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585" windowWidth="14805" windowHeight="7530" tabRatio="1000" firstSheet="48" activeTab="59"/>
  </bookViews>
  <sheets>
    <sheet name="ΑΘΗΝΑ Γ" sheetId="124" r:id="rId1"/>
    <sheet name="ΑΓΡΙΝΙΟ Δ" sheetId="20" r:id="rId2"/>
    <sheet name="ΑΙΓΙΟ Δ" sheetId="53" r:id="rId3"/>
    <sheet name="ΑΛΕΞΑΝΔΡΟΥΠΟΛΗ Δ" sheetId="123" r:id="rId4"/>
    <sheet name="ΑΜΑΛΙΑΔΑ Δ" sheetId="105" r:id="rId5"/>
    <sheet name="ΑΜΦΙΣΣΑ Δ" sheetId="91" r:id="rId6"/>
    <sheet name="ΑΡΤΑ Δ" sheetId="83" r:id="rId7"/>
    <sheet name="ΒΕΡΟΙΑ Δ" sheetId="26" r:id="rId8"/>
    <sheet name="ΒΟΛΟΣ Δ" sheetId="103" r:id="rId9"/>
    <sheet name="ΓΙΑΝΝΙΤΣΑ Δ" sheetId="119" r:id="rId10"/>
    <sheet name="ΓΡΕΒΕΝΑ Δ" sheetId="34" r:id="rId11"/>
    <sheet name="ΓΥΘΕΙΟ Δ" sheetId="101" r:id="rId12"/>
    <sheet name="ΔΡΑΜΑ Δ" sheetId="95" r:id="rId13"/>
    <sheet name="ΕΔΕΣΣΑ Δ" sheetId="99" r:id="rId14"/>
    <sheet name="ΕΥΡΥΤΑΝΙΑ Δ" sheetId="115" r:id="rId15"/>
    <sheet name="ΖΑΚΥΝΘΟΥ Δ" sheetId="60" r:id="rId16"/>
    <sheet name="ΗΛΕΙΑΣ Δ" sheetId="30" r:id="rId17"/>
    <sheet name="ΗΡΑΚΛΕΙΟ Δ" sheetId="44" r:id="rId18"/>
    <sheet name="ΘΕΣΠΡΩΤΙΑ Δ" sheetId="81" r:id="rId19"/>
    <sheet name="ΘΕΣΣΑΛΟΝΙΚΗ Δ" sheetId="113" r:id="rId20"/>
    <sheet name="ΘΗΒΑ Δ" sheetId="72" r:id="rId21"/>
    <sheet name="ΙΩΑΝΝΙΝΑ Δ" sheetId="85" r:id="rId22"/>
    <sheet name="ΚΑΒΑΛΑ Δ" sheetId="64" r:id="rId23"/>
    <sheet name="ΚΑΛΑΒΡΥΤΑ Δ" sheetId="65" r:id="rId24"/>
    <sheet name="ΚΑΛΑΜΑΤΑ Δ" sheetId="47" r:id="rId25"/>
    <sheet name="ΚΑΡΔΙΤΣΑ Δ" sheetId="40" r:id="rId26"/>
    <sheet name="ΚΑΣΤΟΡΙΑ Δ" sheetId="55" r:id="rId27"/>
    <sheet name="ΚΑΤΕΡΙΝΗ Δ" sheetId="38" r:id="rId28"/>
    <sheet name="ΚΕΡΚΥΡΑ Δ" sheetId="50" r:id="rId29"/>
    <sheet name="ΚΕΦΑΛΛΟΝΙΑ Δ" sheetId="13" r:id="rId30"/>
    <sheet name="ΚΙΛΚΙΣ Δ" sheetId="11" r:id="rId31"/>
    <sheet name="ΚΟΖΑΝΗ Δ" sheetId="17" r:id="rId32"/>
    <sheet name="ΚΟΡΙΝΘΟΣ Δ" sheetId="75" r:id="rId33"/>
    <sheet name="ΚΥΠΑΡΙΣΣΙΑ Δ" sheetId="21" r:id="rId34"/>
    <sheet name="ΚΩΣ Δ" sheetId="24" r:id="rId35"/>
    <sheet name="ΛΑΜΙΑ Δ" sheetId="89" r:id="rId36"/>
    <sheet name="ΛΑΡΙΣΑ Δ" sheetId="73" r:id="rId37"/>
    <sheet name="ΛΑΣΙΘΙ Δ" sheetId="93" r:id="rId38"/>
    <sheet name="ΛΕΥΚΑΔΑ Δ" sheetId="42" r:id="rId39"/>
    <sheet name="ΛΙΒΑΔΕΙΑ Δ" sheetId="1" r:id="rId40"/>
    <sheet name="ΜΕΣΟΛΟΓΓΙ Δ" sheetId="45" r:id="rId41"/>
    <sheet name="ΜΥΤΙΛΗΝΗ Δ" sheetId="62" r:id="rId42"/>
    <sheet name="ΝΑΞΟΣ Δ" sheetId="107" r:id="rId43"/>
    <sheet name="ΝΑΥΠΛΙΟ Δ" sheetId="97" r:id="rId44"/>
    <sheet name="ΞΑΝΘΗΣ Δ" sheetId="9" r:id="rId45"/>
    <sheet name="ΟΡΕΣΤΙΑΔΑ Δ" sheetId="87" r:id="rId46"/>
    <sheet name="ΠΑΤΡΑ Δ" sheetId="117" r:id="rId47"/>
    <sheet name="ΠΕΙΡΑΙΑΣ Δ" sheetId="121" r:id="rId48"/>
    <sheet name="ΠΡΕΒΕΖΑ Δ" sheetId="77" r:id="rId49"/>
    <sheet name="ΡΕΘΥΜΝΟ Δ" sheetId="52" r:id="rId50"/>
    <sheet name="ΡΟΔΟΣ Δ" sheetId="4" r:id="rId51"/>
    <sheet name="ΡΟΔΟΠΗΣ Δ" sheetId="7" r:id="rId52"/>
    <sheet name="ΣΑΜΟΣ Δ" sheetId="70" r:id="rId53"/>
    <sheet name="ΣΕΡΡΕΣ Δ" sheetId="32" r:id="rId54"/>
    <sheet name="ΣΠΑΡΤΗ Δ" sheetId="79" r:id="rId55"/>
    <sheet name="ΣΥΡΟΣ Δ" sheetId="35" r:id="rId56"/>
    <sheet name="ΤΡΙΚΑΛΑ Δ" sheetId="28" r:id="rId57"/>
    <sheet name="ΤΡΙΠΟΛΗ Δ" sheetId="15" r:id="rId58"/>
    <sheet name="ΦΛΩΡΙΝΑ Δ" sheetId="6" r:id="rId59"/>
    <sheet name="ΧΑΝΙΑ Δ" sheetId="67" r:id="rId60"/>
    <sheet name="ΧΑΛΚΙΔΑ Δ" sheetId="58" r:id="rId61"/>
    <sheet name="ΧΑΛΚΙΔΙΚΗ Δ" sheetId="111" r:id="rId62"/>
    <sheet name="ΧΙΟΣ Δ" sheetId="110" r:id="rId63"/>
  </sheets>
  <definedNames>
    <definedName name="_xlnm.Print_Area" localSheetId="42">'ΝΑΞΟΣ Δ'!$A$1:$AA$152</definedName>
  </definedNames>
  <calcPr calcId="145621"/>
</workbook>
</file>

<file path=xl/calcChain.xml><?xml version="1.0" encoding="utf-8"?>
<calcChain xmlns="http://schemas.openxmlformats.org/spreadsheetml/2006/main">
  <c r="D135" i="21" l="1"/>
  <c r="C118" i="21"/>
  <c r="B118" i="21"/>
  <c r="D135" i="85" l="1"/>
  <c r="C118" i="85"/>
  <c r="B118" i="85"/>
  <c r="E107" i="101"/>
  <c r="B107" i="101"/>
  <c r="H109" i="67"/>
  <c r="G109" i="67"/>
  <c r="F109" i="67"/>
  <c r="E109" i="67"/>
  <c r="D109" i="67"/>
  <c r="C109" i="67"/>
  <c r="B109" i="67"/>
  <c r="L29" i="67"/>
  <c r="K29" i="67"/>
  <c r="J29" i="67"/>
  <c r="I29" i="67"/>
  <c r="H29" i="67"/>
  <c r="G29" i="67"/>
  <c r="F29" i="67"/>
  <c r="E29" i="67"/>
  <c r="D29" i="67"/>
  <c r="C29" i="67"/>
  <c r="B29" i="67"/>
  <c r="C118" i="124"/>
  <c r="B118" i="124"/>
  <c r="B115" i="124"/>
  <c r="C114" i="124"/>
  <c r="B114" i="124"/>
  <c r="C113" i="124"/>
  <c r="B113" i="124"/>
  <c r="C112" i="124"/>
  <c r="B112" i="124"/>
  <c r="C111" i="124"/>
  <c r="B111" i="124"/>
  <c r="D76" i="124"/>
  <c r="C76" i="124"/>
  <c r="B76" i="124"/>
  <c r="F27" i="124"/>
  <c r="B27" i="124"/>
  <c r="B26" i="115" l="1"/>
  <c r="C76" i="87" l="1"/>
  <c r="D134" i="110" l="1"/>
  <c r="C117" i="110"/>
  <c r="B117" i="110"/>
  <c r="D135" i="111"/>
  <c r="C118" i="111"/>
  <c r="B118" i="111"/>
  <c r="D109" i="58"/>
  <c r="C92" i="58"/>
  <c r="B92" i="58"/>
  <c r="D142" i="67"/>
  <c r="C125" i="67"/>
  <c r="B125" i="67"/>
  <c r="D139" i="6"/>
  <c r="C122" i="6"/>
  <c r="B122" i="6"/>
  <c r="D135" i="15"/>
  <c r="C118" i="15"/>
  <c r="B118" i="15"/>
  <c r="C120" i="28"/>
  <c r="B120" i="28"/>
  <c r="D135" i="35"/>
  <c r="C118" i="35"/>
  <c r="B118" i="35"/>
  <c r="D134" i="79"/>
  <c r="C117" i="79"/>
  <c r="B117" i="79"/>
  <c r="D135" i="32"/>
  <c r="C118" i="32"/>
  <c r="B118" i="32"/>
  <c r="D135" i="70"/>
  <c r="C118" i="70"/>
  <c r="B118" i="70"/>
  <c r="D132" i="7"/>
  <c r="C115" i="7"/>
  <c r="B115" i="7"/>
  <c r="D135" i="4"/>
  <c r="C118" i="4"/>
  <c r="B118" i="4"/>
  <c r="D135" i="52"/>
  <c r="C118" i="52"/>
  <c r="B118" i="52"/>
  <c r="D135" i="77"/>
  <c r="C118" i="77"/>
  <c r="B118" i="77"/>
  <c r="D90" i="121"/>
  <c r="C73" i="121"/>
  <c r="B73" i="121"/>
  <c r="D135" i="117"/>
  <c r="C118" i="117"/>
  <c r="B118" i="117"/>
  <c r="D135" i="87"/>
  <c r="C118" i="87"/>
  <c r="B118" i="87"/>
  <c r="D135" i="9"/>
  <c r="C118" i="9"/>
  <c r="B118" i="9"/>
  <c r="D135" i="97"/>
  <c r="C118" i="97"/>
  <c r="B118" i="97"/>
  <c r="D135" i="107"/>
  <c r="C118" i="107"/>
  <c r="B118" i="107"/>
  <c r="D137" i="62"/>
  <c r="C116" i="62"/>
  <c r="B116" i="62"/>
  <c r="D135" i="45"/>
  <c r="C118" i="45"/>
  <c r="B118" i="45"/>
  <c r="D135" i="1"/>
  <c r="C118" i="1"/>
  <c r="B118" i="1"/>
  <c r="D134" i="42"/>
  <c r="C117" i="42"/>
  <c r="B117" i="42"/>
  <c r="C118" i="93"/>
  <c r="B118" i="93"/>
  <c r="C99" i="93"/>
  <c r="D99" i="93"/>
  <c r="E99" i="93"/>
  <c r="F99" i="93"/>
  <c r="G99" i="93"/>
  <c r="H99" i="93"/>
  <c r="B82" i="93"/>
  <c r="C27" i="93"/>
  <c r="D27" i="93"/>
  <c r="E27" i="93"/>
  <c r="G27" i="93"/>
  <c r="H27" i="93"/>
  <c r="I27" i="93"/>
  <c r="J27" i="93"/>
  <c r="K27" i="93"/>
  <c r="L27" i="93"/>
  <c r="B10" i="93"/>
  <c r="C121" i="73"/>
  <c r="B121" i="73"/>
  <c r="D133" i="89"/>
  <c r="C116" i="89"/>
  <c r="B116" i="89"/>
  <c r="D135" i="24"/>
  <c r="C118" i="75"/>
  <c r="B118" i="75"/>
  <c r="D135" i="17"/>
  <c r="C118" i="17"/>
  <c r="B118" i="17"/>
  <c r="D135" i="11"/>
  <c r="C118" i="11"/>
  <c r="B118" i="11"/>
  <c r="C118" i="50"/>
  <c r="B118" i="50"/>
  <c r="D136" i="13"/>
  <c r="C118" i="13"/>
  <c r="B118" i="13"/>
  <c r="D135" i="55"/>
  <c r="C118" i="55"/>
  <c r="B118" i="55"/>
  <c r="C118" i="40"/>
  <c r="B118" i="40"/>
  <c r="C117" i="38"/>
  <c r="B117" i="38"/>
  <c r="C118" i="47"/>
  <c r="B118" i="47"/>
  <c r="D76" i="53" l="1"/>
  <c r="D135" i="65"/>
  <c r="C118" i="65"/>
  <c r="B118" i="65"/>
  <c r="D136" i="64"/>
  <c r="C115" i="64"/>
  <c r="B115" i="64"/>
  <c r="D135" i="72"/>
  <c r="C118" i="72"/>
  <c r="B118" i="72"/>
  <c r="D138" i="113"/>
  <c r="C114" i="81"/>
  <c r="B114" i="81"/>
  <c r="C72" i="81"/>
  <c r="D72" i="81"/>
  <c r="E72" i="81"/>
  <c r="F72" i="81"/>
  <c r="G72" i="81"/>
  <c r="B72" i="81"/>
  <c r="C22" i="81"/>
  <c r="D22" i="81"/>
  <c r="E22" i="81"/>
  <c r="F22" i="81"/>
  <c r="G22" i="81"/>
  <c r="H22" i="81"/>
  <c r="I22" i="81"/>
  <c r="B22" i="81"/>
  <c r="D135" i="44"/>
  <c r="C118" i="44"/>
  <c r="B118" i="44"/>
  <c r="D135" i="30"/>
  <c r="C118" i="30"/>
  <c r="B118" i="30"/>
  <c r="D135" i="60"/>
  <c r="C118" i="60"/>
  <c r="B118" i="60"/>
  <c r="D133" i="115"/>
  <c r="C116" i="115"/>
  <c r="B116" i="115"/>
  <c r="D145" i="99"/>
  <c r="C123" i="99"/>
  <c r="B123" i="99"/>
  <c r="D135" i="95"/>
  <c r="C118" i="95"/>
  <c r="B118" i="95"/>
  <c r="C122" i="101"/>
  <c r="B122" i="101"/>
  <c r="E45" i="101"/>
  <c r="D135" i="34"/>
  <c r="C118" i="34"/>
  <c r="B118" i="34"/>
  <c r="C118" i="119"/>
  <c r="B118" i="119"/>
  <c r="C117" i="103"/>
  <c r="B117" i="103"/>
  <c r="D25" i="103"/>
  <c r="D13" i="103"/>
  <c r="D135" i="26"/>
  <c r="C118" i="26"/>
  <c r="B118" i="26"/>
  <c r="D135" i="83"/>
  <c r="C118" i="83"/>
  <c r="B118" i="83"/>
  <c r="C76" i="83"/>
  <c r="D135" i="91"/>
  <c r="C118" i="91"/>
  <c r="B118" i="91"/>
  <c r="D135" i="105"/>
  <c r="C118" i="105"/>
  <c r="B118" i="105"/>
  <c r="D135" i="123"/>
  <c r="C118" i="123"/>
  <c r="B118" i="123"/>
  <c r="D135" i="53"/>
  <c r="C118" i="53"/>
  <c r="B118" i="53"/>
  <c r="E135" i="20"/>
  <c r="C118" i="20"/>
  <c r="B118" i="20"/>
  <c r="C99" i="20"/>
  <c r="D99" i="20"/>
  <c r="E99" i="20"/>
  <c r="B99" i="20"/>
  <c r="C76" i="20"/>
  <c r="D76" i="20"/>
  <c r="F76" i="20"/>
  <c r="G76" i="20"/>
  <c r="B76" i="20"/>
  <c r="B48" i="20"/>
  <c r="C27" i="20"/>
  <c r="D27" i="20"/>
  <c r="E27" i="20"/>
  <c r="F27" i="20"/>
  <c r="G27" i="20"/>
  <c r="H27" i="20"/>
  <c r="I27" i="20"/>
  <c r="B27" i="20"/>
  <c r="H60" i="121" l="1"/>
  <c r="G60" i="121"/>
  <c r="F60" i="121"/>
  <c r="E60" i="121"/>
  <c r="D60" i="121"/>
  <c r="C60" i="121"/>
  <c r="B59" i="121"/>
  <c r="B58" i="121"/>
  <c r="B57" i="121"/>
  <c r="B56" i="121"/>
  <c r="B55" i="121"/>
  <c r="B54" i="121"/>
  <c r="B53" i="121"/>
  <c r="B51" i="121"/>
  <c r="B50" i="121"/>
  <c r="B49" i="121"/>
  <c r="B60" i="121" s="1"/>
  <c r="B47" i="121"/>
  <c r="G40" i="121"/>
  <c r="F40" i="121"/>
  <c r="E40" i="121"/>
  <c r="D40" i="121"/>
  <c r="C40" i="121"/>
  <c r="B40" i="121"/>
  <c r="M19" i="121"/>
  <c r="L19" i="121"/>
  <c r="K19" i="121"/>
  <c r="J19" i="121"/>
  <c r="I19" i="121"/>
  <c r="H19" i="121"/>
  <c r="G19" i="121"/>
  <c r="F19" i="121" s="1"/>
  <c r="E19" i="121"/>
  <c r="D19" i="121"/>
  <c r="C19" i="121"/>
  <c r="F18" i="121"/>
  <c r="B18" i="121"/>
  <c r="F17" i="121"/>
  <c r="B17" i="121"/>
  <c r="F16" i="121"/>
  <c r="B16" i="121"/>
  <c r="F15" i="121"/>
  <c r="B15" i="121"/>
  <c r="F14" i="121"/>
  <c r="B14" i="121"/>
  <c r="F13" i="121"/>
  <c r="B13" i="121"/>
  <c r="F12" i="121"/>
  <c r="B12" i="121"/>
  <c r="F11" i="121"/>
  <c r="F10" i="121"/>
  <c r="B10" i="121"/>
  <c r="F9" i="121"/>
  <c r="B9" i="121"/>
  <c r="B8" i="121"/>
  <c r="F7" i="121"/>
  <c r="B7" i="121"/>
  <c r="F6" i="121"/>
  <c r="B6" i="121"/>
  <c r="B19" i="121" s="1"/>
  <c r="G75" i="115" l="1"/>
  <c r="C75" i="115"/>
  <c r="E97" i="115" l="1"/>
  <c r="D97" i="115"/>
  <c r="C97" i="115"/>
  <c r="B97" i="115"/>
  <c r="F75" i="115"/>
  <c r="I26" i="115"/>
  <c r="H26" i="115"/>
  <c r="G26" i="115"/>
  <c r="F26" i="115"/>
  <c r="H102" i="113" l="1"/>
  <c r="G102" i="113"/>
  <c r="F102" i="113"/>
  <c r="E102" i="113"/>
  <c r="D102" i="113"/>
  <c r="C102" i="113"/>
  <c r="B102" i="113"/>
  <c r="G78" i="113"/>
  <c r="F78" i="113"/>
  <c r="E78" i="113"/>
  <c r="D78" i="113"/>
  <c r="C78" i="113"/>
  <c r="B78" i="113"/>
  <c r="B49" i="113"/>
  <c r="L28" i="113"/>
  <c r="K28" i="113"/>
  <c r="J28" i="113"/>
  <c r="I28" i="113"/>
  <c r="H28" i="113"/>
  <c r="G28" i="113"/>
  <c r="E28" i="113"/>
  <c r="D28" i="113"/>
  <c r="C28" i="113"/>
  <c r="F27" i="113"/>
  <c r="B27" i="113"/>
  <c r="F26" i="113"/>
  <c r="B26" i="113"/>
  <c r="F25" i="113"/>
  <c r="B25" i="113"/>
  <c r="F24" i="113"/>
  <c r="B24" i="113"/>
  <c r="F23" i="113"/>
  <c r="B23" i="113"/>
  <c r="F22" i="113"/>
  <c r="B22" i="113"/>
  <c r="F21" i="113"/>
  <c r="B21" i="113"/>
  <c r="F20" i="113"/>
  <c r="B20" i="113"/>
  <c r="F19" i="113"/>
  <c r="B19" i="113"/>
  <c r="F18" i="113"/>
  <c r="B18" i="113"/>
  <c r="F17" i="113"/>
  <c r="B17" i="113"/>
  <c r="F16" i="113"/>
  <c r="B16" i="113"/>
  <c r="F15" i="113"/>
  <c r="B15" i="113"/>
  <c r="F14" i="113"/>
  <c r="B14" i="113"/>
  <c r="F13" i="113"/>
  <c r="B13" i="113"/>
  <c r="F12" i="113"/>
  <c r="B12" i="113"/>
  <c r="F11" i="113"/>
  <c r="B11" i="113"/>
  <c r="F10" i="113"/>
  <c r="F28" i="113" s="1"/>
  <c r="B10" i="113"/>
  <c r="B28" i="113" s="1"/>
  <c r="B48" i="111"/>
  <c r="H98" i="110" l="1"/>
  <c r="G98" i="110"/>
  <c r="F98" i="110"/>
  <c r="E98" i="110"/>
  <c r="D98" i="110"/>
  <c r="C98" i="110"/>
  <c r="B98" i="110"/>
  <c r="G75" i="110"/>
  <c r="F75" i="110"/>
  <c r="E75" i="110"/>
  <c r="D75" i="110"/>
  <c r="C75" i="110"/>
  <c r="B75" i="110"/>
  <c r="B47" i="110"/>
  <c r="J27" i="110"/>
  <c r="I27" i="110"/>
  <c r="H27" i="110"/>
  <c r="G27" i="110"/>
  <c r="F27" i="110"/>
  <c r="E27" i="110"/>
  <c r="D27" i="110"/>
  <c r="C27" i="110"/>
  <c r="B27" i="110"/>
  <c r="H99" i="97" l="1"/>
  <c r="G99" i="97"/>
  <c r="F99" i="97"/>
  <c r="E99" i="97"/>
  <c r="D99" i="97"/>
  <c r="C99" i="97"/>
  <c r="B99" i="97"/>
  <c r="G76" i="97"/>
  <c r="F76" i="97"/>
  <c r="E76" i="97"/>
  <c r="D76" i="97"/>
  <c r="C76" i="97"/>
  <c r="B76" i="97"/>
  <c r="B48" i="97"/>
  <c r="L27" i="97"/>
  <c r="K27" i="97"/>
  <c r="J27" i="97"/>
  <c r="I27" i="97"/>
  <c r="H27" i="97"/>
  <c r="G27" i="97"/>
  <c r="F27" i="97"/>
  <c r="E27" i="97"/>
  <c r="D27" i="97"/>
  <c r="C27" i="97"/>
  <c r="B27" i="97"/>
  <c r="B98" i="93" l="1"/>
  <c r="B97" i="93"/>
  <c r="B96" i="93"/>
  <c r="B95" i="93"/>
  <c r="B94" i="93"/>
  <c r="B93" i="93"/>
  <c r="B92" i="93"/>
  <c r="B91" i="93"/>
  <c r="B90" i="93"/>
  <c r="B89" i="93"/>
  <c r="B88" i="93"/>
  <c r="B87" i="93"/>
  <c r="B86" i="93"/>
  <c r="B85" i="93"/>
  <c r="B84" i="93"/>
  <c r="B83" i="93"/>
  <c r="B76" i="93"/>
  <c r="F26" i="93"/>
  <c r="B26" i="93"/>
  <c r="F25" i="93"/>
  <c r="B25" i="93"/>
  <c r="F24" i="93"/>
  <c r="B24" i="93"/>
  <c r="F23" i="93"/>
  <c r="B23" i="93"/>
  <c r="F22" i="93"/>
  <c r="B22" i="93"/>
  <c r="F21" i="93"/>
  <c r="B21" i="93"/>
  <c r="F20" i="93"/>
  <c r="B20" i="93"/>
  <c r="F19" i="93"/>
  <c r="B19" i="93"/>
  <c r="F18" i="93"/>
  <c r="B18" i="93"/>
  <c r="F17" i="93"/>
  <c r="B17" i="93"/>
  <c r="F16" i="93"/>
  <c r="B16" i="93"/>
  <c r="F15" i="93"/>
  <c r="B15" i="93"/>
  <c r="F14" i="93"/>
  <c r="B14" i="93"/>
  <c r="F13" i="93"/>
  <c r="B13" i="93"/>
  <c r="F12" i="93"/>
  <c r="B12" i="93"/>
  <c r="F11" i="93"/>
  <c r="B11" i="93"/>
  <c r="F10" i="93"/>
  <c r="F27" i="93" s="1"/>
  <c r="B27" i="93"/>
  <c r="D99" i="87"/>
  <c r="C99" i="87"/>
  <c r="B99" i="87"/>
  <c r="F76" i="87"/>
  <c r="E76" i="87"/>
  <c r="D76" i="87"/>
  <c r="B76" i="87"/>
  <c r="B48" i="87"/>
  <c r="H27" i="87"/>
  <c r="G27" i="87"/>
  <c r="F27" i="87"/>
  <c r="E27" i="87"/>
  <c r="C27" i="87"/>
  <c r="B27" i="87"/>
  <c r="B99" i="93" l="1"/>
  <c r="G81" i="67"/>
  <c r="F81" i="67"/>
  <c r="E81" i="67"/>
  <c r="D81" i="67"/>
  <c r="C81" i="67"/>
  <c r="B81" i="67"/>
  <c r="B52" i="67"/>
  <c r="C21" i="58" l="1"/>
  <c r="D21" i="58"/>
  <c r="F11" i="58"/>
  <c r="B73" i="58"/>
  <c r="D73" i="58"/>
  <c r="E73" i="58"/>
  <c r="F73" i="58"/>
  <c r="G73" i="58"/>
  <c r="H73" i="58"/>
  <c r="C73" i="58"/>
  <c r="B64" i="58"/>
  <c r="B65" i="58"/>
  <c r="B66" i="58"/>
  <c r="B67" i="58"/>
  <c r="B68" i="58"/>
  <c r="B69" i="58"/>
  <c r="B70" i="58"/>
  <c r="B71" i="58"/>
  <c r="B72" i="58"/>
  <c r="B63" i="58"/>
  <c r="D57" i="58"/>
  <c r="E57" i="58"/>
  <c r="F57" i="58"/>
  <c r="G57" i="58"/>
  <c r="C57" i="58"/>
  <c r="B57" i="58"/>
  <c r="B35" i="58"/>
  <c r="E21" i="58"/>
  <c r="G21" i="58"/>
  <c r="H21" i="58"/>
  <c r="I21" i="58"/>
  <c r="J21" i="58"/>
  <c r="K21" i="58"/>
  <c r="L21" i="58"/>
  <c r="F14" i="58"/>
  <c r="F12" i="58"/>
  <c r="F13" i="58"/>
  <c r="F15" i="58"/>
  <c r="F16" i="58"/>
  <c r="F17" i="58"/>
  <c r="F18" i="58"/>
  <c r="F19" i="58"/>
  <c r="F20" i="58"/>
  <c r="F10" i="58"/>
  <c r="B11" i="58"/>
  <c r="B12" i="58"/>
  <c r="B13" i="58"/>
  <c r="B14" i="58"/>
  <c r="B15" i="58"/>
  <c r="B16" i="58"/>
  <c r="B17" i="58"/>
  <c r="B18" i="58"/>
  <c r="B19" i="58"/>
  <c r="B10" i="58"/>
  <c r="F99" i="53"/>
  <c r="E99" i="53"/>
  <c r="B99" i="53"/>
  <c r="H76" i="53"/>
  <c r="G76" i="53"/>
  <c r="F76" i="53"/>
  <c r="C76" i="53"/>
  <c r="B76" i="53"/>
  <c r="J27" i="53"/>
  <c r="I27" i="53"/>
  <c r="H27" i="53"/>
  <c r="G27" i="53"/>
  <c r="F27" i="53"/>
  <c r="E27" i="53"/>
  <c r="D27" i="53"/>
  <c r="C27" i="53"/>
  <c r="B27" i="53"/>
  <c r="H99" i="52"/>
  <c r="G99" i="52"/>
  <c r="F99" i="52"/>
  <c r="E99" i="52"/>
  <c r="D99" i="52"/>
  <c r="C99" i="52"/>
  <c r="B97" i="52"/>
  <c r="B95" i="52"/>
  <c r="B94" i="52"/>
  <c r="B93" i="52"/>
  <c r="B92" i="52"/>
  <c r="B91" i="52"/>
  <c r="B90" i="52"/>
  <c r="B89" i="52"/>
  <c r="B88" i="52"/>
  <c r="B87" i="52"/>
  <c r="B86" i="52"/>
  <c r="B85" i="52"/>
  <c r="B84" i="52"/>
  <c r="B83" i="52"/>
  <c r="B82" i="52"/>
  <c r="B99" i="52" s="1"/>
  <c r="G76" i="52"/>
  <c r="F76" i="52"/>
  <c r="E76" i="52"/>
  <c r="D76" i="52"/>
  <c r="C76" i="52"/>
  <c r="B76" i="52"/>
  <c r="B48" i="52"/>
  <c r="L27" i="52"/>
  <c r="K27" i="52"/>
  <c r="J27" i="52"/>
  <c r="I27" i="52"/>
  <c r="H27" i="52"/>
  <c r="G27" i="52"/>
  <c r="D27" i="52"/>
  <c r="C27" i="52"/>
  <c r="F26" i="52"/>
  <c r="E26" i="52" s="1"/>
  <c r="B26" i="52" s="1"/>
  <c r="F25" i="52"/>
  <c r="E25" i="52"/>
  <c r="B25" i="52" s="1"/>
  <c r="E24" i="52"/>
  <c r="B24" i="52" s="1"/>
  <c r="E23" i="52"/>
  <c r="B23" i="52" s="1"/>
  <c r="F22" i="52"/>
  <c r="E22" i="52" s="1"/>
  <c r="B22" i="52" s="1"/>
  <c r="F21" i="52"/>
  <c r="E21" i="52"/>
  <c r="B21" i="52" s="1"/>
  <c r="F20" i="52"/>
  <c r="E20" i="52" s="1"/>
  <c r="B20" i="52" s="1"/>
  <c r="F19" i="52"/>
  <c r="E19" i="52"/>
  <c r="B19" i="52" s="1"/>
  <c r="F18" i="52"/>
  <c r="E18" i="52" s="1"/>
  <c r="B18" i="52" s="1"/>
  <c r="F17" i="52"/>
  <c r="E17" i="52"/>
  <c r="B17" i="52" s="1"/>
  <c r="F16" i="52"/>
  <c r="E16" i="52" s="1"/>
  <c r="B16" i="52" s="1"/>
  <c r="F15" i="52"/>
  <c r="E15" i="52"/>
  <c r="B15" i="52" s="1"/>
  <c r="F14" i="52"/>
  <c r="E14" i="52" s="1"/>
  <c r="B14" i="52" s="1"/>
  <c r="F13" i="52"/>
  <c r="E13" i="52"/>
  <c r="B13" i="52" s="1"/>
  <c r="F12" i="52"/>
  <c r="E12" i="52" s="1"/>
  <c r="B12" i="52" s="1"/>
  <c r="F11" i="52"/>
  <c r="E11" i="52"/>
  <c r="B11" i="52" s="1"/>
  <c r="F10" i="52"/>
  <c r="F27" i="52" s="1"/>
  <c r="E27" i="52" s="1"/>
  <c r="B21" i="58" l="1"/>
  <c r="F21" i="58"/>
  <c r="E10" i="52"/>
  <c r="B10" i="52" s="1"/>
  <c r="B27" i="52" s="1"/>
  <c r="H99" i="50" l="1"/>
  <c r="G99" i="50"/>
  <c r="F99" i="50"/>
  <c r="E99" i="50"/>
  <c r="D99" i="50"/>
  <c r="C99" i="50"/>
  <c r="B99" i="50"/>
  <c r="G76" i="50"/>
  <c r="F76" i="50"/>
  <c r="E76" i="50"/>
  <c r="D76" i="50"/>
  <c r="C76" i="50"/>
  <c r="B76" i="50"/>
  <c r="B48" i="50"/>
  <c r="L27" i="50"/>
  <c r="K27" i="50"/>
  <c r="J27" i="50"/>
  <c r="I27" i="50"/>
  <c r="H27" i="50"/>
  <c r="G27" i="50"/>
  <c r="F27" i="50"/>
  <c r="E27" i="50"/>
  <c r="D27" i="50"/>
  <c r="C27" i="50"/>
  <c r="B27" i="50"/>
  <c r="H99" i="47"/>
  <c r="G99" i="47"/>
  <c r="F99" i="47"/>
  <c r="E99" i="47"/>
  <c r="D99" i="47"/>
  <c r="C99" i="47"/>
  <c r="B99" i="47"/>
  <c r="G76" i="47"/>
  <c r="F76" i="47"/>
  <c r="E76" i="47"/>
  <c r="D76" i="47"/>
  <c r="C76" i="47"/>
  <c r="B76" i="47"/>
  <c r="L27" i="47"/>
  <c r="K27" i="47"/>
  <c r="J27" i="47"/>
  <c r="I27" i="47"/>
  <c r="H27" i="47"/>
  <c r="G27" i="47"/>
  <c r="F27" i="47"/>
  <c r="E27" i="47"/>
  <c r="D27" i="47"/>
  <c r="C27" i="47"/>
  <c r="B27" i="47"/>
  <c r="H99" i="30" l="1"/>
  <c r="G99" i="30"/>
  <c r="F99" i="30"/>
  <c r="E99" i="30"/>
  <c r="D99" i="30"/>
  <c r="C99" i="30"/>
  <c r="B99" i="30"/>
  <c r="G76" i="30"/>
  <c r="F76" i="30"/>
  <c r="E76" i="30"/>
  <c r="D76" i="30"/>
  <c r="C76" i="30"/>
  <c r="B76" i="30"/>
  <c r="B48" i="30"/>
  <c r="L27" i="30"/>
  <c r="K27" i="30"/>
  <c r="J27" i="30"/>
  <c r="I27" i="30"/>
  <c r="H27" i="30"/>
  <c r="G27" i="30"/>
  <c r="F27" i="30"/>
  <c r="E27" i="30"/>
  <c r="D27" i="30"/>
  <c r="C27" i="30"/>
  <c r="B27" i="30"/>
  <c r="E99" i="44" l="1"/>
  <c r="D99" i="44"/>
  <c r="C99" i="44"/>
  <c r="B99" i="44"/>
  <c r="G76" i="44"/>
  <c r="F76" i="44"/>
  <c r="E76" i="44"/>
  <c r="D76" i="44"/>
  <c r="C76" i="44"/>
  <c r="B76" i="44"/>
  <c r="B48" i="44"/>
  <c r="J27" i="44"/>
  <c r="I27" i="44"/>
  <c r="H27" i="44"/>
  <c r="G27" i="44"/>
  <c r="F27" i="44"/>
  <c r="D27" i="44"/>
  <c r="H99" i="40"/>
  <c r="G99" i="40"/>
  <c r="F99" i="40"/>
  <c r="E99" i="40"/>
  <c r="D99" i="40"/>
  <c r="C99" i="40"/>
  <c r="B99" i="40"/>
  <c r="G76" i="40"/>
  <c r="F76" i="40"/>
  <c r="E76" i="40"/>
  <c r="D76" i="40"/>
  <c r="C76" i="40"/>
  <c r="B76" i="40"/>
  <c r="L27" i="40"/>
  <c r="K27" i="40"/>
  <c r="J27" i="40"/>
  <c r="I27" i="40"/>
  <c r="H27" i="40"/>
  <c r="G27" i="40"/>
  <c r="F27" i="40"/>
  <c r="E27" i="40"/>
  <c r="D27" i="40"/>
  <c r="C27" i="40"/>
  <c r="B27" i="40"/>
  <c r="H98" i="38"/>
  <c r="G98" i="38"/>
  <c r="F98" i="38"/>
  <c r="E98" i="38"/>
  <c r="D98" i="38"/>
  <c r="C98" i="38"/>
  <c r="B98" i="38"/>
  <c r="G75" i="38"/>
  <c r="F75" i="38"/>
  <c r="E75" i="38"/>
  <c r="D75" i="38"/>
  <c r="C75" i="38"/>
  <c r="B75" i="38"/>
  <c r="B47" i="38"/>
  <c r="L26" i="38"/>
  <c r="K26" i="38"/>
  <c r="J26" i="38"/>
  <c r="I26" i="38"/>
  <c r="H26" i="38"/>
  <c r="G26" i="38"/>
  <c r="F26" i="38"/>
  <c r="D26" i="38"/>
  <c r="C26" i="38"/>
  <c r="G99" i="32" l="1"/>
  <c r="F99" i="32"/>
  <c r="E99" i="32"/>
  <c r="D99" i="32"/>
  <c r="C99" i="32"/>
  <c r="B99" i="32"/>
  <c r="H98" i="32"/>
  <c r="H99" i="32" s="1"/>
  <c r="G76" i="32"/>
  <c r="F76" i="32"/>
  <c r="E76" i="32"/>
  <c r="D76" i="32"/>
  <c r="C76" i="32"/>
  <c r="B76" i="32"/>
  <c r="B48" i="32"/>
  <c r="L27" i="32"/>
  <c r="K27" i="32"/>
  <c r="J27" i="32"/>
  <c r="I27" i="32"/>
  <c r="H27" i="32"/>
  <c r="G27" i="32"/>
  <c r="D51" i="32" s="1"/>
  <c r="F27" i="32"/>
  <c r="E27" i="32"/>
  <c r="D27" i="32"/>
  <c r="C27" i="32"/>
  <c r="D50" i="32" s="1"/>
  <c r="B27" i="32"/>
  <c r="F101" i="28"/>
  <c r="E101" i="28"/>
  <c r="D101" i="28"/>
  <c r="C101" i="28"/>
  <c r="B101" i="28"/>
  <c r="G78" i="28"/>
  <c r="F78" i="28"/>
  <c r="E78" i="28"/>
  <c r="D78" i="28"/>
  <c r="C78" i="28"/>
  <c r="B78" i="28"/>
  <c r="B50" i="28"/>
  <c r="J27" i="28"/>
  <c r="I27" i="28"/>
  <c r="H27" i="28"/>
  <c r="G27" i="28"/>
  <c r="F27" i="28"/>
  <c r="E27" i="28"/>
  <c r="D27" i="28"/>
  <c r="C27" i="28"/>
  <c r="B27" i="28"/>
  <c r="H99" i="26" l="1"/>
  <c r="G99" i="26"/>
  <c r="F99" i="26"/>
  <c r="E99" i="26"/>
  <c r="D99" i="26"/>
  <c r="C99" i="26"/>
  <c r="B100" i="26" s="1"/>
  <c r="B99" i="26"/>
  <c r="G76" i="26"/>
  <c r="F76" i="26"/>
  <c r="E76" i="26"/>
  <c r="D76" i="26"/>
  <c r="C76" i="26"/>
  <c r="B76" i="26"/>
  <c r="B48" i="26"/>
  <c r="L27" i="26"/>
  <c r="K27" i="26"/>
  <c r="J27" i="26"/>
  <c r="I27" i="26"/>
  <c r="H27" i="26"/>
  <c r="G27" i="26"/>
  <c r="E27" i="26"/>
  <c r="D27" i="26"/>
  <c r="C27" i="26"/>
  <c r="B26" i="26"/>
  <c r="B25" i="26"/>
  <c r="B24" i="26"/>
  <c r="F23" i="26"/>
  <c r="B23" i="26"/>
  <c r="F22" i="26"/>
  <c r="B22" i="26"/>
  <c r="B21" i="26"/>
  <c r="F20" i="26"/>
  <c r="F27" i="26" s="1"/>
  <c r="B20" i="26"/>
  <c r="B19" i="26"/>
  <c r="B18" i="26"/>
  <c r="B17" i="26"/>
  <c r="B16" i="26"/>
  <c r="B15" i="26"/>
  <c r="B14" i="26"/>
  <c r="B13" i="26"/>
  <c r="B12" i="26"/>
  <c r="B11" i="26"/>
  <c r="B10" i="26"/>
  <c r="B27" i="26" s="1"/>
  <c r="H99" i="17" l="1"/>
  <c r="G99" i="17"/>
  <c r="F99" i="17"/>
  <c r="E99" i="17"/>
  <c r="D99" i="17"/>
  <c r="C99" i="17"/>
  <c r="B99" i="17"/>
  <c r="G76" i="17"/>
  <c r="F76" i="17"/>
  <c r="E76" i="17"/>
  <c r="D76" i="17"/>
  <c r="C76" i="17"/>
  <c r="B76" i="17"/>
  <c r="B48" i="17"/>
  <c r="L27" i="17"/>
  <c r="K27" i="17"/>
  <c r="J27" i="17"/>
  <c r="I27" i="17"/>
  <c r="H27" i="17"/>
  <c r="G27" i="17"/>
  <c r="F27" i="17"/>
  <c r="E27" i="17"/>
  <c r="D27" i="17"/>
  <c r="C27" i="17"/>
  <c r="B27" i="17"/>
</calcChain>
</file>

<file path=xl/sharedStrings.xml><?xml version="1.0" encoding="utf-8"?>
<sst xmlns="http://schemas.openxmlformats.org/spreadsheetml/2006/main" count="10241" uniqueCount="473">
  <si>
    <t>ΛΙΒΑΔΕΙΑΣ</t>
  </si>
  <si>
    <t>ΠΕΡΙΟΔΟΣ ΑΝΑΦΟΡΑΣ 1/10/2015- 31/12/2015</t>
  </si>
  <si>
    <t xml:space="preserve"> ΠΙΝΑΚΑΣ 1: ΚΑΤΑΝΟΜΗ ΣΥΝΟΛΙΚΟΥ ΑΡΙΘΜΟΥ ΥΠΟΘΕΣΕΩΝ ΠΡΟΣ ΔΙΑΧΕΙΡΙΣΗ</t>
  </si>
  <si>
    <t>Σύνολο αριθμού  Εκκρεμών Υποθέσεων*
30/9/2015</t>
  </si>
  <si>
    <t xml:space="preserve"> Εισερχόμενα Δικόγραφα (1-10-2015 έως 31/12/2015)
 Δικόγραφα
</t>
  </si>
  <si>
    <t xml:space="preserve">Υποθέσεις που δεν έχουν συζητηθεί τα προηγούμενα τρίμηνα και έχουν προσδιοριστεί  για συζήτηση το τρέχον τρίμηνο
(α) </t>
  </si>
  <si>
    <t>υποθέσεις που έχουν συζητηθεί προηγούμενα τρίμηνα και αναμένεται έκδοση απόφασης
(β)</t>
  </si>
  <si>
    <t>Υποθέσεις που έχουν προσδιοριστεί για συζήτηση τα επόμενα τρίμηνα
(γ)</t>
  </si>
  <si>
    <t>Σύνολο αριθμού  Εισερχομένων Δικογράφων**
(1)</t>
  </si>
  <si>
    <t>Προσδιορίστηκαν για συζήτηση  το τρέχον τρίμηνο
(1/10-31/12/2015)
(2)</t>
  </si>
  <si>
    <t>Προσδιορίστηκαν  το  τρίμηνο
(1/1-31/03/2016)
(3)</t>
  </si>
  <si>
    <t xml:space="preserve">Προσδιορίστηκαν για συζήτηση το διάστημα από (1/4/2016-30-9-16)  </t>
  </si>
  <si>
    <t>Προσδιορίστηκαν για συζήτηση το   διάστημα (1/10/2016-31/3/2017)
(5)</t>
  </si>
  <si>
    <t>Προσδιορίστηκαν για συζήτηση το   διάστημα (1/4/2017-30/9/2017)
(6)</t>
  </si>
  <si>
    <t>Προσδιορίστηκαν για συζήτηση μετά την  1/10/2017
(7)</t>
  </si>
  <si>
    <t>ΤΑΚΤΙΚΗ ΜΟΝΟΜΕΛΟΥΣ</t>
  </si>
  <si>
    <t>ΤΑΚΤΙΚΗ ΜΟΝΟΜΕΛΟΥΣ ΔΙΑΤΡΟΦΕΣ</t>
  </si>
  <si>
    <t>ΤΑΚΤΙΚΗ ΠΟΛΥΜΕΛΟΥΣ</t>
  </si>
  <si>
    <t>ΕΚΟΥΣΙΑ ΜΟΝΟΜΕΛΟΥΣ</t>
  </si>
  <si>
    <t>ΕΚΟΥΣΙΑ ΠΟΛΥΜΕΛΟΥΣ</t>
  </si>
  <si>
    <t>ΑΥΤΟΚΙΝΗΤΑ</t>
  </si>
  <si>
    <t>ΕΡΓΑΤΙΚΑ</t>
  </si>
  <si>
    <t>ΜΙΣΘΩΣΕΙΣ</t>
  </si>
  <si>
    <t>ΑΜΟΙΒΕΣ</t>
  </si>
  <si>
    <t>ΑΠΑΛΛΟΤΡΙΩΣΕΙΣ</t>
  </si>
  <si>
    <t>ΑΣΦΑΛΙΣΤΙΚΑ ΜΕΤΡΑ ΜΟΝΟΜΕΛΟΥΣ</t>
  </si>
  <si>
    <t>ΑΣΦΑΛΙΣΤΙΚΑ ΜΕΤΡΑ ΠΟΛΥΜΕΛΟΥΣ</t>
  </si>
  <si>
    <t>ΑΣΦΑΛΙΣΤΙΚΑ ΠΡΟΣΗΜΕΙΩΣΕΙΣ</t>
  </si>
  <si>
    <t>ΔΙΑΤΑΓΕΣ ΠΛΗΡΩΜΗΣ</t>
  </si>
  <si>
    <t>ΠΙΣΤΩΤΙΚΟΙ ΤΙΤΛΟΙ</t>
  </si>
  <si>
    <t>ΣΥΝΑΙΝΕΤΙΚΑ ΔΙΑΖΥΓΙΑ</t>
  </si>
  <si>
    <t>ΆΛΛΟ</t>
  </si>
  <si>
    <t>Σύνολο</t>
  </si>
  <si>
    <t>Διαδικασία</t>
  </si>
  <si>
    <t xml:space="preserve">Αριθμός Υποθεσεων επί των οποίων ασκήθηκε Ένδικο Μέσο
 </t>
  </si>
  <si>
    <t>* Σύνολο αριθμού εκκρεμών : (α) + (β)+ (γ)</t>
  </si>
  <si>
    <t xml:space="preserve">** Συνολικός Αριθμός Εισερχομένων εγγράφων= (2)+ (3)+ (4)+ (5) +(6 )+ (7). </t>
  </si>
  <si>
    <t xml:space="preserve"> ΠΙΝΑΚΑΣ 2: ΠΟΡΕΙΑ ΥΠΟΘΕΣΕΩΝ</t>
  </si>
  <si>
    <t>Αριθμός αποφάσεων που εκδόθηκαν στο τρέχον τρίμηνο</t>
  </si>
  <si>
    <t>Αποφάσεις για υποθέσεις 
που συζητήθηκαν σε προηγούμενα τρΊμηνα</t>
  </si>
  <si>
    <t>Αποφάσεις για υποθέσεις 
που συζητήθηκαν στο τρέχον τριμηνο</t>
  </si>
  <si>
    <t>Συζητήθηκαν και αναμένεται  η απόφαση</t>
  </si>
  <si>
    <t>Ματαιώθηκαν</t>
  </si>
  <si>
    <t>Αναβλήθηκαν (Α)</t>
  </si>
  <si>
    <t>Περαιώθηκαν στο ακροατήριο*</t>
  </si>
  <si>
    <t>* πρακτικό συμβιβασμού κ.α</t>
  </si>
  <si>
    <t>ΠΙΝΑΚΑΣ 3: ΑΝΑΛΥΣΗ ΑΝΑΒΛΗθΕΙΣΩΝ ΥΠΟΘΕΣΕΩΝ ΚΑΙ ΧΡΟΝΙΚΗ ΤΟΥΣ ΑΠΟΤΥΠΩΣΗ</t>
  </si>
  <si>
    <t>ΑΝΑΒΛΗΘΗΚΑΝ*
(1)</t>
  </si>
  <si>
    <t>Προσδιορίστηκαν  το τρέχον τρίμηνο
(1/10-31/12/2015)
(2)</t>
  </si>
  <si>
    <t>Προσδιορίστηκαν  το   διάστημα (1/4/2016-30/9/2016)
(4)</t>
  </si>
  <si>
    <t>Προσδιορίστηκαν  το   διάστημα (1/10/2016-31/03/2017)
(5)</t>
  </si>
  <si>
    <t>Προσδιορίστηκαν  το   διάστημα (1/4/2017-30/9/2017)
(6)</t>
  </si>
  <si>
    <t>Προσδιορίστηκαν  το μετά την  1/10/2017
(7)</t>
  </si>
  <si>
    <t>* Το στοιχείο  αυτό ταυτίζεται με το στοιχείο (Α) του πίνακα 2 και επιπλέον (1)= (2)+ (3) + (4) +(5)+ (6)+ (7)</t>
  </si>
  <si>
    <t>ΠΟΙΝΙΚΗ ΔΙΑΔΙΚΑΣΙΑ</t>
  </si>
  <si>
    <t xml:space="preserve"> Συνολικός Αριθμός 
Αποφάσεων</t>
  </si>
  <si>
    <t>Αναβλητικές Αποφάσεις*</t>
  </si>
  <si>
    <t>Τριμελές Πλημμελειοδικείο</t>
  </si>
  <si>
    <t>Μονομελές Πλημμελειοδικείο</t>
  </si>
  <si>
    <t>Αυτόφωρο Μονομελές Πλημμελειοδικείο</t>
  </si>
  <si>
    <t>Αυτόφωρο Τριμελές Πλημμελειοδικείο</t>
  </si>
  <si>
    <t>Μικτό Ορκωτό Δικαστήριο (ΜΟΔ)</t>
  </si>
  <si>
    <t>Τριμελές Δικαστήριο Ανηλίκων</t>
  </si>
  <si>
    <t>Μονομελές  Δικαστήριο Ανηλίκων</t>
  </si>
  <si>
    <t>*Περιλαμβάνονται και στο σύνολο</t>
  </si>
  <si>
    <t>Ουσίας-Σύνολο</t>
  </si>
  <si>
    <t xml:space="preserve"> Δικονομικά***</t>
  </si>
  <si>
    <t xml:space="preserve">
Άρση 
Απορρήτων</t>
  </si>
  <si>
    <t>Προσωρινή
 Κράτηση</t>
  </si>
  <si>
    <t>Υφ΄όρον 
απόλυση</t>
  </si>
  <si>
    <t>Συμβούλιο
 Πλημμελειοδικών</t>
  </si>
  <si>
    <t>***προσφυγές κατά ενταλμάτων σύλληψης</t>
  </si>
  <si>
    <t xml:space="preserve">  προσφυγές κατά διατάξεων ανακριτών</t>
  </si>
  <si>
    <t xml:space="preserve">  βουλεύματα για την επίλυση διαφωνίας ανακριτή-εισαγγελέα</t>
  </si>
  <si>
    <t>Εισήχθησαν στο ακροατήριο μέσα στο τρίμηνο</t>
  </si>
  <si>
    <t>Εκδικάστηκαν</t>
  </si>
  <si>
    <t xml:space="preserve">Αναβλήθηκαν </t>
  </si>
  <si>
    <t>Ασκήθηκε έφεση</t>
  </si>
  <si>
    <t>Άλλες περιπτώσεις</t>
  </si>
  <si>
    <t>ΠΑΡΑΔΕΙΓΜΑ: ΔΙΚΟΓΡΑΦΟ ΠΟΥ ΚΑΤΑΤΙΘΕΤΑΙ ΤΗΝ 1/7/2015 ΚΑΙ ΠΡΟΣΔΙΟΡΙΖΕΤΑΙ ΓΙΑ ΤΗΝ 1/9/2016, ΠΕΡΙΛΑΜΒΑΝΕΤΑΙ ΣΤΗ ΣΤΗΛΗ (5)</t>
  </si>
  <si>
    <t>Από μον σε τριμελές</t>
  </si>
  <si>
    <t xml:space="preserve"> </t>
  </si>
  <si>
    <t>Από τριμελές σε
 εισαγγ. Εφετών</t>
  </si>
  <si>
    <t>Προσδιορίστηκαν   για συζήτηση το   διάστημα (1/3/2016-30/9/2016)
(4)</t>
  </si>
  <si>
    <t>Πραγματικός Αριθμός Υπηρετούντων</t>
  </si>
  <si>
    <t>Οργανικά
Κενά</t>
  </si>
  <si>
    <t>Κενά λόγω
 μακροχρόνιων αδειών</t>
  </si>
  <si>
    <t>Αριθμός Δικαστικών Λειτουργών</t>
  </si>
  <si>
    <t>Πρόεδροι Πρωτοδικών</t>
  </si>
  <si>
    <t>Πρωτοδίκες</t>
  </si>
  <si>
    <t>Πάρεδροι</t>
  </si>
  <si>
    <t>Αριθμός Μονίμων Δικαστικών Υπαλλήλων</t>
  </si>
  <si>
    <t>Αριθμός ΙΔΑΧ</t>
  </si>
  <si>
    <t>Αριθμός Δικαστικών Επιμελητών</t>
  </si>
  <si>
    <t xml:space="preserve">ΠΕΡΙΟΔΟΣ ΑΝΑΦΟΡΑΣ: 1/10/2015 - 31/12/2015 </t>
  </si>
  <si>
    <t>Πρωτοδικείο</t>
  </si>
  <si>
    <t>ΔΙΑΖΥΓΙΑ 2ΕΤΟΥΣ</t>
  </si>
  <si>
    <t xml:space="preserve"> ΜΟΝΟΜΕΛΟΥΣ ΔΙΑΤΡΟΦΕΣ ΔΙΑΖΥΓΙΑ</t>
  </si>
  <si>
    <t xml:space="preserve"> ΜΟΝΟΜΕΛΟΥΣ ΔΙΑΤΡΟΦΕΣ διαζυγια</t>
  </si>
  <si>
    <t>διαζύγια 2ετους</t>
  </si>
  <si>
    <t>διαζυγια 2ετους</t>
  </si>
  <si>
    <t>ΜΟΝΟΜΕΛΟΥΣ ΔΙΑΤΡΟΦΕΣ διαζυγια</t>
  </si>
  <si>
    <t>ΦΛΩΡΙΝΑΣ</t>
  </si>
  <si>
    <t>7 και 1 με απόσπαση</t>
  </si>
  <si>
    <t xml:space="preserve">7 και 1 με απόσπαση </t>
  </si>
  <si>
    <t>ΡΟΔΟΠΗΣ</t>
  </si>
  <si>
    <t>ΠΟΙΝΙΚΗ ΔΙΑΔΙΚΑΣΙΑ (Δ΄Τρίμηνο 2015)</t>
  </si>
  <si>
    <t>7 (5 αφορούν άρση κατάσχεσης)</t>
  </si>
  <si>
    <t xml:space="preserve">ΚΙΛΚΙΣ </t>
  </si>
  <si>
    <t>ΠΡΩΤΟΔΙΚΕΙΟ:</t>
  </si>
  <si>
    <t>από ΜΟΔ σε ΜΟΕ ΠΑΤΡΩΝ</t>
  </si>
  <si>
    <t xml:space="preserve">από Τριμελές Ανηλίκων σε Εφετείο Πατρών </t>
  </si>
  <si>
    <t>ΚΕΦΑΛΛΗΝΙΑΣ</t>
  </si>
  <si>
    <t xml:space="preserve"> ΠΙΝΑΚΑΣ 1: ΚΑΤΑΝΟΜΗ ΣΥΝΟΛΙΚΟΥ ΑΡΙΘΜΟΥ ΥΠΟΘΕΣΕΩΝ ΠΡΟΣ ΔΙΑΧΕΙΡΙΣΗ  ΠΡΩΤΟΔΙΚΕΙΟΥ ΚΟΖΑΝΗΣ</t>
  </si>
  <si>
    <t>Πρωτοδικείο Κοζάνης</t>
  </si>
  <si>
    <t>-</t>
  </si>
  <si>
    <t>Πρωτοδικείο Αγρινίου</t>
  </si>
  <si>
    <t>ΆΛΛΟ (ΓΑΜΙΚΕΣ ΔΙΑΦΟΡΕΣ)</t>
  </si>
  <si>
    <t>ΚΩ</t>
  </si>
  <si>
    <t xml:space="preserve"> ΔΙΑΤΡΟΦΕΣ</t>
  </si>
  <si>
    <t>ΓΑΜΙΚΕΣ ΔΙΑΦΟΡΕΣ</t>
  </si>
  <si>
    <t>ΜΟΝΟΜΕΛΕΣ Ως ΕΦΕΤΕΙΟ</t>
  </si>
  <si>
    <t>ΓΑΜΙΚΕΣ  ΔΙΑΦΟΡΕΣ</t>
  </si>
  <si>
    <t>ΒΕΡΟΙΑΣ</t>
  </si>
  <si>
    <t>ΕΙΔΙΚΗ ΜΟΝΟΜΕΛΟΥΣ ΔΙΑΤΡΟΦΕΣ</t>
  </si>
  <si>
    <t>ΆΛΛΟ**</t>
  </si>
  <si>
    <t>**Περιλαμβάνονται όλες οι υποθέσεις ειδικής διαδικασίας Μονομελούς, πλην αυτών για τις οποίες υπάρχει ξεχωριστός πίνακας (διατροφές, αυτοκίνητα, εργατικά, κ.λ.π.)</t>
  </si>
  <si>
    <t>ΕΙΔΙΚΗ ΜΟΝΟΜΕΛΟΥΣ***</t>
  </si>
  <si>
    <t>***Τα ένδικα μέσα ασκούνται κατά αποφάσεων τακτικής, ειδικής, εκουσίας μονομελούς, τακτικής και εκουσίας πολυμελούς</t>
  </si>
  <si>
    <t>Περαιώθηκαν στο ακροατήριο</t>
  </si>
  <si>
    <t>Αποφάσεις για υποθέσεις 
που συζητήθηκαν σε προηγούμενα τρίμηνα</t>
  </si>
  <si>
    <t>ΣΥΝΟΛΟ</t>
  </si>
  <si>
    <t>Σύνολο αριθμού  Εκκρεμών Υποθέσεων
30/9/2015</t>
  </si>
  <si>
    <t>ΤΑΚΤΙΚΗ ΜΟΝΟΜΕΛΟΥΣ*</t>
  </si>
  <si>
    <t>* Περιλαμβάνει όλες τις εκκρεμείς υποθέσεις  μονομελούς όλων των διαδικασιών</t>
  </si>
  <si>
    <t>Πρωτοδίκες-Πάρεδροι</t>
  </si>
  <si>
    <t>23 + 2 δακτυλογράφων</t>
  </si>
  <si>
    <t>4 + 2 δακτυλογράφων</t>
  </si>
  <si>
    <t xml:space="preserve">Πρωτοδικείο Τρικάλων </t>
  </si>
  <si>
    <t>ΗΛΕΙΑΣ</t>
  </si>
  <si>
    <t>ΠΡΩΤΟΔΙΚΕΙΟ ΗΛΕΙΑΣ</t>
  </si>
  <si>
    <t>Μία (1) Πρωτοδίκης βρίσκεται  σε  εννεάμηνη άδεια ανατροφής τέκνου</t>
  </si>
  <si>
    <t>ΠΡΩΤΟΔΙΚΕΙΟ ΣΕΡΡΩΝ</t>
  </si>
  <si>
    <t>ΜΟΔ       4</t>
  </si>
  <si>
    <t>ΓΡΕΒΕΝΩΝ</t>
  </si>
  <si>
    <t>ΠΡΩΤΟΔΙΚΕΙΟ: ΣΥΡΟΥ</t>
  </si>
  <si>
    <t>ΣΥΡΟΥ</t>
  </si>
  <si>
    <t>Αριθμός Μονίμων Δικ. Υπαλλήλων</t>
  </si>
  <si>
    <t>Προσδιορίστηκαν   για συζήτηση το   διάστημα (1/4/2016-30/9/2016)
(4)</t>
  </si>
  <si>
    <t xml:space="preserve">ΤΑΚΤΙΚΗ ΜΟΝΟΜΕΛΟΥΣ ΔΙΑΤΡΟΦΗ 
</t>
  </si>
  <si>
    <t>633****</t>
  </si>
  <si>
    <t>390****</t>
  </si>
  <si>
    <t xml:space="preserve">ΕΚΟΥΣΙΑ ΜΟΝΟΜΕΛΟΥΣ  </t>
  </si>
  <si>
    <t>141***</t>
  </si>
  <si>
    <t>45***</t>
  </si>
  <si>
    <t xml:space="preserve">***=Είναι η εκουσία συνολικά με τα συναινετικά διαζύγια </t>
  </si>
  <si>
    <t xml:space="preserve">****=Είναι η Ειδική συνολικά </t>
  </si>
  <si>
    <t xml:space="preserve">Συζητήθηκαν και αναμένεται  η απόφαση </t>
  </si>
  <si>
    <t xml:space="preserve">Ματαιώθηκαν -Δεν εκφωνείται </t>
  </si>
  <si>
    <t>ΕΙΔΙΚΕΣ ΜΟΝΟΜΕΛΟΥΣ ΔΙΑΤΡΟΦΕΣ</t>
  </si>
  <si>
    <t>1 μοδ</t>
  </si>
  <si>
    <t>23 και 2 δακτυλογράφοι</t>
  </si>
  <si>
    <t>6 και 2 δακτυλογράφοι</t>
  </si>
  <si>
    <t>2 λόγω απόσπασης</t>
  </si>
  <si>
    <t>Πρωτοδικείο ΚΑΡΔΙΤΣΑΣ</t>
  </si>
  <si>
    <t>ΆΛΛΟ   ΟΙΚ. ΜΟΝ/ΛΟΥΣ</t>
  </si>
  <si>
    <t>ΆΛΛΟ  ΟΙΚ. ΜΟΝ/ΛΟΥΣ</t>
  </si>
  <si>
    <t>ΜΟΔ</t>
  </si>
  <si>
    <t>ΗΡΑΚΛΕΙΟΥ</t>
  </si>
  <si>
    <t xml:space="preserve">ΛΕΥΚΑΔΑΣ </t>
  </si>
  <si>
    <t>ΟΡΘΗ ΕΠΑΝΑΛΗΨΗ</t>
  </si>
  <si>
    <t>Μεσολογγίου</t>
  </si>
  <si>
    <t xml:space="preserve">ΆΛΛΟ-Διετούς  Ανακοπές </t>
  </si>
  <si>
    <t>28-62</t>
  </si>
  <si>
    <t>ΚΑΛΑΜΑΤΑΣ</t>
  </si>
  <si>
    <t>1 ΜΕ ΑΠΟΣΠΑΣΗ</t>
  </si>
  <si>
    <t>Πρωτοδικείο Κέρκυρας</t>
  </si>
  <si>
    <t>Αριθμός Μονίμων Δικαστικών Υπαλλήλων (Γραμματείς+ΙΔΑΧ+Επιμελητές)</t>
  </si>
  <si>
    <t>ΠΡΩΤΟΔΙΚΕΙΟ ΡΕΘΥΜΝΗΣ</t>
  </si>
  <si>
    <t>ΕΙΔΚΗ ΜΟΝ. ΔΙΑΤΡΟΦΕΣ_ΔΙΑΖΥΓΙΑ_ΕΠΙΜΕΛΕΙΕΣ</t>
  </si>
  <si>
    <t>ΤΑΚΤΙΚΗ _ ΕΙΔΙΚΗ ΑΝΑΚΟΠΕΣ</t>
  </si>
  <si>
    <t>ΆΛΛΟ_ ΕΦΕΣΕΙΣ</t>
  </si>
  <si>
    <t>ΑΙΓΙΟΥ</t>
  </si>
  <si>
    <t xml:space="preserve">ΠΡΩΤΟΔΙΚΕΙΟ: ΚΑΣΤΟΡΙΑ </t>
  </si>
  <si>
    <t>ΕΙΔΙΚΗ ΜΟΝΟΜΕΛΟΥΣ</t>
  </si>
  <si>
    <t>ΕΙΔΙΚΗ ΑΝΕΥ ΠΙΝΑΚΙΟΥ</t>
  </si>
  <si>
    <t>ΠΡΩΤΟΔΙΚΕΙΟ ΖΑΚΥΝΘΟΥ</t>
  </si>
  <si>
    <t>Πρωτοδικείο Μυτιλήνης</t>
  </si>
  <si>
    <t>Εισήχθησαν στο ακροατήριο μέσα στο τρίμηνο 1746</t>
  </si>
  <si>
    <t>Αριθμός ΙΔΑΧ (σε προσωποπαγή θέση ως καθαρίστρια)</t>
  </si>
  <si>
    <t>ΔΙΑΖΥΓΙΑ ΔΙΕΤΟΥΣ Κ.Λ.Π.</t>
  </si>
  <si>
    <t>ΕΦΕΣΕΙΣ</t>
  </si>
  <si>
    <t>ΔΙΑΖΥΓΙΑ ΔΙΕΤΙΑΣ Κ.Λ.Π.</t>
  </si>
  <si>
    <t>Προσωρινή Κράτηση</t>
  </si>
  <si>
    <t>Από ΜΟΔ σε ΜΟΕ                                  1</t>
  </si>
  <si>
    <t>Συζητήθηκαν και 
αναμένεται  η απόφαση</t>
  </si>
  <si>
    <t>Περαιώθηκαν στο 
ακροατήριο*</t>
  </si>
  <si>
    <t>75 (εισ. 10 δικογραφίες</t>
  </si>
  <si>
    <t>15 (αποφ. Επί 4 δικογρ.</t>
  </si>
  <si>
    <t>Άρση απορρήτου</t>
  </si>
  <si>
    <t xml:space="preserve">Εισερχόμενα δικόγραφα </t>
  </si>
  <si>
    <t>Πρωτοδικείο Σάμου</t>
  </si>
  <si>
    <t>Κανένα</t>
  </si>
  <si>
    <t>Εισήχθησαν στο ακροατήριο μέσα στο τρίμηνο   1401</t>
  </si>
  <si>
    <t xml:space="preserve">ΓΑΜΙΚΕΣ ΔΙΑΦΟΡΕΣ </t>
  </si>
  <si>
    <t>ΆΛΛΟ ΕΦΕΣΕΙΣ</t>
  </si>
  <si>
    <t>ΠΙΣΤΩΤΙΚΟΙ ΤΙΤΛΟΙ ΑΝΑΚΟΠΕΣ</t>
  </si>
  <si>
    <t>ΛΑΡΙΣΑΣ</t>
  </si>
  <si>
    <t>Λοιπές περιπτώσεις</t>
  </si>
  <si>
    <t>428 (πλην αναβλητ.</t>
  </si>
  <si>
    <t>ΠΡΕΒΕΖΑΣ</t>
  </si>
  <si>
    <t>Κυπαρισσίας</t>
  </si>
  <si>
    <t>ΠΙΝΑΚΑΣ 1: ΚΑΤΑΝΟΜΗ ΣΥΝΟΛΙΚΟΥ ΑΡΙΘΜΟΥ ΥΠΟΘΕΣΕΩΝ ΠΡΟΣ ΔΙΑΧΕΙΡΙΣΗ</t>
  </si>
  <si>
    <t>Αριθμός Υποθεσεων επί των οποίων ασκήθηκε Ένδικο Μέσο</t>
  </si>
  <si>
    <t>ΠΙΝΑΚΑΣ 2: ΠΟΡΕΙΑ ΥΠΟΘΕΣΕΩΝ</t>
  </si>
  <si>
    <t>Συζητήθηκαν και αναμένεται η απόφαση</t>
  </si>
  <si>
    <t>* Το στοιχείο αυτό ταυτίζεται με το στοιχείο (Α) του πίνακα 2 και επιπλέον (1)= (2)+ (3) + (4) +(5)+ (6)+ (7)</t>
  </si>
  <si>
    <t>Συνολικός Αριθμός</t>
  </si>
  <si>
    <t>Αποφάσεων</t>
  </si>
  <si>
    <t>Μονομελές Δικαστήριο Ανηλίκων</t>
  </si>
  <si>
    <t>Δικονομικά***</t>
  </si>
  <si>
    <t>Άρση</t>
  </si>
  <si>
    <t>Απορρήτων</t>
  </si>
  <si>
    <t>Προσωρινή</t>
  </si>
  <si>
    <t>Κράτηση</t>
  </si>
  <si>
    <t>Υφ΄όρον</t>
  </si>
  <si>
    <t>απόλυση</t>
  </si>
  <si>
    <t>Συμβούλιο</t>
  </si>
  <si>
    <t>Πλημμελειοδικών</t>
  </si>
  <si>
    <t>προσφυγές κατά διατάξεων ανακριτών</t>
  </si>
  <si>
    <t>βουλεύματα για την επίλυση διαφωνίας ανακριτή-εισαγγελέα</t>
  </si>
  <si>
    <t>Από τριμελές σε</t>
  </si>
  <si>
    <t>εισαγγ. Εφετών</t>
  </si>
  <si>
    <t>ΘΕΣΠΡΩΤΙΑΣ</t>
  </si>
  <si>
    <t>Οργανικά</t>
  </si>
  <si>
    <t>Κενά</t>
  </si>
  <si>
    <t>Κενά λόγω</t>
  </si>
  <si>
    <t>μακροχρόνιων αδειών</t>
  </si>
  <si>
    <t>ΑΡΤΑΣ</t>
  </si>
  <si>
    <t>ΑΛΛΟ</t>
  </si>
  <si>
    <t>Δικονομικά</t>
  </si>
  <si>
    <t>Άρση Απορρήτου</t>
  </si>
  <si>
    <t xml:space="preserve">Άλλα </t>
  </si>
  <si>
    <t>ΔΙΑΖΥΓΙΑ ΑΝΤΙΔΙΚΙΑ</t>
  </si>
  <si>
    <t xml:space="preserve">ΔΙΑΖΥΓΙΑ ΑΝΤΙΔΙΚΙΑ </t>
  </si>
  <si>
    <t xml:space="preserve"> Εισερχόμενα Δικόγραφα (1-10-2015 έως 31/12/2015)
</t>
  </si>
  <si>
    <t xml:space="preserve">6 (ΑΠΟΣΠΑΣΗ ΑΠΌ ΦΥΛΑΚΕΣ) </t>
  </si>
  <si>
    <t>από το βιβλίο καταχώργσης ενδίκων μέσων δεν προκύπτει το είδος της αγωγής επί της οποίας ασκήθηκε</t>
  </si>
  <si>
    <t>Πρωτοδικείο:</t>
  </si>
  <si>
    <t>Λασιθίου</t>
  </si>
  <si>
    <t>Πραγματικός</t>
  </si>
  <si>
    <t>Αριθμός</t>
  </si>
  <si>
    <t>Υπηρετούντων</t>
  </si>
  <si>
    <t>κενά</t>
  </si>
  <si>
    <t>Μακροχρόνιων</t>
  </si>
  <si>
    <t>αδειών</t>
  </si>
  <si>
    <t xml:space="preserve">      </t>
  </si>
  <si>
    <t xml:space="preserve">     </t>
  </si>
  <si>
    <t xml:space="preserve">       </t>
  </si>
  <si>
    <t>Αριθμός Μόνιμων Δικαστικών Υπαλλήλων</t>
  </si>
  <si>
    <t xml:space="preserve">          7 και 1 υπάλληλος Ειρηνοδικείου  Νεάπολης  με απόσπαση για ένα χρόνο</t>
  </si>
  <si>
    <t xml:space="preserve">   </t>
  </si>
  <si>
    <t>Αριθμός  Δικαστικών Επιμελητών</t>
  </si>
  <si>
    <t xml:space="preserve">    9*</t>
  </si>
  <si>
    <t xml:space="preserve">         3*</t>
  </si>
  <si>
    <t xml:space="preserve">     7*</t>
  </si>
  <si>
    <t xml:space="preserve">        3*</t>
  </si>
  <si>
    <t>*Στο σύνολο των δικαστικών λειτουργών και των Πρωτοδικών , καθώς και στα κενά λόγω μακροχρόνιων αδειών  περιλαμβάνονται  δύο Πρωτοδίκες οι οποίες έχουν μετατεθεί σε άλλα Πρωτοδικεία , αλλά λόγω αδειών δεν έχουν πάρει  τα έγγραφά της μετάθεσής τους.</t>
  </si>
  <si>
    <t>Συνολικός αριθμός αποφάσεων</t>
  </si>
  <si>
    <t>Αναβλητικές αποφάσεις*</t>
  </si>
  <si>
    <t>Μικτό Ορκωτό Δικαστήριο (Μ.Ο.Δ.)</t>
  </si>
  <si>
    <t>*(Συμπεριλαμβάνονται και στο σύνολο)</t>
  </si>
  <si>
    <t>Άρση Απορρήτων</t>
  </si>
  <si>
    <t>Υφ΄ όρον απόλυση</t>
  </si>
  <si>
    <t>Συμβούλιο Πλημμελειοδικών</t>
  </si>
  <si>
    <t>Αναβλήθηκαν</t>
  </si>
  <si>
    <t>Από Μονομελές σε Τριμελές</t>
  </si>
  <si>
    <t>Από Τριμελές σε Εισαγγελία Εφετών</t>
  </si>
  <si>
    <t xml:space="preserve">Αυτόφωρα Τριμελούς: 2 </t>
  </si>
  <si>
    <t>Αυτόφωρα Μονομελούς: 9</t>
  </si>
  <si>
    <t>ΠΟΙΝΙΚΗ ΔΙΑΔΙΚΑΣΙΑ Δ’ ΤΡΙΜΗΝΟΥ 2015 (1-10/31-12/2015)</t>
  </si>
  <si>
    <t>Εισήχθησαν στο ακροατήριο μέσα στο Δ΄ τρίμηνο 2015</t>
  </si>
  <si>
    <t xml:space="preserve">Τριμελούς: 150 </t>
  </si>
  <si>
    <t xml:space="preserve">Μ.Ο.Δ.:  Α)6-11-2015:1 υπόθεση ουσίας, Β)4/12/2015: 1 υπόθεση ουσίας, Γ) 11&amp;14/12/2015: 1 υπόθεση ουσίας που διεκόπη και συνεχίζεται το έτος 2016 </t>
  </si>
  <si>
    <t>Σύνολο: 2 υποθέσεις ουσίας και 1 που συνεχίζει το έτος 2016</t>
  </si>
  <si>
    <t xml:space="preserve">Μονομελούς: 226 </t>
  </si>
  <si>
    <t>Μονομελές Ανηλίκων:54</t>
  </si>
  <si>
    <t>Τριμελές Ανηλίκων:2</t>
  </si>
  <si>
    <t>Αυτόφωρα Τριμελούς: 1</t>
  </si>
  <si>
    <t>Αυτόφωρα Μονομελούς: 32</t>
  </si>
  <si>
    <t>Τριμελούς: 171</t>
  </si>
  <si>
    <t xml:space="preserve"> Μ.Ο.Δ.: 8 </t>
  </si>
  <si>
    <t>Μονομελούς: 256</t>
  </si>
  <si>
    <t>Μονομελές Ανηλίκων:25</t>
  </si>
  <si>
    <t>Τριμελές Ανηλίκων:1</t>
  </si>
  <si>
    <t xml:space="preserve">Αυτόφωρα Τριμελούς: 10 </t>
  </si>
  <si>
    <t>Αυτόφωρα Μονομελούς: 22</t>
  </si>
  <si>
    <t>Ασκήθηκαν 68 εφέσεις</t>
  </si>
  <si>
    <t>Ασκήθηκαν 16 εφέσεις</t>
  </si>
  <si>
    <t>Τριμελούς: 41</t>
  </si>
  <si>
    <t xml:space="preserve">Μονομελούς: 37 </t>
  </si>
  <si>
    <t xml:space="preserve">Μ.Ο.Δ.: Α)13-11-2015 (ανάκληση δύο λιπενορκιών) </t>
  </si>
  <si>
    <t>Ημερομηνία αναφοράς  1-10-2015 έως 31-12-2015</t>
  </si>
  <si>
    <t>1 (ΑΠΟΣΠΑΣΜΕΝΗ)</t>
  </si>
  <si>
    <t>Πρωτοδικείο ΙΩΑΝΝΙΝΩΝ</t>
  </si>
  <si>
    <t>Πρωτοδικείο Λαμίας</t>
  </si>
  <si>
    <t xml:space="preserve">      Κενά</t>
  </si>
  <si>
    <t>μακροχρόνιων</t>
  </si>
  <si>
    <t xml:space="preserve"> αδειών</t>
  </si>
  <si>
    <t xml:space="preserve">     -</t>
  </si>
  <si>
    <t xml:space="preserve"> -</t>
  </si>
  <si>
    <t xml:space="preserve">    -</t>
  </si>
  <si>
    <t xml:space="preserve">       -</t>
  </si>
  <si>
    <t>Αριθμός Μόνιμων Δικαστικών Υπαλ</t>
  </si>
  <si>
    <t>Περίοδος  αναφοράς:  1-10-2015 έως 31-12-2015</t>
  </si>
  <si>
    <t>2 +1 ΜΕ ΑΠΟΣΠΑΣΗ</t>
  </si>
  <si>
    <t>ΝΑΥΠΛΙΟΥ</t>
  </si>
  <si>
    <t xml:space="preserve">                                                                                                                                   ΠΙΝΑΚΑΣ 1: ΚΑΤΑΝΟΜΗ ΣΥΝΟΛΙΚΟΥ ΑΡΙΘΜΟΥ ΥΠΟΘΕΣΕΩΝ ΠΡΟΣ ΔΙΑΧΕΙΡΙΣΗ</t>
  </si>
  <si>
    <t xml:space="preserve">                       </t>
  </si>
  <si>
    <t xml:space="preserve">        </t>
  </si>
  <si>
    <t>τακτική μονομελούς διατροφές</t>
  </si>
  <si>
    <t>τακτική πολυμελούς</t>
  </si>
  <si>
    <t>απαλλοτριώσεις</t>
  </si>
  <si>
    <t xml:space="preserve">         Διαδικασία</t>
  </si>
  <si>
    <t>Αριθμός Υποθέσεων επί των οποίων ασκήθηκε ΄Ενδικο Μέσο</t>
  </si>
  <si>
    <t xml:space="preserve">         * Σύνολο αριθμού εκκρεμών: (α) + (β) + (γ)</t>
  </si>
  <si>
    <t xml:space="preserve">       ** Συνολικός Αριθμός Εισερχομένων εγγράφων=(2)+(3)+(4)+(5)+(6)+(7)</t>
  </si>
  <si>
    <t xml:space="preserve">ΠΕΡΙΟΔΟΣ ΑΝΑΦΟΡΑΣ:  1-10-2015 έως  31-12-2015      </t>
  </si>
  <si>
    <t>*Το σύνολο αυτό ταυτίζεται με το στοιχείο (Α) του πίνακα 2 και επιπλέον (1)+(2)+(3)+(4)+(5)+(6)+(7)</t>
  </si>
  <si>
    <t xml:space="preserve">Συνολικός Αριθμός </t>
  </si>
  <si>
    <t>Αναβλητικές</t>
  </si>
  <si>
    <t>Αποφάσεις *</t>
  </si>
  <si>
    <t>Αυτόφωρο τριμελές Πλημμελειοδικείο</t>
  </si>
  <si>
    <t>* Περιλαμβάνονται και στο σύνολο</t>
  </si>
  <si>
    <t>Ουσίας  Σύνολο</t>
  </si>
  <si>
    <t>*** προσφυγές κατά ενταλμάτων σύλληψης</t>
  </si>
  <si>
    <t>Προσφυγές κατά διατάξεων ανακριτών</t>
  </si>
  <si>
    <t>Βουλεύματα για την επίλυση διαφωνίας ανακριτή-εισαγγελέα</t>
  </si>
  <si>
    <t xml:space="preserve">                                                                  Εισήχθησαν στο ακροατήριο μέσα στο τρίμηνο</t>
  </si>
  <si>
    <t xml:space="preserve">                                                         ΠΟΙΝΙΚΗ ΔΙΑΔΙΚΑΣΙΑ      1-10-2015 έως 31-12-2015</t>
  </si>
  <si>
    <t xml:space="preserve">Πλημμλειοδικών </t>
  </si>
  <si>
    <t>Αυτό Μον σε Τριμελές</t>
  </si>
  <si>
    <t>Από Τριμελές σε</t>
  </si>
  <si>
    <t>Εισαγ. Εφετών</t>
  </si>
  <si>
    <t xml:space="preserve">Διαδικασία </t>
  </si>
  <si>
    <t>ΠΙΣΤΩΤΙΚΟΊ ΤΙΤΛΟΙ</t>
  </si>
  <si>
    <t xml:space="preserve">ΣΥΝΟΛΟ </t>
  </si>
  <si>
    <t>Αριθμός Υποθέσεων επί των οποίων  ασκήθηκε Ένδικο Μέσο</t>
  </si>
  <si>
    <t>ΠΙΣΤΩΤΙΚΟΙ ΤΙΛΟΙ</t>
  </si>
  <si>
    <t xml:space="preserve">Σύνολο αριθμού εκκρεμών: (α)+(β)+(γ) </t>
  </si>
  <si>
    <t>** Συνολικός Αριθμός  Εισερχομένων Εγγράφων=(2)+(3)+(4)+(5)+(6)+(7)</t>
  </si>
  <si>
    <t xml:space="preserve"> Διαδικασία </t>
  </si>
  <si>
    <t xml:space="preserve">Αριθμός αποφάσεων που εκδόθηκαν το τρέχον </t>
  </si>
  <si>
    <t>Συζητήθηκαν και αναμένεται απόφαση</t>
  </si>
  <si>
    <t xml:space="preserve">Ματαιώθηκαν </t>
  </si>
  <si>
    <t>Περαιώθηκαν στο ακροατήριο *</t>
  </si>
  <si>
    <t>Αποφάσεις  για υποθέσεις που συζητήθηκαν σε προηγούμενα τρίμηνα</t>
  </si>
  <si>
    <t>Αποφάσεις για υποθέσεις που συζητήθηκαν το τρέχον τρίμηνο</t>
  </si>
  <si>
    <t>*Πρακτικό συμβιβασμού κ.α..</t>
  </si>
  <si>
    <t>ΠΙΝΑΚΑΣ 3: ΑΝΑΛΥΣΗ ΑΝΑΒΛΗΘΕΙΣΩΝ ΥΠΟΘΕΣΕΩΝ ΚΑΙ ΧΡΟΝΩΝ ΤΟΥΣ ΑΠΟΤΥΠΩΣΗ</t>
  </si>
  <si>
    <t>ΠΕΡΙΟΔΟΣ ΑΝΑΦΟΡΑΣ: 1/10/2015-31/12/2015</t>
  </si>
  <si>
    <t xml:space="preserve">Τριμελές Δικαστήριο Ανηλίκων </t>
  </si>
  <si>
    <t xml:space="preserve">Μονομελές Δικαστήριο Ανηλίκων </t>
  </si>
  <si>
    <t>Προσωρινή κράτηση</t>
  </si>
  <si>
    <t xml:space="preserve">Υφ΄όρον απόλυση </t>
  </si>
  <si>
    <t xml:space="preserve">Συμβούλιο Πλημμελειοδικών </t>
  </si>
  <si>
    <t>***Προσφυγές κατά ενταλμάτων σύλληψης</t>
  </si>
  <si>
    <t>Βουλεύματα για την επίλυση  διαφωνίας Ανακριτή-Εισαγγελέα</t>
  </si>
  <si>
    <t xml:space="preserve">                                                                     Εισήχθησαν στο ακροατήριο μέσα στο Τρίμηνο </t>
  </si>
  <si>
    <t>Εκδικάσθηκαν</t>
  </si>
  <si>
    <t xml:space="preserve">Ασκήθηκε έφεση </t>
  </si>
  <si>
    <t xml:space="preserve">Από Μονομελές  σε Τριμελές </t>
  </si>
  <si>
    <t xml:space="preserve">Από Τριμελές σε Εισαγγελέα Εφετών </t>
  </si>
  <si>
    <t xml:space="preserve">Άλλες περιπτώσεις </t>
  </si>
  <si>
    <t xml:space="preserve">Δ΄ΤΡΙΜΗΝΟ 2015  </t>
  </si>
  <si>
    <t xml:space="preserve">Αναβλητικές αποφάσεις </t>
  </si>
  <si>
    <t>Τριμελούς: 154, Μονομελούς: 77</t>
  </si>
  <si>
    <t>Τριμελούς 96, Μονομελούς: 137</t>
  </si>
  <si>
    <t xml:space="preserve">ΠΡΩΤΟΔΙΚΕΙΟ ΓΥΘΕΙΟΥ </t>
  </si>
  <si>
    <t xml:space="preserve"> Σύνολο</t>
  </si>
  <si>
    <t xml:space="preserve"> Οργανικά κενά</t>
  </si>
  <si>
    <t xml:space="preserve"> Κενά λόγω μακροχρόνιων αδειών </t>
  </si>
  <si>
    <t>Αριθμός μόνιμων Δικαστικών Υπαλλήλων</t>
  </si>
  <si>
    <t xml:space="preserve">Αριθμός Δικαστικών Επιμελητών </t>
  </si>
  <si>
    <t xml:space="preserve">ΠΕΡΙΟΔΟΣ ΑΝΑΦΟΡΑΣ : 1/10/2015-31/12/2015 </t>
  </si>
  <si>
    <t>ΓΑΜΙΚΕΣ</t>
  </si>
  <si>
    <t>ΑΜΑΛΙΑΔΑΣ</t>
  </si>
  <si>
    <t>ΝΑΞΟΥ</t>
  </si>
  <si>
    <t>ΠΕΡΙΟΔΟΣ ΑΝΑΦΟΡΑΣ 22-9-2015 ΕΩΣ 31-12-2015</t>
  </si>
  <si>
    <t>1 ΠΡΩΤΟΔ. (ΚΥΗΣΗ &amp; ΛΟΧΕΙΑ)</t>
  </si>
  <si>
    <t>Πρωτοδικείο Χίου</t>
  </si>
  <si>
    <t>΄Άλλο</t>
  </si>
  <si>
    <t>Χαλκιδικής</t>
  </si>
  <si>
    <t>18 γραμματείς και                         1 δακτυλογράφος</t>
  </si>
  <si>
    <t xml:space="preserve">   8 γραμματείς και                         1 δακτυλογράφος</t>
  </si>
  <si>
    <t>ΔΙΑΤΡΟΦΕΣ</t>
  </si>
  <si>
    <t>ΟΙΚΟΓΕΝΕΙΑΚΟ</t>
  </si>
  <si>
    <t>ΑΝΑΚΟΠΕΣ</t>
  </si>
  <si>
    <t>***προσφυγές κατά ενταλμάτων προσωρινής κράτησης</t>
  </si>
  <si>
    <t>Από ΜΟΔ σε Εισ. Εφετών</t>
  </si>
  <si>
    <t>Από Μον. Ανηλίκων σε Εισ. Εφετών</t>
  </si>
  <si>
    <t>Από Τριμ. Ανηλίκων σε Εισ. Εφετών</t>
  </si>
  <si>
    <t>ΘΕΣΣΑΛΟΝΙΚΗΣ</t>
  </si>
  <si>
    <t>(83+8+4=)95</t>
  </si>
  <si>
    <t>11*</t>
  </si>
  <si>
    <t>οι οργανικές θέσεις των Υπαλλήλων είναι 279</t>
  </si>
  <si>
    <t>*και 4 αποσπασμένοι οπότε 11+4+176=191</t>
  </si>
  <si>
    <t>Πρωτοδικείο: ΕΔΕΣΣΑΣ</t>
  </si>
  <si>
    <t>Κενά λόγω Μακροχρόνιων αδειών</t>
  </si>
  <si>
    <t xml:space="preserve">Αριθμός Δικαστικών </t>
  </si>
  <si>
    <t>Λειτουργών</t>
  </si>
  <si>
    <t>Πρόεδρο*. Πρωτοδικών</t>
  </si>
  <si>
    <t>1 με απόσπαση</t>
  </si>
  <si>
    <t xml:space="preserve">ΠΕΡΙΟΔΟΣ ΑΝΑΦΟΡΑΣ: 1/6/2015 - 31/12/2015 </t>
  </si>
  <si>
    <t>,</t>
  </si>
  <si>
    <t>4 ουσίας 8 σύνολο</t>
  </si>
  <si>
    <t>ΜΟΔ 4  Ασκήθηκαν 56 εφέσεις στο Μονομελές, 6 αιτήσεις ακύρωσης διαδικασίας Μονομελούς, 2 αιτήσεις ακύρωσης απόφασης Μονομελούς. Ασκήθηκαν 26 εφέσεις στο Τριμελές, 2 αιτήσεις ακύρωσης διαδικασίας Τριμελούς, 5 ανακοπές λιπομαρτυρίας Τριμελούς, 1 αίτηση ακύρωσης απόφασης Τριμελούς, δυο αιτήσεις παραίτησης από ένδικα μέσα. Ασκήθηκε μια έφεση στο Μονομελές Ανηλίκων, και μια ανακοπή λιπομαρτυρίας στο Μονομελές Ανηλίκων.</t>
  </si>
  <si>
    <t>Πρωτοδικείο Γιαννιτσών</t>
  </si>
  <si>
    <t>ΑΣΦΑΛΙΣΤΙΚΩΝ ΜΕΤΡΩΝ</t>
  </si>
  <si>
    <t>Πρωτοδικείο Πειραιώς</t>
  </si>
  <si>
    <t>Πραγματικός Αριθμός
 Υπηρετούντων</t>
  </si>
  <si>
    <t>Δ1</t>
  </si>
  <si>
    <t>Δ2</t>
  </si>
  <si>
    <t>Δ3</t>
  </si>
  <si>
    <t>Δ4</t>
  </si>
  <si>
    <t>Δ5</t>
  </si>
  <si>
    <t>Δ6</t>
  </si>
  <si>
    <t xml:space="preserve">ΆΛΛΟ (ΔΙΑΖΥΓΙΑ) </t>
  </si>
  <si>
    <t>Πρωτοδικείο ΑΛΕΞΑΝΔΡΟΥΠΟΛΗΣ</t>
  </si>
  <si>
    <t>Πρωτοδικείο Βόλου</t>
  </si>
  <si>
    <t>Πραγματικός αριθμός υπηρετούντων</t>
  </si>
  <si>
    <t>Οργανικά κενά</t>
  </si>
  <si>
    <t>Κενά λόγω μακροχρόνιων αδειών</t>
  </si>
  <si>
    <t>Αρ. μόνιμων Δικαστ.  Υπαλλήλων</t>
  </si>
  <si>
    <t>1 (αθλήτρια)</t>
  </si>
  <si>
    <t>Περίοδος αναφοράς: 1-10-2015 έως 31-12-2015</t>
  </si>
  <si>
    <t>ΕΙΔΙΚΗ ΜΟΝΟΜΕΛΟΥΣ ΔΙΑΤΡΟΦΕΣ ΚΛΠ</t>
  </si>
  <si>
    <t xml:space="preserve">Συζητήθηκαν </t>
  </si>
  <si>
    <t>ΕΙΔΙΚΗ ΜΟΝΟΜΕΛΟΥΣ ΔΙΑΤΡΟΦΕΣ  ΚΛΠ</t>
  </si>
  <si>
    <t>Εισήχθησαν στο ακροατήριο μέσα στο τρίμηνο 1312</t>
  </si>
  <si>
    <r>
      <t>1</t>
    </r>
    <r>
      <rPr>
        <sz val="12"/>
        <color indexed="8"/>
        <rFont val="Calibri"/>
        <family val="2"/>
        <charset val="161"/>
      </rPr>
      <t xml:space="preserve">(ΑΔΕΙΑ ΛΟΧΕΙΑΣ &amp; ΑΝΑΤΡΟΦΗΣ) </t>
    </r>
  </si>
  <si>
    <r>
      <t>·</t>
    </r>
    <r>
      <rPr>
        <sz val="12"/>
        <color theme="1"/>
        <rFont val="Times New Roman"/>
        <family val="1"/>
        <charset val="161"/>
      </rPr>
      <t xml:space="preserve">          </t>
    </r>
    <r>
      <rPr>
        <sz val="12"/>
        <color theme="1"/>
        <rFont val="Calibri"/>
        <family val="2"/>
        <charset val="161"/>
        <scheme val="minor"/>
      </rPr>
      <t xml:space="preserve">Το στοιχείο αυτό ταυτίζεται  με το στοιχείο (Α) του πίνακα 2  και επιπλέον (1)= (2)+(3)+(4)+(5)+(6)+(7) </t>
    </r>
  </si>
  <si>
    <r>
      <t xml:space="preserve">Δικονομικά </t>
    </r>
    <r>
      <rPr>
        <sz val="12"/>
        <color theme="1"/>
        <rFont val="Calibri"/>
        <family val="2"/>
        <charset val="161"/>
        <scheme val="minor"/>
      </rPr>
      <t>***</t>
    </r>
  </si>
  <si>
    <t>Συμβούλια                  16</t>
  </si>
  <si>
    <r>
      <t>(279-191=)</t>
    </r>
    <r>
      <rPr>
        <b/>
        <sz val="12"/>
        <color indexed="8"/>
        <rFont val="Calibri"/>
        <family val="2"/>
        <charset val="161"/>
      </rPr>
      <t>88</t>
    </r>
  </si>
  <si>
    <r>
      <rPr>
        <b/>
        <sz val="12"/>
        <color theme="1"/>
        <rFont val="Calibri"/>
        <family val="2"/>
        <charset val="161"/>
        <scheme val="minor"/>
      </rPr>
      <t>17</t>
    </r>
    <r>
      <rPr>
        <sz val="12"/>
        <color theme="1"/>
        <rFont val="Calibri"/>
        <family val="2"/>
        <charset val="161"/>
        <scheme val="minor"/>
      </rPr>
      <t xml:space="preserve"> &amp; </t>
    </r>
    <r>
      <rPr>
        <b/>
        <sz val="12"/>
        <color theme="1"/>
        <rFont val="Calibri"/>
        <family val="2"/>
        <charset val="161"/>
        <scheme val="minor"/>
      </rPr>
      <t>1</t>
    </r>
    <r>
      <rPr>
        <sz val="12"/>
        <color theme="1"/>
        <rFont val="Calibri"/>
        <family val="2"/>
        <charset val="161"/>
        <scheme val="minor"/>
      </rPr>
      <t xml:space="preserve"> ΔΑΚΤΥΛΟΓΡΑΦΟΥ</t>
    </r>
  </si>
  <si>
    <r>
      <t>Αποφάσεις για  υποθέσεις που συζητήθηκαν σε προηγούμενα τρΊμηνα (</t>
    </r>
    <r>
      <rPr>
        <b/>
        <u/>
        <sz val="12"/>
        <color theme="1"/>
        <rFont val="Calibri"/>
        <family val="2"/>
        <charset val="161"/>
        <scheme val="minor"/>
      </rPr>
      <t>σημειώνεται και ο αριθμός υποθέσεων</t>
    </r>
    <r>
      <rPr>
        <b/>
        <sz val="12"/>
        <color theme="1"/>
        <rFont val="Calibri"/>
        <family val="2"/>
        <charset val="161"/>
        <scheme val="minor"/>
      </rPr>
      <t>)</t>
    </r>
  </si>
  <si>
    <r>
      <t>Αποφάσεις για υποθέσεις που συζητήθηκαν στο τρέχον τριμηνο (</t>
    </r>
    <r>
      <rPr>
        <b/>
        <u/>
        <sz val="12"/>
        <color theme="1"/>
        <rFont val="Calibri"/>
        <family val="2"/>
        <charset val="161"/>
        <scheme val="minor"/>
      </rPr>
      <t>σημειώνεται και ο αριθμός υποθέσεων</t>
    </r>
    <r>
      <rPr>
        <b/>
        <sz val="12"/>
        <color theme="1"/>
        <rFont val="Calibri"/>
        <family val="2"/>
        <charset val="161"/>
        <scheme val="minor"/>
      </rPr>
      <t>)</t>
    </r>
  </si>
  <si>
    <r>
      <rPr>
        <b/>
        <sz val="12"/>
        <rFont val="Calibri"/>
        <family val="2"/>
        <charset val="161"/>
        <scheme val="minor"/>
      </rPr>
      <t xml:space="preserve"> 24</t>
    </r>
    <r>
      <rPr>
        <sz val="12"/>
        <rFont val="Calibri"/>
        <family val="2"/>
        <charset val="161"/>
        <scheme val="minor"/>
      </rPr>
      <t xml:space="preserve">   (26 υποθ. - συνεκδ.)</t>
    </r>
  </si>
  <si>
    <r>
      <t xml:space="preserve"> </t>
    </r>
    <r>
      <rPr>
        <b/>
        <sz val="12"/>
        <rFont val="Calibri"/>
        <family val="2"/>
        <charset val="161"/>
        <scheme val="minor"/>
      </rPr>
      <t>6</t>
    </r>
    <r>
      <rPr>
        <sz val="12"/>
        <rFont val="Calibri"/>
        <family val="2"/>
        <charset val="161"/>
        <scheme val="minor"/>
      </rPr>
      <t xml:space="preserve">   (8 υποθ - συνεκδ.)</t>
    </r>
  </si>
  <si>
    <r>
      <rPr>
        <b/>
        <sz val="12"/>
        <rFont val="Calibri"/>
        <family val="2"/>
        <charset val="161"/>
        <scheme val="minor"/>
      </rPr>
      <t>6</t>
    </r>
    <r>
      <rPr>
        <sz val="12"/>
        <rFont val="Calibri"/>
        <family val="2"/>
        <charset val="161"/>
        <scheme val="minor"/>
      </rPr>
      <t xml:space="preserve">   (8 υποθ. - συνεκδ.)</t>
    </r>
  </si>
  <si>
    <r>
      <rPr>
        <b/>
        <sz val="12"/>
        <rFont val="Calibri"/>
        <family val="2"/>
        <charset val="161"/>
        <scheme val="minor"/>
      </rPr>
      <t>39</t>
    </r>
    <r>
      <rPr>
        <sz val="12"/>
        <rFont val="Calibri"/>
        <family val="2"/>
        <charset val="161"/>
        <scheme val="minor"/>
      </rPr>
      <t xml:space="preserve">  (41 υποθ. - συνεκδ.)</t>
    </r>
  </si>
  <si>
    <r>
      <rPr>
        <b/>
        <sz val="12"/>
        <rFont val="Calibri"/>
        <family val="2"/>
        <charset val="161"/>
        <scheme val="minor"/>
      </rPr>
      <t>11</t>
    </r>
    <r>
      <rPr>
        <sz val="12"/>
        <rFont val="Calibri"/>
        <family val="2"/>
        <charset val="161"/>
        <scheme val="minor"/>
      </rPr>
      <t xml:space="preserve">  (14 υποθ. - συνεκδ.)</t>
    </r>
  </si>
  <si>
    <t xml:space="preserve"> 101 (110 υποθ. - συνεκδ.)</t>
  </si>
  <si>
    <t>99 (101 υποθ. -συνεκδ</t>
  </si>
  <si>
    <r>
      <rPr>
        <b/>
        <sz val="12"/>
        <color theme="1"/>
        <rFont val="Calibri"/>
        <family val="2"/>
        <charset val="161"/>
        <scheme val="minor"/>
      </rPr>
      <t>2</t>
    </r>
    <r>
      <rPr>
        <sz val="12"/>
        <color theme="1"/>
        <rFont val="Calibri"/>
        <family val="2"/>
        <charset val="161"/>
        <scheme val="minor"/>
      </rPr>
      <t xml:space="preserve"> ενάρξ. &amp;</t>
    </r>
    <r>
      <rPr>
        <b/>
        <sz val="12"/>
        <color theme="1"/>
        <rFont val="Calibri"/>
        <family val="2"/>
        <charset val="161"/>
        <scheme val="minor"/>
      </rPr>
      <t xml:space="preserve"> 2</t>
    </r>
    <r>
      <rPr>
        <sz val="12"/>
        <color theme="1"/>
        <rFont val="Calibri"/>
        <family val="2"/>
        <charset val="161"/>
        <scheme val="minor"/>
      </rPr>
      <t xml:space="preserve"> υποθ. Κύριες</t>
    </r>
  </si>
  <si>
    <r>
      <rPr>
        <b/>
        <sz val="12"/>
        <color theme="1"/>
        <rFont val="Calibri"/>
        <family val="2"/>
        <charset val="161"/>
        <scheme val="minor"/>
      </rPr>
      <t>2</t>
    </r>
    <r>
      <rPr>
        <sz val="12"/>
        <color theme="1"/>
        <rFont val="Calibri"/>
        <family val="2"/>
        <charset val="161"/>
        <scheme val="minor"/>
      </rPr>
      <t xml:space="preserve"> κύριες αναβλητ.</t>
    </r>
  </si>
  <si>
    <t>Πρωτοδικείο Χανίων</t>
  </si>
  <si>
    <t>Σύνολο αριθμού  Εκκρεμών Υποθέσεων*
30/09/2015</t>
  </si>
  <si>
    <t>Προσδιορίστηκαν για συζήτηση το   διάστημα (1/10/2016-31/03/2017)
(5)</t>
  </si>
  <si>
    <t>Προσδιορίστηκαν  το   διάστημα 
(1/4/2016-30/9/2016)
(4)</t>
  </si>
  <si>
    <t>Προσδιορίστηκαν  το   διάστημα 
(1/10/2016-31/03/2017)
(5)</t>
  </si>
  <si>
    <t>Προσδιορίστηκαν  το   διάστημα 
(1/4/2017-30/9/2017)
(6)</t>
  </si>
  <si>
    <t>ΠΕΡΙΟΔΟΣ ΑΝΑΦΟΡΑΣ 1/10/2015-31/12/2015</t>
  </si>
  <si>
    <t>ΔΕΝ ΥΠΑΡΧΟΥΝ ΕΚΚΡΕΜΕΙΣ</t>
  </si>
  <si>
    <t>ΑΡΙΘΜΟΣ ΥΠΟΘΕΣΕΩΝ</t>
  </si>
  <si>
    <t>Άρση 
Απορρήτων</t>
  </si>
  <si>
    <t>Υφ’ όρον απόλυση</t>
  </si>
  <si>
    <t>Αποφάσεις για υποθέσεις που συζητήθηκαν σε προηγούμενα τρΊμηνα</t>
  </si>
  <si>
    <t>Αποφάσεις για υποθέσειςπου συζητήθηκαν στο τρέχον τριμηνο</t>
  </si>
  <si>
    <t>Υφ΄όρον απόλυση</t>
  </si>
  <si>
    <t>Οργανικά Κενά</t>
  </si>
  <si>
    <t>Αριθμός Δικαστικών Επιμελητών      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</si>
</sst>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</font>
    <font>
      <sz val="12"/>
      <name val="Calibri"/>
      <family val="2"/>
      <charset val="161"/>
    </font>
    <font>
      <b/>
      <sz val="12"/>
      <name val="Calibri"/>
      <family val="2"/>
      <charset val="161"/>
    </font>
    <font>
      <sz val="11"/>
      <color indexed="8"/>
      <name val="Calibri"/>
      <family val="2"/>
      <charset val="161"/>
    </font>
    <font>
      <sz val="12"/>
      <color indexed="8"/>
      <name val="Calibri"/>
      <family val="2"/>
      <charset val="161"/>
    </font>
    <font>
      <sz val="12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2"/>
      <color rgb="FF000000"/>
      <name val="Calibri"/>
      <family val="2"/>
      <charset val="161"/>
    </font>
    <font>
      <sz val="12"/>
      <color theme="1"/>
      <name val="Calibri"/>
      <family val="2"/>
      <charset val="161"/>
    </font>
    <font>
      <b/>
      <sz val="12"/>
      <color theme="1"/>
      <name val="Calibri"/>
      <family val="2"/>
      <charset val="161"/>
    </font>
    <font>
      <b/>
      <sz val="11"/>
      <color rgb="FFFF0000"/>
      <name val="Calibri"/>
      <family val="2"/>
      <charset val="161"/>
      <scheme val="minor"/>
    </font>
    <font>
      <b/>
      <sz val="12"/>
      <color rgb="FFFF0000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b/>
      <sz val="12"/>
      <color rgb="FFFF0000"/>
      <name val="Calibri"/>
      <family val="2"/>
      <charset val="161"/>
    </font>
    <font>
      <sz val="12"/>
      <color rgb="FFFF0000"/>
      <name val="Calibri"/>
      <family val="2"/>
      <charset val="16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Symbol"/>
      <family val="1"/>
      <charset val="2"/>
    </font>
    <font>
      <sz val="12"/>
      <color theme="1"/>
      <name val="Times New Roman"/>
      <family val="1"/>
      <charset val="161"/>
    </font>
    <font>
      <sz val="12"/>
      <color rgb="FF000000"/>
      <name val="Calibri"/>
      <family val="2"/>
      <charset val="161"/>
    </font>
    <font>
      <sz val="12"/>
      <color rgb="FFFF0000"/>
      <name val="Calibri"/>
      <family val="2"/>
      <scheme val="minor"/>
    </font>
    <font>
      <b/>
      <u/>
      <sz val="12"/>
      <color theme="1"/>
      <name val="Calibri"/>
      <family val="2"/>
      <charset val="161"/>
      <scheme val="minor"/>
    </font>
    <font>
      <b/>
      <sz val="11"/>
      <color rgb="FF000000"/>
      <name val="Calibri"/>
      <family val="2"/>
      <charset val="161"/>
    </font>
    <font>
      <sz val="11"/>
      <name val="Calibri"/>
      <family val="2"/>
      <charset val="161"/>
    </font>
    <font>
      <b/>
      <sz val="12"/>
      <color indexed="8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7">
    <xf numFmtId="0" fontId="0" fillId="0" borderId="0"/>
    <xf numFmtId="0" fontId="5" fillId="0" borderId="0"/>
    <xf numFmtId="0" fontId="4" fillId="0" borderId="0"/>
    <xf numFmtId="0" fontId="3" fillId="0" borderId="0"/>
    <xf numFmtId="0" fontId="14" fillId="0" borderId="0"/>
    <xf numFmtId="0" fontId="2" fillId="0" borderId="0"/>
    <xf numFmtId="0" fontId="1" fillId="0" borderId="0"/>
  </cellStyleXfs>
  <cellXfs count="1762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12" xfId="0" applyFont="1" applyBorder="1"/>
    <xf numFmtId="0" fontId="8" fillId="0" borderId="3" xfId="0" applyFont="1" applyBorder="1"/>
    <xf numFmtId="0" fontId="8" fillId="0" borderId="6" xfId="0" applyFont="1" applyBorder="1"/>
    <xf numFmtId="0" fontId="8" fillId="0" borderId="10" xfId="0" applyFont="1" applyBorder="1"/>
    <xf numFmtId="0" fontId="8" fillId="0" borderId="9" xfId="0" applyFont="1" applyBorder="1"/>
    <xf numFmtId="0" fontId="8" fillId="0" borderId="11" xfId="0" applyFont="1" applyBorder="1"/>
    <xf numFmtId="0" fontId="8" fillId="0" borderId="27" xfId="0" applyFont="1" applyBorder="1"/>
    <xf numFmtId="0" fontId="8" fillId="0" borderId="28" xfId="0" applyFont="1" applyBorder="1"/>
    <xf numFmtId="0" fontId="8" fillId="0" borderId="26" xfId="0" applyFont="1" applyBorder="1"/>
    <xf numFmtId="0" fontId="8" fillId="0" borderId="1" xfId="0" applyFont="1" applyBorder="1"/>
    <xf numFmtId="0" fontId="9" fillId="0" borderId="0" xfId="0" applyFont="1" applyBorder="1"/>
    <xf numFmtId="0" fontId="6" fillId="0" borderId="0" xfId="0" applyFont="1" applyBorder="1" applyAlignment="1">
      <alignment horizontal="center"/>
    </xf>
    <xf numFmtId="0" fontId="8" fillId="0" borderId="0" xfId="0" applyFont="1" applyBorder="1"/>
    <xf numFmtId="0" fontId="7" fillId="0" borderId="0" xfId="0" applyFont="1" applyAlignment="1"/>
    <xf numFmtId="0" fontId="8" fillId="0" borderId="9" xfId="0" applyFont="1" applyBorder="1" applyAlignment="1">
      <alignment horizontal="right"/>
    </xf>
    <xf numFmtId="0" fontId="0" fillId="0" borderId="11" xfId="0" applyBorder="1" applyAlignment="1">
      <alignment horizontal="right"/>
    </xf>
    <xf numFmtId="0" fontId="8" fillId="0" borderId="10" xfId="0" applyFont="1" applyBorder="1" applyAlignment="1">
      <alignment horizontal="right"/>
    </xf>
    <xf numFmtId="0" fontId="0" fillId="0" borderId="11" xfId="0" applyBorder="1" applyAlignment="1">
      <alignment horizontal="right" wrapText="1"/>
    </xf>
    <xf numFmtId="0" fontId="9" fillId="0" borderId="20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0" xfId="0" applyBorder="1" applyAlignment="1">
      <alignment horizontal="left"/>
    </xf>
    <xf numFmtId="0" fontId="6" fillId="0" borderId="12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0" fillId="0" borderId="12" xfId="0" applyFont="1" applyBorder="1"/>
    <xf numFmtId="0" fontId="0" fillId="0" borderId="9" xfId="0" applyFont="1" applyBorder="1"/>
    <xf numFmtId="0" fontId="0" fillId="0" borderId="10" xfId="0" applyBorder="1"/>
    <xf numFmtId="0" fontId="0" fillId="0" borderId="10" xfId="0" applyFill="1" applyBorder="1"/>
    <xf numFmtId="0" fontId="0" fillId="0" borderId="22" xfId="0" applyFill="1" applyBorder="1"/>
    <xf numFmtId="0" fontId="0" fillId="0" borderId="0" xfId="0" applyFill="1" applyBorder="1"/>
    <xf numFmtId="0" fontId="6" fillId="0" borderId="10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/>
    <xf numFmtId="0" fontId="7" fillId="0" borderId="0" xfId="0" applyFont="1" applyAlignment="1">
      <alignment horizontal="right"/>
    </xf>
    <xf numFmtId="0" fontId="6" fillId="0" borderId="10" xfId="0" applyFont="1" applyBorder="1" applyAlignment="1">
      <alignment horizontal="right" wrapText="1"/>
    </xf>
    <xf numFmtId="0" fontId="8" fillId="0" borderId="12" xfId="0" applyFont="1" applyBorder="1" applyAlignment="1">
      <alignment horizontal="left"/>
    </xf>
    <xf numFmtId="0" fontId="8" fillId="0" borderId="3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6" fillId="0" borderId="19" xfId="0" applyFont="1" applyBorder="1" applyAlignment="1">
      <alignment horizontal="center" wrapText="1"/>
    </xf>
    <xf numFmtId="0" fontId="6" fillId="0" borderId="10" xfId="0" applyFont="1" applyBorder="1"/>
    <xf numFmtId="0" fontId="6" fillId="0" borderId="10" xfId="0" applyFont="1" applyBorder="1" applyAlignment="1">
      <alignment horizontal="lef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left"/>
    </xf>
    <xf numFmtId="0" fontId="0" fillId="0" borderId="11" xfId="0" applyBorder="1" applyAlignment="1">
      <alignment horizontal="center" wrapText="1"/>
    </xf>
    <xf numFmtId="0" fontId="6" fillId="0" borderId="9" xfId="0" applyFont="1" applyBorder="1" applyAlignment="1">
      <alignment horizontal="center"/>
    </xf>
    <xf numFmtId="0" fontId="0" fillId="0" borderId="10" xfId="0" applyBorder="1" applyAlignment="1">
      <alignment horizontal="left"/>
    </xf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10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0" xfId="0" applyBorder="1" applyAlignment="1">
      <alignment horizontal="center" wrapText="1"/>
    </xf>
    <xf numFmtId="0" fontId="6" fillId="0" borderId="10" xfId="0" applyFont="1" applyBorder="1" applyAlignment="1">
      <alignment horizontal="right"/>
    </xf>
    <xf numFmtId="0" fontId="0" fillId="0" borderId="12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0" fillId="0" borderId="10" xfId="0" applyFont="1" applyFill="1" applyBorder="1" applyAlignment="1">
      <alignment horizontal="left" wrapText="1"/>
    </xf>
    <xf numFmtId="0" fontId="0" fillId="0" borderId="10" xfId="0" applyFont="1" applyFill="1" applyBorder="1" applyAlignment="1">
      <alignment horizontal="left"/>
    </xf>
    <xf numFmtId="0" fontId="6" fillId="0" borderId="20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2" xfId="0" applyFont="1" applyFill="1" applyBorder="1"/>
    <xf numFmtId="0" fontId="8" fillId="0" borderId="34" xfId="0" applyFont="1" applyBorder="1"/>
    <xf numFmtId="0" fontId="8" fillId="0" borderId="35" xfId="0" applyFont="1" applyBorder="1"/>
    <xf numFmtId="0" fontId="8" fillId="0" borderId="6" xfId="0" applyFont="1" applyBorder="1" applyAlignment="1"/>
    <xf numFmtId="0" fontId="8" fillId="0" borderId="10" xfId="0" applyFont="1" applyBorder="1" applyAlignment="1"/>
    <xf numFmtId="0" fontId="11" fillId="0" borderId="0" xfId="0" applyFont="1"/>
    <xf numFmtId="0" fontId="12" fillId="0" borderId="12" xfId="0" applyFont="1" applyBorder="1"/>
    <xf numFmtId="0" fontId="12" fillId="0" borderId="6" xfId="0" applyFont="1" applyBorder="1" applyAlignment="1">
      <alignment horizontal="center"/>
    </xf>
    <xf numFmtId="1" fontId="12" fillId="0" borderId="3" xfId="0" applyNumberFormat="1" applyFont="1" applyBorder="1" applyAlignment="1">
      <alignment horizontal="center"/>
    </xf>
    <xf numFmtId="1" fontId="12" fillId="0" borderId="9" xfId="0" applyNumberFormat="1" applyFont="1" applyBorder="1" applyAlignment="1">
      <alignment horizontal="center"/>
    </xf>
    <xf numFmtId="1" fontId="12" fillId="0" borderId="10" xfId="0" applyNumberFormat="1" applyFont="1" applyBorder="1" applyAlignment="1">
      <alignment horizontal="center"/>
    </xf>
    <xf numFmtId="1" fontId="12" fillId="0" borderId="11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0" fontId="13" fillId="0" borderId="0" xfId="0" applyFont="1" applyBorder="1"/>
    <xf numFmtId="0" fontId="12" fillId="0" borderId="10" xfId="0" applyFont="1" applyBorder="1"/>
    <xf numFmtId="0" fontId="12" fillId="0" borderId="0" xfId="0" applyFont="1" applyBorder="1"/>
    <xf numFmtId="0" fontId="11" fillId="0" borderId="0" xfId="0" applyFont="1" applyAlignment="1"/>
    <xf numFmtId="0" fontId="13" fillId="0" borderId="20" xfId="0" applyFont="1" applyBorder="1"/>
    <xf numFmtId="0" fontId="11" fillId="0" borderId="0" xfId="0" applyFont="1" applyAlignment="1">
      <alignment horizontal="left"/>
    </xf>
    <xf numFmtId="0" fontId="12" fillId="0" borderId="3" xfId="0" applyFont="1" applyBorder="1"/>
    <xf numFmtId="0" fontId="12" fillId="0" borderId="6" xfId="0" applyFont="1" applyBorder="1"/>
    <xf numFmtId="0" fontId="12" fillId="0" borderId="9" xfId="0" applyFont="1" applyBorder="1"/>
    <xf numFmtId="0" fontId="12" fillId="0" borderId="11" xfId="0" applyFont="1" applyBorder="1"/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2" fillId="0" borderId="40" xfId="4" applyFont="1" applyBorder="1" applyAlignment="1">
      <alignment wrapText="1"/>
    </xf>
    <xf numFmtId="0" fontId="11" fillId="0" borderId="0" xfId="4" applyFont="1" applyBorder="1" applyAlignment="1">
      <alignment horizontal="left" wrapText="1"/>
    </xf>
    <xf numFmtId="0" fontId="12" fillId="0" borderId="12" xfId="0" applyFont="1" applyFill="1" applyBorder="1"/>
    <xf numFmtId="0" fontId="12" fillId="0" borderId="10" xfId="0" applyFont="1" applyFill="1" applyBorder="1"/>
    <xf numFmtId="0" fontId="12" fillId="0" borderId="12" xfId="0" applyFont="1" applyBorder="1" applyAlignment="1">
      <alignment wrapText="1" shrinkToFit="1"/>
    </xf>
    <xf numFmtId="0" fontId="13" fillId="0" borderId="10" xfId="0" applyFont="1" applyBorder="1" applyAlignment="1">
      <alignment horizontal="center"/>
    </xf>
    <xf numFmtId="0" fontId="8" fillId="0" borderId="22" xfId="0" applyFont="1" applyFill="1" applyBorder="1"/>
    <xf numFmtId="0" fontId="8" fillId="0" borderId="27" xfId="0" applyFont="1" applyBorder="1" applyAlignment="1">
      <alignment horizontal="right"/>
    </xf>
    <xf numFmtId="0" fontId="13" fillId="0" borderId="0" xfId="0" applyFont="1" applyBorder="1" applyAlignment="1">
      <alignment horizontal="center"/>
    </xf>
    <xf numFmtId="0" fontId="16" fillId="0" borderId="11" xfId="0" applyFont="1" applyBorder="1" applyAlignment="1">
      <alignment horizontal="center" wrapText="1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7" fillId="0" borderId="0" xfId="0" applyFont="1" applyAlignment="1">
      <alignment wrapText="1"/>
    </xf>
    <xf numFmtId="0" fontId="8" fillId="0" borderId="1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9" fillId="0" borderId="20" xfId="0" applyFont="1" applyBorder="1" applyAlignment="1">
      <alignment wrapText="1"/>
    </xf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10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0" xfId="0" applyBorder="1" applyAlignment="1">
      <alignment horizontal="center" wrapText="1"/>
    </xf>
    <xf numFmtId="0" fontId="0" fillId="0" borderId="12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0" fillId="0" borderId="10" xfId="0" applyFont="1" applyFill="1" applyBorder="1" applyAlignment="1">
      <alignment horizontal="left" wrapText="1"/>
    </xf>
    <xf numFmtId="0" fontId="0" fillId="0" borderId="10" xfId="0" applyFont="1" applyFill="1" applyBorder="1" applyAlignment="1">
      <alignment horizontal="left"/>
    </xf>
    <xf numFmtId="0" fontId="6" fillId="0" borderId="20" xfId="0" applyFont="1" applyBorder="1" applyAlignment="1">
      <alignment horizontal="center" wrapText="1"/>
    </xf>
    <xf numFmtId="0" fontId="6" fillId="0" borderId="10" xfId="0" applyFont="1" applyBorder="1" applyAlignment="1">
      <alignment horizontal="right"/>
    </xf>
    <xf numFmtId="0" fontId="6" fillId="0" borderId="12" xfId="0" applyFont="1" applyBorder="1" applyAlignment="1">
      <alignment horizontal="center" wrapText="1"/>
    </xf>
    <xf numFmtId="0" fontId="15" fillId="0" borderId="10" xfId="0" applyFont="1" applyBorder="1" applyAlignment="1">
      <alignment horizontal="center" wrapText="1"/>
    </xf>
    <xf numFmtId="0" fontId="15" fillId="0" borderId="11" xfId="0" applyFont="1" applyBorder="1" applyAlignment="1">
      <alignment horizontal="center" wrapText="1"/>
    </xf>
    <xf numFmtId="0" fontId="13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/>
    <xf numFmtId="0" fontId="9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22" fillId="0" borderId="12" xfId="0" applyFont="1" applyBorder="1"/>
    <xf numFmtId="0" fontId="22" fillId="0" borderId="14" xfId="0" applyFont="1" applyBorder="1"/>
    <xf numFmtId="0" fontId="22" fillId="0" borderId="15" xfId="0" applyFont="1" applyBorder="1"/>
    <xf numFmtId="0" fontId="21" fillId="0" borderId="15" xfId="0" applyFont="1" applyBorder="1"/>
    <xf numFmtId="0" fontId="21" fillId="0" borderId="16" xfId="0" applyFont="1" applyBorder="1" applyAlignment="1">
      <alignment horizontal="center" wrapText="1"/>
    </xf>
    <xf numFmtId="0" fontId="22" fillId="0" borderId="10" xfId="0" applyFont="1" applyBorder="1"/>
    <xf numFmtId="0" fontId="22" fillId="0" borderId="13" xfId="0" applyFont="1" applyBorder="1"/>
    <xf numFmtId="0" fontId="21" fillId="0" borderId="0" xfId="0" applyFont="1" applyBorder="1"/>
    <xf numFmtId="0" fontId="21" fillId="0" borderId="0" xfId="0" applyFont="1"/>
    <xf numFmtId="0" fontId="23" fillId="0" borderId="10" xfId="0" applyFont="1" applyBorder="1"/>
    <xf numFmtId="0" fontId="17" fillId="0" borderId="0" xfId="0" applyFont="1"/>
    <xf numFmtId="0" fontId="21" fillId="0" borderId="10" xfId="0" applyFont="1" applyBorder="1"/>
    <xf numFmtId="0" fontId="21" fillId="0" borderId="16" xfId="0" applyFont="1" applyBorder="1"/>
    <xf numFmtId="0" fontId="21" fillId="0" borderId="0" xfId="0" applyFont="1" applyBorder="1" applyAlignment="1">
      <alignment horizontal="center" wrapText="1"/>
    </xf>
    <xf numFmtId="0" fontId="22" fillId="0" borderId="16" xfId="0" applyFont="1" applyBorder="1"/>
    <xf numFmtId="0" fontId="22" fillId="0" borderId="6" xfId="0" applyFont="1" applyBorder="1"/>
    <xf numFmtId="0" fontId="22" fillId="0" borderId="14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15" xfId="0" applyFont="1" applyBorder="1" applyAlignment="1">
      <alignment horizontal="right"/>
    </xf>
    <xf numFmtId="0" fontId="24" fillId="0" borderId="12" xfId="0" applyFont="1" applyBorder="1"/>
    <xf numFmtId="0" fontId="24" fillId="0" borderId="15" xfId="0" applyFont="1" applyBorder="1" applyAlignment="1">
      <alignment horizontal="center"/>
    </xf>
    <xf numFmtId="0" fontId="24" fillId="0" borderId="10" xfId="0" applyFont="1" applyBorder="1"/>
    <xf numFmtId="0" fontId="22" fillId="0" borderId="13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4" fillId="0" borderId="14" xfId="0" applyFont="1" applyBorder="1"/>
    <xf numFmtId="0" fontId="24" fillId="0" borderId="15" xfId="0" applyFont="1" applyBorder="1"/>
    <xf numFmtId="0" fontId="24" fillId="0" borderId="13" xfId="0" applyFont="1" applyBorder="1"/>
    <xf numFmtId="0" fontId="24" fillId="0" borderId="16" xfId="0" applyFont="1" applyBorder="1"/>
    <xf numFmtId="0" fontId="24" fillId="0" borderId="6" xfId="0" applyFont="1" applyBorder="1"/>
    <xf numFmtId="0" fontId="21" fillId="0" borderId="16" xfId="0" applyFont="1" applyBorder="1" applyAlignment="1">
      <alignment horizontal="right" wrapText="1"/>
    </xf>
    <xf numFmtId="0" fontId="22" fillId="0" borderId="17" xfId="0" applyFont="1" applyBorder="1"/>
    <xf numFmtId="0" fontId="22" fillId="0" borderId="36" xfId="0" applyFont="1" applyBorder="1"/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0" xfId="0" applyFont="1" applyBorder="1"/>
    <xf numFmtId="0" fontId="8" fillId="0" borderId="12" xfId="0" applyFont="1" applyBorder="1"/>
    <xf numFmtId="0" fontId="8" fillId="0" borderId="6" xfId="0" applyFont="1" applyBorder="1"/>
    <xf numFmtId="0" fontId="24" fillId="0" borderId="12" xfId="0" applyFont="1" applyFill="1" applyBorder="1"/>
    <xf numFmtId="0" fontId="21" fillId="0" borderId="10" xfId="0" applyFont="1" applyFill="1" applyBorder="1"/>
    <xf numFmtId="0" fontId="24" fillId="0" borderId="15" xfId="0" applyFont="1" applyFill="1" applyBorder="1"/>
    <xf numFmtId="0" fontId="23" fillId="0" borderId="6" xfId="0" applyFont="1" applyBorder="1"/>
    <xf numFmtId="0" fontId="22" fillId="0" borderId="12" xfId="0" applyFont="1" applyBorder="1" applyAlignment="1">
      <alignment wrapText="1"/>
    </xf>
    <xf numFmtId="0" fontId="22" fillId="0" borderId="13" xfId="0" applyFont="1" applyBorder="1" applyAlignment="1">
      <alignment wrapText="1"/>
    </xf>
    <xf numFmtId="0" fontId="23" fillId="0" borderId="10" xfId="0" applyFont="1" applyBorder="1" applyAlignment="1">
      <alignment wrapText="1"/>
    </xf>
    <xf numFmtId="0" fontId="22" fillId="0" borderId="14" xfId="0" applyFont="1" applyBorder="1" applyAlignment="1">
      <alignment wrapText="1"/>
    </xf>
    <xf numFmtId="0" fontId="22" fillId="0" borderId="15" xfId="0" applyFont="1" applyBorder="1" applyAlignment="1">
      <alignment wrapText="1"/>
    </xf>
    <xf numFmtId="0" fontId="22" fillId="0" borderId="16" xfId="0" applyFont="1" applyBorder="1" applyAlignment="1">
      <alignment wrapText="1"/>
    </xf>
    <xf numFmtId="0" fontId="22" fillId="0" borderId="10" xfId="0" applyFont="1" applyBorder="1" applyAlignment="1">
      <alignment wrapText="1"/>
    </xf>
    <xf numFmtId="0" fontId="24" fillId="0" borderId="0" xfId="0" applyFont="1" applyBorder="1"/>
    <xf numFmtId="0" fontId="24" fillId="0" borderId="0" xfId="0" applyFont="1" applyAlignment="1">
      <alignment horizontal="left"/>
    </xf>
    <xf numFmtId="0" fontId="20" fillId="0" borderId="59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1" fillId="0" borderId="15" xfId="0" applyFont="1" applyBorder="1" applyAlignment="1">
      <alignment horizontal="right"/>
    </xf>
    <xf numFmtId="0" fontId="23" fillId="0" borderId="16" xfId="0" applyFont="1" applyBorder="1" applyAlignment="1">
      <alignment horizontal="center" wrapText="1"/>
    </xf>
    <xf numFmtId="0" fontId="24" fillId="0" borderId="15" xfId="0" applyFont="1" applyBorder="1" applyAlignment="1">
      <alignment horizontal="right"/>
    </xf>
    <xf numFmtId="1" fontId="24" fillId="0" borderId="13" xfId="0" applyNumberFormat="1" applyFont="1" applyBorder="1" applyAlignment="1">
      <alignment horizontal="center"/>
    </xf>
    <xf numFmtId="1" fontId="24" fillId="0" borderId="6" xfId="0" applyNumberFormat="1" applyFont="1" applyBorder="1" applyAlignment="1">
      <alignment horizontal="center"/>
    </xf>
    <xf numFmtId="1" fontId="24" fillId="0" borderId="10" xfId="0" applyNumberFormat="1" applyFont="1" applyBorder="1" applyAlignment="1">
      <alignment horizontal="center"/>
    </xf>
    <xf numFmtId="1" fontId="24" fillId="0" borderId="15" xfId="0" applyNumberFormat="1" applyFont="1" applyBorder="1" applyAlignment="1">
      <alignment horizontal="center"/>
    </xf>
    <xf numFmtId="1" fontId="24" fillId="0" borderId="39" xfId="0" applyNumberFormat="1" applyFont="1" applyBorder="1" applyAlignment="1">
      <alignment horizontal="center"/>
    </xf>
    <xf numFmtId="0" fontId="22" fillId="0" borderId="1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horizontal="left" wrapText="1"/>
    </xf>
    <xf numFmtId="0" fontId="7" fillId="0" borderId="19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22" fillId="0" borderId="0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0" fontId="7" fillId="0" borderId="10" xfId="0" applyFont="1" applyBorder="1" applyAlignment="1">
      <alignment wrapText="1"/>
    </xf>
    <xf numFmtId="0" fontId="16" fillId="0" borderId="10" xfId="0" applyFont="1" applyBorder="1" applyAlignment="1">
      <alignment wrapText="1"/>
    </xf>
    <xf numFmtId="0" fontId="16" fillId="0" borderId="0" xfId="0" applyFont="1" applyBorder="1" applyAlignment="1">
      <alignment wrapText="1"/>
    </xf>
    <xf numFmtId="0" fontId="16" fillId="0" borderId="10" xfId="0" applyFont="1" applyFill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16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16" fillId="0" borderId="11" xfId="0" applyFont="1" applyBorder="1" applyAlignment="1">
      <alignment horizontal="left" wrapText="1"/>
    </xf>
    <xf numFmtId="0" fontId="16" fillId="0" borderId="11" xfId="0" applyFont="1" applyBorder="1" applyAlignment="1">
      <alignment wrapText="1"/>
    </xf>
    <xf numFmtId="0" fontId="22" fillId="0" borderId="0" xfId="0" applyFont="1" applyAlignment="1">
      <alignment wrapText="1"/>
    </xf>
    <xf numFmtId="0" fontId="16" fillId="0" borderId="12" xfId="0" applyFont="1" applyBorder="1" applyAlignment="1">
      <alignment wrapText="1"/>
    </xf>
    <xf numFmtId="0" fontId="16" fillId="0" borderId="9" xfId="0" applyFont="1" applyBorder="1" applyAlignment="1">
      <alignment wrapText="1"/>
    </xf>
    <xf numFmtId="0" fontId="16" fillId="0" borderId="10" xfId="0" applyFont="1" applyFill="1" applyBorder="1" applyAlignment="1">
      <alignment wrapText="1"/>
    </xf>
    <xf numFmtId="0" fontId="16" fillId="0" borderId="22" xfId="0" applyFont="1" applyFill="1" applyBorder="1" applyAlignment="1">
      <alignment wrapText="1"/>
    </xf>
    <xf numFmtId="0" fontId="16" fillId="0" borderId="0" xfId="0" applyFont="1" applyFill="1" applyBorder="1" applyAlignment="1">
      <alignment wrapText="1"/>
    </xf>
    <xf numFmtId="0" fontId="16" fillId="0" borderId="12" xfId="0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0" fontId="16" fillId="0" borderId="26" xfId="0" applyFont="1" applyBorder="1" applyAlignment="1">
      <alignment wrapText="1"/>
    </xf>
    <xf numFmtId="0" fontId="16" fillId="0" borderId="34" xfId="0" applyFont="1" applyBorder="1" applyAlignment="1">
      <alignment horizontal="center" wrapText="1"/>
    </xf>
    <xf numFmtId="0" fontId="16" fillId="0" borderId="35" xfId="0" applyFont="1" applyBorder="1" applyAlignment="1">
      <alignment horizontal="center" wrapText="1"/>
    </xf>
    <xf numFmtId="0" fontId="7" fillId="0" borderId="10" xfId="0" applyFont="1" applyBorder="1" applyAlignment="1">
      <alignment horizontal="left" wrapText="1"/>
    </xf>
    <xf numFmtId="0" fontId="16" fillId="0" borderId="10" xfId="0" applyFont="1" applyBorder="1" applyAlignment="1">
      <alignment horizontal="right" wrapText="1"/>
    </xf>
    <xf numFmtId="0" fontId="16" fillId="0" borderId="10" xfId="0" applyFont="1" applyBorder="1" applyAlignment="1">
      <alignment horizontal="left" wrapText="1"/>
    </xf>
    <xf numFmtId="0" fontId="7" fillId="0" borderId="20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8" fillId="0" borderId="12" xfId="0" applyFont="1" applyBorder="1"/>
    <xf numFmtId="0" fontId="8" fillId="0" borderId="6" xfId="0" applyFont="1" applyBorder="1"/>
    <xf numFmtId="0" fontId="18" fillId="0" borderId="0" xfId="0" applyFont="1" applyAlignment="1">
      <alignment horizontal="center"/>
    </xf>
    <xf numFmtId="0" fontId="11" fillId="0" borderId="12" xfId="0" applyFont="1" applyBorder="1" applyAlignment="1">
      <alignment horizontal="center"/>
    </xf>
    <xf numFmtId="0" fontId="16" fillId="0" borderId="0" xfId="0" applyFont="1"/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7" fillId="0" borderId="12" xfId="0" applyFont="1" applyBorder="1" applyAlignment="1">
      <alignment horizontal="center"/>
    </xf>
    <xf numFmtId="0" fontId="16" fillId="0" borderId="10" xfId="0" applyFont="1" applyBorder="1"/>
    <xf numFmtId="0" fontId="16" fillId="0" borderId="11" xfId="0" applyFont="1" applyBorder="1" applyAlignment="1">
      <alignment horizontal="right"/>
    </xf>
    <xf numFmtId="0" fontId="16" fillId="0" borderId="11" xfId="0" applyFont="1" applyBorder="1" applyAlignment="1">
      <alignment horizontal="right" wrapText="1"/>
    </xf>
    <xf numFmtId="0" fontId="16" fillId="0" borderId="12" xfId="0" applyFont="1" applyBorder="1"/>
    <xf numFmtId="0" fontId="16" fillId="0" borderId="9" xfId="0" applyFont="1" applyBorder="1"/>
    <xf numFmtId="0" fontId="16" fillId="0" borderId="10" xfId="0" applyFont="1" applyFill="1" applyBorder="1"/>
    <xf numFmtId="0" fontId="16" fillId="0" borderId="22" xfId="0" applyFont="1" applyFill="1" applyBorder="1"/>
    <xf numFmtId="0" fontId="16" fillId="0" borderId="0" xfId="0" applyFont="1" applyFill="1" applyBorder="1"/>
    <xf numFmtId="0" fontId="16" fillId="0" borderId="12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10" xfId="0" applyFont="1" applyFill="1" applyBorder="1" applyAlignment="1">
      <alignment horizontal="left"/>
    </xf>
    <xf numFmtId="0" fontId="7" fillId="0" borderId="10" xfId="0" applyFont="1" applyBorder="1"/>
    <xf numFmtId="0" fontId="7" fillId="0" borderId="10" xfId="0" applyFont="1" applyBorder="1" applyAlignment="1">
      <alignment horizontal="left"/>
    </xf>
    <xf numFmtId="0" fontId="16" fillId="0" borderId="10" xfId="0" applyFont="1" applyBorder="1" applyAlignment="1">
      <alignment horizontal="right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7" fillId="0" borderId="10" xfId="0" applyFont="1" applyBorder="1" applyAlignment="1"/>
    <xf numFmtId="0" fontId="22" fillId="0" borderId="16" xfId="0" applyFont="1" applyBorder="1" applyAlignment="1">
      <alignment horizontal="center" wrapText="1"/>
    </xf>
    <xf numFmtId="0" fontId="22" fillId="0" borderId="0" xfId="0" applyFont="1"/>
    <xf numFmtId="0" fontId="8" fillId="0" borderId="3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22" xfId="0" applyFont="1" applyFill="1" applyBorder="1" applyAlignment="1">
      <alignment horizontal="center" wrapText="1"/>
    </xf>
    <xf numFmtId="0" fontId="23" fillId="0" borderId="12" xfId="0" applyFont="1" applyBorder="1" applyAlignment="1">
      <alignment wrapText="1"/>
    </xf>
    <xf numFmtId="0" fontId="23" fillId="0" borderId="13" xfId="0" applyFont="1" applyBorder="1" applyAlignment="1">
      <alignment horizontal="center" wrapText="1"/>
    </xf>
    <xf numFmtId="0" fontId="23" fillId="0" borderId="14" xfId="0" applyFont="1" applyBorder="1" applyAlignment="1">
      <alignment horizontal="center" wrapText="1"/>
    </xf>
    <xf numFmtId="0" fontId="23" fillId="0" borderId="15" xfId="0" applyFont="1" applyBorder="1" applyAlignment="1">
      <alignment horizontal="center" wrapText="1"/>
    </xf>
    <xf numFmtId="0" fontId="23" fillId="0" borderId="6" xfId="0" applyFont="1" applyBorder="1" applyAlignment="1">
      <alignment horizontal="center" wrapText="1"/>
    </xf>
    <xf numFmtId="0" fontId="23" fillId="0" borderId="10" xfId="0" applyFont="1" applyBorder="1" applyAlignment="1">
      <alignment horizontal="center" wrapText="1"/>
    </xf>
    <xf numFmtId="0" fontId="22" fillId="0" borderId="10" xfId="0" applyFont="1" applyBorder="1" applyAlignment="1">
      <alignment horizontal="center" wrapText="1"/>
    </xf>
    <xf numFmtId="0" fontId="16" fillId="0" borderId="10" xfId="0" applyFont="1" applyBorder="1" applyAlignment="1">
      <alignment horizontal="center" wrapText="1"/>
    </xf>
    <xf numFmtId="0" fontId="22" fillId="0" borderId="14" xfId="0" applyFont="1" applyBorder="1" applyAlignment="1">
      <alignment horizontal="center" wrapText="1"/>
    </xf>
    <xf numFmtId="0" fontId="22" fillId="0" borderId="15" xfId="0" applyFont="1" applyBorder="1" applyAlignment="1">
      <alignment horizontal="center" wrapText="1"/>
    </xf>
    <xf numFmtId="0" fontId="16" fillId="0" borderId="9" xfId="0" applyFont="1" applyBorder="1" applyAlignment="1">
      <alignment horizontal="center" wrapText="1"/>
    </xf>
    <xf numFmtId="0" fontId="22" fillId="0" borderId="0" xfId="0" applyFont="1" applyBorder="1" applyAlignment="1">
      <alignment wrapText="1"/>
    </xf>
    <xf numFmtId="0" fontId="16" fillId="0" borderId="11" xfId="0" applyFont="1" applyBorder="1" applyAlignment="1">
      <alignment horizontal="left"/>
    </xf>
    <xf numFmtId="0" fontId="16" fillId="0" borderId="11" xfId="0" applyFont="1" applyBorder="1"/>
    <xf numFmtId="0" fontId="16" fillId="0" borderId="10" xfId="0" applyFont="1" applyBorder="1" applyAlignment="1">
      <alignment horizontal="left"/>
    </xf>
    <xf numFmtId="0" fontId="22" fillId="0" borderId="6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16" fillId="0" borderId="0" xfId="0" applyFont="1" applyAlignment="1"/>
    <xf numFmtId="0" fontId="11" fillId="0" borderId="9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left" wrapText="1"/>
    </xf>
    <xf numFmtId="0" fontId="11" fillId="0" borderId="19" xfId="0" applyFont="1" applyBorder="1" applyAlignment="1">
      <alignment horizontal="center" wrapText="1"/>
    </xf>
    <xf numFmtId="0" fontId="11" fillId="0" borderId="20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1" fillId="0" borderId="21" xfId="0" applyFont="1" applyBorder="1" applyAlignment="1">
      <alignment horizontal="center" wrapText="1"/>
    </xf>
    <xf numFmtId="0" fontId="11" fillId="0" borderId="10" xfId="0" applyFont="1" applyBorder="1" applyAlignment="1">
      <alignment wrapText="1"/>
    </xf>
    <xf numFmtId="0" fontId="11" fillId="0" borderId="10" xfId="0" applyFont="1" applyBorder="1"/>
    <xf numFmtId="0" fontId="11" fillId="0" borderId="10" xfId="0" applyFont="1" applyBorder="1" applyAlignment="1">
      <alignment horizontal="left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12" fillId="0" borderId="12" xfId="0" applyFont="1" applyBorder="1" applyAlignment="1">
      <alignment wrapText="1"/>
    </xf>
    <xf numFmtId="0" fontId="12" fillId="0" borderId="3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3" fillId="0" borderId="0" xfId="0" applyFont="1" applyBorder="1" applyAlignment="1">
      <alignment wrapText="1"/>
    </xf>
    <xf numFmtId="0" fontId="12" fillId="0" borderId="10" xfId="0" applyFont="1" applyBorder="1" applyAlignment="1">
      <alignment wrapText="1"/>
    </xf>
    <xf numFmtId="0" fontId="12" fillId="0" borderId="0" xfId="0" applyFont="1" applyBorder="1" applyAlignment="1">
      <alignment wrapText="1"/>
    </xf>
    <xf numFmtId="0" fontId="13" fillId="0" borderId="10" xfId="0" applyFont="1" applyBorder="1" applyAlignment="1">
      <alignment wrapText="1"/>
    </xf>
    <xf numFmtId="0" fontId="13" fillId="0" borderId="10" xfId="0" applyFont="1" applyBorder="1" applyAlignment="1">
      <alignment horizontal="center" wrapText="1"/>
    </xf>
    <xf numFmtId="0" fontId="24" fillId="0" borderId="12" xfId="0" applyFont="1" applyBorder="1" applyAlignment="1">
      <alignment wrapText="1"/>
    </xf>
    <xf numFmtId="0" fontId="24" fillId="0" borderId="14" xfId="0" applyFont="1" applyBorder="1" applyAlignment="1">
      <alignment horizontal="center" wrapText="1"/>
    </xf>
    <xf numFmtId="0" fontId="24" fillId="0" borderId="15" xfId="0" applyFont="1" applyBorder="1" applyAlignment="1">
      <alignment horizontal="center" wrapText="1"/>
    </xf>
    <xf numFmtId="0" fontId="13" fillId="0" borderId="20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1" fillId="0" borderId="10" xfId="0" applyFont="1" applyBorder="1" applyAlignment="1">
      <alignment horizontal="left" wrapText="1"/>
    </xf>
    <xf numFmtId="0" fontId="16" fillId="0" borderId="10" xfId="0" applyFont="1" applyBorder="1" applyAlignment="1"/>
    <xf numFmtId="0" fontId="11" fillId="0" borderId="10" xfId="0" applyFont="1" applyBorder="1" applyAlignment="1"/>
    <xf numFmtId="0" fontId="23" fillId="0" borderId="0" xfId="0" applyFont="1" applyAlignment="1"/>
    <xf numFmtId="0" fontId="24" fillId="0" borderId="13" xfId="0" applyFont="1" applyBorder="1" applyAlignment="1">
      <alignment horizontal="center" wrapText="1"/>
    </xf>
    <xf numFmtId="0" fontId="25" fillId="0" borderId="14" xfId="0" applyFont="1" applyBorder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25" fillId="0" borderId="16" xfId="0" applyFont="1" applyBorder="1" applyAlignment="1">
      <alignment horizontal="center" wrapText="1"/>
    </xf>
    <xf numFmtId="0" fontId="25" fillId="0" borderId="6" xfId="0" applyFont="1" applyBorder="1" applyAlignment="1">
      <alignment horizontal="center" wrapText="1"/>
    </xf>
    <xf numFmtId="0" fontId="25" fillId="0" borderId="10" xfId="0" applyFont="1" applyBorder="1" applyAlignment="1">
      <alignment horizontal="center" wrapText="1"/>
    </xf>
    <xf numFmtId="0" fontId="24" fillId="0" borderId="10" xfId="0" applyFont="1" applyBorder="1" applyAlignment="1">
      <alignment wrapText="1"/>
    </xf>
    <xf numFmtId="0" fontId="24" fillId="0" borderId="10" xfId="0" applyFont="1" applyBorder="1" applyAlignment="1">
      <alignment horizontal="center" wrapText="1"/>
    </xf>
    <xf numFmtId="0" fontId="24" fillId="0" borderId="0" xfId="0" applyFont="1" applyBorder="1" applyAlignment="1">
      <alignment wrapText="1"/>
    </xf>
    <xf numFmtId="0" fontId="26" fillId="0" borderId="0" xfId="0" applyFont="1"/>
    <xf numFmtId="0" fontId="27" fillId="0" borderId="0" xfId="0" applyFont="1"/>
    <xf numFmtId="0" fontId="26" fillId="0" borderId="9" xfId="0" applyFont="1" applyBorder="1" applyAlignment="1">
      <alignment horizontal="center" wrapText="1"/>
    </xf>
    <xf numFmtId="0" fontId="26" fillId="0" borderId="10" xfId="0" applyFont="1" applyBorder="1" applyAlignment="1">
      <alignment horizontal="center" wrapText="1"/>
    </xf>
    <xf numFmtId="0" fontId="26" fillId="0" borderId="11" xfId="0" applyFont="1" applyBorder="1" applyAlignment="1">
      <alignment horizontal="center" wrapText="1"/>
    </xf>
    <xf numFmtId="0" fontId="28" fillId="0" borderId="12" xfId="0" applyFont="1" applyBorder="1"/>
    <xf numFmtId="0" fontId="26" fillId="0" borderId="9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8" fillId="0" borderId="10" xfId="0" applyFont="1" applyBorder="1"/>
    <xf numFmtId="0" fontId="28" fillId="0" borderId="11" xfId="0" applyFont="1" applyBorder="1"/>
    <xf numFmtId="0" fontId="29" fillId="2" borderId="82" xfId="0" applyFont="1" applyFill="1" applyBorder="1" applyAlignment="1">
      <alignment horizontal="left" wrapText="1"/>
    </xf>
    <xf numFmtId="0" fontId="29" fillId="2" borderId="79" xfId="0" applyFont="1" applyFill="1" applyBorder="1" applyAlignment="1">
      <alignment horizontal="center" wrapText="1"/>
    </xf>
    <xf numFmtId="0" fontId="29" fillId="2" borderId="10" xfId="0" applyFont="1" applyFill="1" applyBorder="1" applyAlignment="1">
      <alignment horizontal="center" wrapText="1"/>
    </xf>
    <xf numFmtId="0" fontId="26" fillId="0" borderId="0" xfId="0" applyFont="1" applyBorder="1" applyAlignment="1">
      <alignment horizontal="center" wrapText="1"/>
    </xf>
    <xf numFmtId="0" fontId="26" fillId="0" borderId="0" xfId="0" applyFont="1" applyBorder="1" applyAlignment="1">
      <alignment horizontal="center"/>
    </xf>
    <xf numFmtId="0" fontId="26" fillId="0" borderId="0" xfId="0" applyFont="1" applyBorder="1" applyAlignment="1">
      <alignment wrapText="1"/>
    </xf>
    <xf numFmtId="0" fontId="28" fillId="0" borderId="0" xfId="0" applyFont="1" applyBorder="1"/>
    <xf numFmtId="0" fontId="27" fillId="0" borderId="0" xfId="0" applyFont="1" applyBorder="1" applyAlignment="1">
      <alignment horizontal="center" wrapText="1"/>
    </xf>
    <xf numFmtId="0" fontId="26" fillId="0" borderId="0" xfId="0" applyFont="1" applyAlignment="1"/>
    <xf numFmtId="0" fontId="27" fillId="0" borderId="0" xfId="0" applyFont="1" applyBorder="1" applyAlignment="1">
      <alignment horizontal="left"/>
    </xf>
    <xf numFmtId="0" fontId="26" fillId="0" borderId="12" xfId="0" applyFont="1" applyBorder="1" applyAlignment="1">
      <alignment horizontal="center"/>
    </xf>
    <xf numFmtId="0" fontId="27" fillId="0" borderId="11" xfId="0" applyFont="1" applyBorder="1" applyAlignment="1">
      <alignment horizontal="center" wrapText="1"/>
    </xf>
    <xf numFmtId="0" fontId="27" fillId="0" borderId="1" xfId="0" applyFont="1" applyBorder="1" applyAlignment="1">
      <alignment horizontal="center" wrapText="1"/>
    </xf>
    <xf numFmtId="0" fontId="29" fillId="2" borderId="10" xfId="0" applyFont="1" applyFill="1" applyBorder="1" applyAlignment="1">
      <alignment horizontal="left" wrapText="1"/>
    </xf>
    <xf numFmtId="0" fontId="27" fillId="2" borderId="0" xfId="0" applyFont="1" applyFill="1" applyBorder="1" applyAlignment="1">
      <alignment horizontal="center" wrapText="1"/>
    </xf>
    <xf numFmtId="0" fontId="29" fillId="2" borderId="0" xfId="0" applyFont="1" applyFill="1" applyBorder="1" applyAlignment="1">
      <alignment horizontal="left" wrapText="1"/>
    </xf>
    <xf numFmtId="0" fontId="29" fillId="2" borderId="0" xfId="0" applyFont="1" applyFill="1" applyBorder="1" applyAlignment="1">
      <alignment horizontal="center" wrapText="1"/>
    </xf>
    <xf numFmtId="0" fontId="27" fillId="0" borderId="10" xfId="0" applyFont="1" applyBorder="1"/>
    <xf numFmtId="0" fontId="26" fillId="0" borderId="12" xfId="0" applyFont="1" applyBorder="1" applyAlignment="1">
      <alignment horizontal="center" wrapText="1"/>
    </xf>
    <xf numFmtId="0" fontId="26" fillId="0" borderId="21" xfId="0" applyFont="1" applyBorder="1" applyAlignment="1">
      <alignment horizontal="center" wrapText="1"/>
    </xf>
    <xf numFmtId="0" fontId="27" fillId="0" borderId="10" xfId="0" applyFont="1" applyFill="1" applyBorder="1"/>
    <xf numFmtId="0" fontId="29" fillId="0" borderId="0" xfId="0" applyFont="1" applyBorder="1"/>
    <xf numFmtId="0" fontId="27" fillId="0" borderId="22" xfId="0" applyFont="1" applyFill="1" applyBorder="1"/>
    <xf numFmtId="0" fontId="27" fillId="0" borderId="0" xfId="0" applyFont="1" applyFill="1" applyBorder="1"/>
    <xf numFmtId="0" fontId="26" fillId="0" borderId="10" xfId="0" applyFont="1" applyBorder="1" applyAlignment="1">
      <alignment wrapText="1"/>
    </xf>
    <xf numFmtId="0" fontId="27" fillId="0" borderId="10" xfId="0" applyFont="1" applyBorder="1" applyAlignment="1">
      <alignment wrapText="1"/>
    </xf>
    <xf numFmtId="0" fontId="27" fillId="0" borderId="0" xfId="0" applyFont="1" applyBorder="1" applyAlignment="1">
      <alignment wrapText="1"/>
    </xf>
    <xf numFmtId="0" fontId="27" fillId="0" borderId="36" xfId="0" applyFont="1" applyBorder="1" applyAlignment="1">
      <alignment horizontal="justify" vertical="center" wrapText="1"/>
    </xf>
    <xf numFmtId="0" fontId="27" fillId="0" borderId="18" xfId="0" applyFont="1" applyBorder="1" applyAlignment="1">
      <alignment horizontal="justify" vertical="center" wrapText="1"/>
    </xf>
    <xf numFmtId="0" fontId="27" fillId="0" borderId="71" xfId="0" applyFont="1" applyBorder="1" applyAlignment="1">
      <alignment horizontal="justify" vertical="center" wrapText="1"/>
    </xf>
    <xf numFmtId="0" fontId="27" fillId="0" borderId="72" xfId="0" applyFont="1" applyBorder="1" applyAlignment="1">
      <alignment horizontal="center" vertical="center" wrapText="1"/>
    </xf>
    <xf numFmtId="0" fontId="26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28" fillId="0" borderId="12" xfId="0" applyFont="1" applyBorder="1" applyAlignment="1">
      <alignment wrapText="1"/>
    </xf>
    <xf numFmtId="0" fontId="28" fillId="0" borderId="3" xfId="0" applyFont="1" applyBorder="1" applyAlignment="1">
      <alignment horizontal="center" wrapText="1"/>
    </xf>
    <xf numFmtId="0" fontId="28" fillId="0" borderId="6" xfId="0" applyFont="1" applyBorder="1" applyAlignment="1">
      <alignment horizontal="center" wrapText="1"/>
    </xf>
    <xf numFmtId="0" fontId="28" fillId="0" borderId="10" xfId="0" applyFont="1" applyBorder="1" applyAlignment="1">
      <alignment horizontal="center" wrapText="1"/>
    </xf>
    <xf numFmtId="0" fontId="28" fillId="0" borderId="9" xfId="0" applyFont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28" fillId="0" borderId="10" xfId="0" applyFont="1" applyBorder="1" applyAlignment="1">
      <alignment wrapText="1"/>
    </xf>
    <xf numFmtId="0" fontId="28" fillId="0" borderId="11" xfId="0" applyFont="1" applyBorder="1" applyAlignment="1">
      <alignment wrapText="1"/>
    </xf>
    <xf numFmtId="0" fontId="28" fillId="2" borderId="12" xfId="0" applyFont="1" applyFill="1" applyBorder="1" applyAlignment="1">
      <alignment wrapText="1"/>
    </xf>
    <xf numFmtId="0" fontId="28" fillId="2" borderId="3" xfId="0" applyFont="1" applyFill="1" applyBorder="1" applyAlignment="1">
      <alignment horizontal="center" wrapText="1"/>
    </xf>
    <xf numFmtId="0" fontId="28" fillId="2" borderId="9" xfId="0" applyFont="1" applyFill="1" applyBorder="1" applyAlignment="1">
      <alignment horizontal="center" wrapText="1"/>
    </xf>
    <xf numFmtId="0" fontId="28" fillId="2" borderId="10" xfId="0" applyFont="1" applyFill="1" applyBorder="1" applyAlignment="1">
      <alignment horizontal="center" wrapText="1"/>
    </xf>
    <xf numFmtId="0" fontId="28" fillId="2" borderId="11" xfId="0" applyFont="1" applyFill="1" applyBorder="1" applyAlignment="1">
      <alignment horizontal="center" wrapText="1"/>
    </xf>
    <xf numFmtId="0" fontId="28" fillId="2" borderId="6" xfId="0" applyFont="1" applyFill="1" applyBorder="1" applyAlignment="1">
      <alignment horizontal="center" wrapText="1"/>
    </xf>
    <xf numFmtId="0" fontId="28" fillId="2" borderId="10" xfId="0" applyFont="1" applyFill="1" applyBorder="1" applyAlignment="1">
      <alignment wrapText="1"/>
    </xf>
    <xf numFmtId="0" fontId="27" fillId="2" borderId="0" xfId="0" applyFont="1" applyFill="1" applyAlignment="1">
      <alignment wrapText="1"/>
    </xf>
    <xf numFmtId="0" fontId="28" fillId="0" borderId="34" xfId="0" applyFont="1" applyBorder="1" applyAlignment="1">
      <alignment wrapText="1"/>
    </xf>
    <xf numFmtId="0" fontId="28" fillId="0" borderId="27" xfId="0" applyFont="1" applyBorder="1" applyAlignment="1">
      <alignment horizontal="center" wrapText="1"/>
    </xf>
    <xf numFmtId="0" fontId="28" fillId="0" borderId="28" xfId="0" applyFont="1" applyBorder="1" applyAlignment="1">
      <alignment horizontal="center" wrapText="1"/>
    </xf>
    <xf numFmtId="0" fontId="28" fillId="0" borderId="37" xfId="0" applyFont="1" applyBorder="1" applyAlignment="1">
      <alignment wrapText="1"/>
    </xf>
    <xf numFmtId="0" fontId="27" fillId="0" borderId="76" xfId="0" applyFont="1" applyBorder="1" applyAlignment="1">
      <alignment horizontal="center" wrapText="1"/>
    </xf>
    <xf numFmtId="0" fontId="28" fillId="0" borderId="35" xfId="0" applyFont="1" applyBorder="1" applyAlignment="1">
      <alignment horizontal="center" wrapText="1"/>
    </xf>
    <xf numFmtId="0" fontId="28" fillId="0" borderId="1" xfId="0" applyFont="1" applyBorder="1" applyAlignment="1">
      <alignment horizontal="center" wrapText="1"/>
    </xf>
    <xf numFmtId="0" fontId="28" fillId="0" borderId="26" xfId="0" applyFont="1" applyBorder="1" applyAlignment="1">
      <alignment horizontal="center" wrapText="1"/>
    </xf>
    <xf numFmtId="0" fontId="27" fillId="2" borderId="0" xfId="0" applyFont="1" applyFill="1" applyAlignment="1">
      <alignment horizontal="left" wrapText="1"/>
    </xf>
    <xf numFmtId="0" fontId="26" fillId="0" borderId="31" xfId="0" applyFont="1" applyBorder="1" applyAlignment="1">
      <alignment horizontal="center" wrapText="1"/>
    </xf>
    <xf numFmtId="0" fontId="27" fillId="0" borderId="0" xfId="0" applyFont="1" applyAlignment="1">
      <alignment horizontal="center" wrapText="1"/>
    </xf>
    <xf numFmtId="0" fontId="28" fillId="0" borderId="0" xfId="0" applyFont="1" applyBorder="1" applyAlignment="1">
      <alignment wrapText="1"/>
    </xf>
    <xf numFmtId="0" fontId="28" fillId="0" borderId="0" xfId="0" applyFont="1" applyBorder="1" applyAlignment="1">
      <alignment horizontal="center" wrapText="1"/>
    </xf>
    <xf numFmtId="0" fontId="28" fillId="2" borderId="0" xfId="0" applyFont="1" applyFill="1" applyBorder="1" applyAlignment="1">
      <alignment horizontal="center" wrapText="1"/>
    </xf>
    <xf numFmtId="0" fontId="28" fillId="2" borderId="0" xfId="0" applyFont="1" applyFill="1" applyBorder="1" applyAlignment="1">
      <alignment wrapText="1"/>
    </xf>
    <xf numFmtId="0" fontId="29" fillId="2" borderId="10" xfId="0" applyFont="1" applyFill="1" applyBorder="1" applyAlignment="1">
      <alignment wrapText="1"/>
    </xf>
    <xf numFmtId="0" fontId="30" fillId="2" borderId="0" xfId="0" applyFont="1" applyFill="1" applyBorder="1" applyAlignment="1">
      <alignment horizontal="center" wrapText="1"/>
    </xf>
    <xf numFmtId="0" fontId="30" fillId="2" borderId="0" xfId="0" applyFont="1" applyFill="1" applyBorder="1" applyAlignment="1">
      <alignment wrapText="1"/>
    </xf>
    <xf numFmtId="0" fontId="27" fillId="0" borderId="0" xfId="0" applyFont="1" applyBorder="1" applyAlignment="1">
      <alignment horizontal="left" wrapText="1"/>
    </xf>
    <xf numFmtId="0" fontId="28" fillId="0" borderId="12" xfId="0" applyFont="1" applyBorder="1" applyAlignment="1">
      <alignment horizontal="left" wrapText="1"/>
    </xf>
    <xf numFmtId="0" fontId="27" fillId="0" borderId="10" xfId="0" applyFont="1" applyBorder="1" applyAlignment="1">
      <alignment horizontal="center" wrapText="1"/>
    </xf>
    <xf numFmtId="0" fontId="28" fillId="2" borderId="12" xfId="0" applyFont="1" applyFill="1" applyBorder="1" applyAlignment="1">
      <alignment horizontal="left" wrapText="1"/>
    </xf>
    <xf numFmtId="0" fontId="27" fillId="2" borderId="10" xfId="0" applyFont="1" applyFill="1" applyBorder="1" applyAlignment="1">
      <alignment horizontal="center" wrapText="1"/>
    </xf>
    <xf numFmtId="0" fontId="27" fillId="2" borderId="11" xfId="0" applyFont="1" applyFill="1" applyBorder="1" applyAlignment="1">
      <alignment horizontal="center" wrapText="1"/>
    </xf>
    <xf numFmtId="0" fontId="30" fillId="0" borderId="28" xfId="0" applyFont="1" applyBorder="1" applyAlignment="1">
      <alignment horizontal="center" wrapText="1"/>
    </xf>
    <xf numFmtId="0" fontId="28" fillId="0" borderId="15" xfId="0" applyFont="1" applyBorder="1" applyAlignment="1">
      <alignment horizontal="center" wrapText="1"/>
    </xf>
    <xf numFmtId="0" fontId="27" fillId="0" borderId="26" xfId="0" applyFont="1" applyBorder="1" applyAlignment="1">
      <alignment horizontal="center" wrapText="1"/>
    </xf>
    <xf numFmtId="0" fontId="29" fillId="2" borderId="20" xfId="0" applyFont="1" applyFill="1" applyBorder="1" applyAlignment="1">
      <alignment horizontal="center" wrapText="1"/>
    </xf>
    <xf numFmtId="0" fontId="29" fillId="2" borderId="0" xfId="0" applyFont="1" applyFill="1" applyBorder="1" applyAlignment="1">
      <alignment wrapText="1"/>
    </xf>
    <xf numFmtId="0" fontId="28" fillId="0" borderId="26" xfId="0" applyFont="1" applyBorder="1" applyAlignment="1">
      <alignment wrapText="1"/>
    </xf>
    <xf numFmtId="0" fontId="27" fillId="0" borderId="16" xfId="0" applyFont="1" applyBorder="1" applyAlignment="1">
      <alignment horizontal="center" wrapText="1"/>
    </xf>
    <xf numFmtId="0" fontId="27" fillId="0" borderId="12" xfId="0" applyFont="1" applyBorder="1" applyAlignment="1">
      <alignment horizontal="center" wrapText="1"/>
    </xf>
    <xf numFmtId="0" fontId="27" fillId="0" borderId="9" xfId="0" applyFont="1" applyBorder="1" applyAlignment="1">
      <alignment horizontal="center" wrapText="1"/>
    </xf>
    <xf numFmtId="0" fontId="27" fillId="0" borderId="10" xfId="0" applyFont="1" applyFill="1" applyBorder="1" applyAlignment="1">
      <alignment wrapText="1"/>
    </xf>
    <xf numFmtId="0" fontId="29" fillId="0" borderId="0" xfId="0" applyFont="1" applyBorder="1" applyAlignment="1">
      <alignment wrapText="1"/>
    </xf>
    <xf numFmtId="0" fontId="27" fillId="0" borderId="22" xfId="0" applyFont="1" applyFill="1" applyBorder="1" applyAlignment="1">
      <alignment wrapText="1"/>
    </xf>
    <xf numFmtId="0" fontId="27" fillId="0" borderId="0" xfId="0" applyFont="1" applyFill="1" applyBorder="1" applyAlignment="1">
      <alignment wrapText="1"/>
    </xf>
    <xf numFmtId="0" fontId="27" fillId="0" borderId="0" xfId="0" applyFont="1" applyAlignment="1">
      <alignment horizontal="justify" vertical="center" wrapText="1"/>
    </xf>
    <xf numFmtId="0" fontId="22" fillId="0" borderId="84" xfId="0" applyFont="1" applyFill="1" applyBorder="1" applyAlignment="1">
      <alignment horizontal="center"/>
    </xf>
    <xf numFmtId="0" fontId="15" fillId="0" borderId="9" xfId="0" applyFont="1" applyBorder="1" applyAlignment="1">
      <alignment horizontal="right"/>
    </xf>
    <xf numFmtId="0" fontId="11" fillId="0" borderId="10" xfId="0" applyFont="1" applyBorder="1" applyAlignment="1">
      <alignment horizontal="right"/>
    </xf>
    <xf numFmtId="0" fontId="11" fillId="0" borderId="11" xfId="0" applyFont="1" applyBorder="1" applyAlignment="1">
      <alignment horizontal="right"/>
    </xf>
    <xf numFmtId="0" fontId="15" fillId="0" borderId="10" xfId="0" applyFont="1" applyBorder="1" applyAlignment="1">
      <alignment horizontal="right"/>
    </xf>
    <xf numFmtId="0" fontId="22" fillId="0" borderId="16" xfId="0" applyFont="1" applyBorder="1" applyAlignment="1">
      <alignment horizontal="right" wrapText="1"/>
    </xf>
    <xf numFmtId="0" fontId="1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6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67" xfId="0" applyFont="1" applyBorder="1" applyAlignment="1">
      <alignment vertical="center" wrapText="1"/>
    </xf>
    <xf numFmtId="0" fontId="28" fillId="0" borderId="3" xfId="0" applyFont="1" applyBorder="1"/>
    <xf numFmtId="0" fontId="28" fillId="0" borderId="6" xfId="0" applyFont="1" applyBorder="1"/>
    <xf numFmtId="0" fontId="28" fillId="0" borderId="9" xfId="0" applyFont="1" applyBorder="1"/>
    <xf numFmtId="0" fontId="29" fillId="0" borderId="12" xfId="0" applyFont="1" applyBorder="1"/>
    <xf numFmtId="0" fontId="29" fillId="0" borderId="3" xfId="0" applyFont="1" applyBorder="1"/>
    <xf numFmtId="0" fontId="29" fillId="0" borderId="14" xfId="0" applyFont="1" applyBorder="1"/>
    <xf numFmtId="0" fontId="29" fillId="0" borderId="15" xfId="0" applyFont="1" applyBorder="1"/>
    <xf numFmtId="0" fontId="29" fillId="0" borderId="16" xfId="0" applyFont="1" applyBorder="1"/>
    <xf numFmtId="0" fontId="29" fillId="0" borderId="6" xfId="0" applyFont="1" applyBorder="1"/>
    <xf numFmtId="0" fontId="29" fillId="0" borderId="10" xfId="0" applyFont="1" applyBorder="1"/>
    <xf numFmtId="0" fontId="30" fillId="0" borderId="0" xfId="0" applyFont="1" applyBorder="1"/>
    <xf numFmtId="0" fontId="27" fillId="0" borderId="11" xfId="0" applyFont="1" applyBorder="1" applyAlignment="1">
      <alignment horizontal="left"/>
    </xf>
    <xf numFmtId="0" fontId="29" fillId="0" borderId="16" xfId="0" applyFont="1" applyBorder="1" applyAlignment="1">
      <alignment horizontal="center" wrapText="1"/>
    </xf>
    <xf numFmtId="0" fontId="30" fillId="0" borderId="20" xfId="0" applyFont="1" applyBorder="1"/>
    <xf numFmtId="0" fontId="27" fillId="0" borderId="11" xfId="0" applyFont="1" applyBorder="1"/>
    <xf numFmtId="0" fontId="27" fillId="0" borderId="12" xfId="0" applyFont="1" applyBorder="1"/>
    <xf numFmtId="0" fontId="27" fillId="0" borderId="9" xfId="0" applyFont="1" applyBorder="1"/>
    <xf numFmtId="0" fontId="29" fillId="0" borderId="0" xfId="0" applyFont="1"/>
    <xf numFmtId="0" fontId="26" fillId="0" borderId="10" xfId="0" applyFont="1" applyBorder="1"/>
    <xf numFmtId="0" fontId="26" fillId="0" borderId="10" xfId="0" applyFont="1" applyBorder="1" applyAlignment="1">
      <alignment horizontal="left"/>
    </xf>
    <xf numFmtId="0" fontId="27" fillId="0" borderId="10" xfId="0" applyFont="1" applyBorder="1" applyAlignment="1">
      <alignment horizontal="right"/>
    </xf>
    <xf numFmtId="0" fontId="27" fillId="0" borderId="10" xfId="0" applyFont="1" applyBorder="1" applyAlignment="1"/>
    <xf numFmtId="0" fontId="7" fillId="0" borderId="11" xfId="0" applyFont="1" applyBorder="1" applyAlignment="1">
      <alignment horizontal="right"/>
    </xf>
    <xf numFmtId="0" fontId="16" fillId="0" borderId="6" xfId="0" applyFont="1" applyBorder="1" applyAlignment="1">
      <alignment horizontal="right"/>
    </xf>
    <xf numFmtId="0" fontId="7" fillId="0" borderId="9" xfId="0" applyFont="1" applyBorder="1" applyAlignment="1"/>
    <xf numFmtId="0" fontId="7" fillId="0" borderId="11" xfId="0" applyFont="1" applyBorder="1" applyAlignment="1"/>
    <xf numFmtId="0" fontId="7" fillId="0" borderId="10" xfId="0" applyFont="1" applyBorder="1" applyAlignment="1">
      <alignment horizontal="right"/>
    </xf>
    <xf numFmtId="0" fontId="7" fillId="0" borderId="26" xfId="0" applyFont="1" applyBorder="1" applyAlignment="1">
      <alignment horizontal="right"/>
    </xf>
    <xf numFmtId="0" fontId="16" fillId="0" borderId="26" xfId="0" applyFont="1" applyBorder="1" applyAlignment="1">
      <alignment horizontal="right"/>
    </xf>
    <xf numFmtId="0" fontId="16" fillId="0" borderId="1" xfId="0" applyFont="1" applyBorder="1" applyAlignment="1">
      <alignment horizontal="right" wrapText="1"/>
    </xf>
    <xf numFmtId="0" fontId="16" fillId="0" borderId="26" xfId="0" applyFont="1" applyBorder="1"/>
    <xf numFmtId="0" fontId="16" fillId="0" borderId="1" xfId="0" applyFont="1" applyBorder="1"/>
    <xf numFmtId="0" fontId="22" fillId="0" borderId="38" xfId="0" applyFont="1" applyBorder="1"/>
    <xf numFmtId="0" fontId="16" fillId="0" borderId="0" xfId="0" applyFont="1" applyBorder="1"/>
    <xf numFmtId="0" fontId="16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right" wrapText="1"/>
    </xf>
    <xf numFmtId="17" fontId="16" fillId="0" borderId="10" xfId="0" applyNumberFormat="1" applyFont="1" applyBorder="1" applyAlignment="1">
      <alignment wrapText="1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3" fillId="0" borderId="58" xfId="0" applyFont="1" applyBorder="1" applyAlignment="1">
      <alignment horizontal="center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2" fillId="0" borderId="0" xfId="0" applyFont="1" applyAlignment="1"/>
    <xf numFmtId="0" fontId="33" fillId="0" borderId="56" xfId="0" applyFont="1" applyBorder="1" applyAlignment="1">
      <alignment horizontal="center"/>
    </xf>
    <xf numFmtId="0" fontId="33" fillId="0" borderId="60" xfId="0" applyFont="1" applyBorder="1" applyAlignment="1">
      <alignment horizontal="left"/>
    </xf>
    <xf numFmtId="0" fontId="33" fillId="0" borderId="57" xfId="0" applyFont="1" applyBorder="1" applyAlignment="1">
      <alignment horizontal="center"/>
    </xf>
    <xf numFmtId="0" fontId="23" fillId="0" borderId="0" xfId="0" applyFont="1"/>
    <xf numFmtId="0" fontId="15" fillId="0" borderId="9" xfId="0" applyFont="1" applyBorder="1" applyAlignment="1">
      <alignment horizontal="center" wrapText="1"/>
    </xf>
    <xf numFmtId="0" fontId="13" fillId="0" borderId="20" xfId="0" applyFont="1" applyBorder="1" applyAlignment="1">
      <alignment wrapText="1"/>
    </xf>
    <xf numFmtId="0" fontId="22" fillId="0" borderId="31" xfId="0" applyFont="1" applyFill="1" applyBorder="1" applyAlignment="1">
      <alignment wrapText="1"/>
    </xf>
    <xf numFmtId="0" fontId="22" fillId="0" borderId="0" xfId="0" applyFont="1" applyFill="1" applyBorder="1" applyAlignment="1">
      <alignment wrapText="1"/>
    </xf>
    <xf numFmtId="0" fontId="15" fillId="0" borderId="10" xfId="0" applyFont="1" applyBorder="1" applyAlignment="1">
      <alignment wrapText="1"/>
    </xf>
    <xf numFmtId="0" fontId="15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5" fillId="0" borderId="10" xfId="0" applyFont="1" applyBorder="1" applyAlignment="1"/>
    <xf numFmtId="0" fontId="22" fillId="0" borderId="10" xfId="0" applyFont="1" applyBorder="1" applyAlignment="1"/>
    <xf numFmtId="0" fontId="12" fillId="0" borderId="11" xfId="0" applyFont="1" applyBorder="1" applyAlignment="1">
      <alignment wrapText="1"/>
    </xf>
    <xf numFmtId="0" fontId="12" fillId="0" borderId="6" xfId="0" applyFont="1" applyBorder="1" applyAlignment="1">
      <alignment wrapText="1"/>
    </xf>
    <xf numFmtId="0" fontId="24" fillId="0" borderId="16" xfId="0" applyFont="1" applyBorder="1" applyAlignment="1">
      <alignment horizontal="center" wrapText="1"/>
    </xf>
    <xf numFmtId="0" fontId="24" fillId="0" borderId="6" xfId="0" applyFont="1" applyBorder="1" applyAlignment="1">
      <alignment horizontal="center" wrapText="1"/>
    </xf>
    <xf numFmtId="0" fontId="11" fillId="0" borderId="0" xfId="0" applyFont="1" applyBorder="1" applyAlignment="1">
      <alignment wrapText="1"/>
    </xf>
    <xf numFmtId="0" fontId="12" fillId="0" borderId="0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1" fillId="0" borderId="10" xfId="0" applyFont="1" applyBorder="1" applyAlignment="1">
      <alignment horizontal="right" wrapText="1"/>
    </xf>
    <xf numFmtId="0" fontId="16" fillId="0" borderId="0" xfId="0" applyFont="1" applyBorder="1" applyAlignment="1">
      <alignment horizontal="right" wrapText="1"/>
    </xf>
    <xf numFmtId="0" fontId="15" fillId="0" borderId="0" xfId="0" applyFont="1" applyBorder="1" applyAlignment="1">
      <alignment horizontal="right" wrapText="1"/>
    </xf>
    <xf numFmtId="0" fontId="11" fillId="0" borderId="0" xfId="0" applyFont="1" applyBorder="1" applyAlignment="1">
      <alignment horizontal="right" wrapText="1"/>
    </xf>
    <xf numFmtId="0" fontId="16" fillId="0" borderId="0" xfId="0" applyFont="1" applyBorder="1" applyAlignment="1">
      <alignment horizontal="right"/>
    </xf>
    <xf numFmtId="0" fontId="16" fillId="0" borderId="0" xfId="0" applyFont="1" applyAlignment="1">
      <alignment horizontal="right"/>
    </xf>
    <xf numFmtId="0" fontId="23" fillId="0" borderId="16" xfId="0" applyFont="1" applyBorder="1" applyAlignment="1">
      <alignment horizontal="right" wrapText="1"/>
    </xf>
    <xf numFmtId="0" fontId="23" fillId="0" borderId="0" xfId="0" applyFont="1" applyBorder="1" applyAlignment="1">
      <alignment horizontal="center" wrapText="1"/>
    </xf>
    <xf numFmtId="0" fontId="11" fillId="0" borderId="0" xfId="0" applyFont="1" applyAlignment="1">
      <alignment horizontal="right" wrapText="1"/>
    </xf>
    <xf numFmtId="0" fontId="12" fillId="0" borderId="3" xfId="0" applyFont="1" applyBorder="1" applyAlignment="1">
      <alignment wrapText="1"/>
    </xf>
    <xf numFmtId="0" fontId="12" fillId="0" borderId="10" xfId="0" applyFont="1" applyBorder="1" applyAlignment="1">
      <alignment horizontal="right" wrapText="1"/>
    </xf>
    <xf numFmtId="0" fontId="12" fillId="0" borderId="9" xfId="0" applyFont="1" applyBorder="1" applyAlignment="1">
      <alignment wrapText="1"/>
    </xf>
    <xf numFmtId="0" fontId="24" fillId="0" borderId="13" xfId="0" applyFont="1" applyBorder="1" applyAlignment="1">
      <alignment wrapText="1"/>
    </xf>
    <xf numFmtId="0" fontId="25" fillId="0" borderId="14" xfId="0" applyFont="1" applyBorder="1" applyAlignment="1">
      <alignment wrapText="1"/>
    </xf>
    <xf numFmtId="0" fontId="25" fillId="0" borderId="15" xfId="0" applyFont="1" applyBorder="1" applyAlignment="1">
      <alignment wrapText="1"/>
    </xf>
    <xf numFmtId="0" fontId="25" fillId="0" borderId="16" xfId="0" applyFont="1" applyBorder="1" applyAlignment="1">
      <alignment wrapText="1"/>
    </xf>
    <xf numFmtId="0" fontId="25" fillId="0" borderId="6" xfId="0" applyFont="1" applyBorder="1" applyAlignment="1">
      <alignment wrapText="1"/>
    </xf>
    <xf numFmtId="0" fontId="25" fillId="0" borderId="10" xfId="0" applyFont="1" applyBorder="1" applyAlignment="1">
      <alignment horizontal="right" wrapText="1"/>
    </xf>
    <xf numFmtId="0" fontId="25" fillId="0" borderId="10" xfId="0" applyFont="1" applyBorder="1" applyAlignment="1">
      <alignment wrapText="1"/>
    </xf>
    <xf numFmtId="0" fontId="12" fillId="0" borderId="0" xfId="0" applyFont="1" applyBorder="1" applyAlignment="1">
      <alignment horizontal="right" wrapText="1"/>
    </xf>
    <xf numFmtId="0" fontId="24" fillId="0" borderId="0" xfId="0" applyFont="1" applyBorder="1" applyAlignment="1">
      <alignment horizontal="right" wrapText="1"/>
    </xf>
    <xf numFmtId="0" fontId="24" fillId="0" borderId="14" xfId="0" applyFont="1" applyBorder="1" applyAlignment="1">
      <alignment wrapText="1"/>
    </xf>
    <xf numFmtId="0" fontId="23" fillId="0" borderId="15" xfId="0" applyFont="1" applyBorder="1" applyAlignment="1">
      <alignment wrapText="1"/>
    </xf>
    <xf numFmtId="0" fontId="23" fillId="0" borderId="15" xfId="0" applyFont="1" applyBorder="1" applyAlignment="1">
      <alignment horizontal="right" wrapText="1"/>
    </xf>
    <xf numFmtId="0" fontId="23" fillId="0" borderId="16" xfId="0" applyFont="1" applyBorder="1" applyAlignment="1">
      <alignment wrapText="1"/>
    </xf>
    <xf numFmtId="0" fontId="16" fillId="0" borderId="0" xfId="0" applyFont="1" applyAlignment="1">
      <alignment horizontal="right" wrapText="1"/>
    </xf>
    <xf numFmtId="0" fontId="16" fillId="0" borderId="11" xfId="0" applyFont="1" applyBorder="1" applyAlignment="1"/>
    <xf numFmtId="0" fontId="11" fillId="0" borderId="9" xfId="0" applyFont="1" applyBorder="1" applyAlignment="1"/>
    <xf numFmtId="0" fontId="16" fillId="0" borderId="0" xfId="0" applyFont="1" applyFill="1" applyBorder="1" applyAlignment="1">
      <alignment horizontal="center" wrapText="1"/>
    </xf>
    <xf numFmtId="0" fontId="16" fillId="0" borderId="0" xfId="0" applyFont="1" applyFill="1"/>
    <xf numFmtId="0" fontId="22" fillId="0" borderId="10" xfId="0" applyFont="1" applyFill="1" applyBorder="1"/>
    <xf numFmtId="0" fontId="22" fillId="0" borderId="15" xfId="0" applyFont="1" applyFill="1" applyBorder="1"/>
    <xf numFmtId="0" fontId="22" fillId="0" borderId="16" xfId="0" applyFont="1" applyFill="1" applyBorder="1"/>
    <xf numFmtId="0" fontId="22" fillId="0" borderId="13" xfId="0" applyFont="1" applyBorder="1" applyAlignment="1">
      <alignment horizontal="center" wrapText="1"/>
    </xf>
    <xf numFmtId="0" fontId="22" fillId="0" borderId="6" xfId="0" applyFont="1" applyBorder="1" applyAlignment="1">
      <alignment horizontal="center" wrapText="1"/>
    </xf>
    <xf numFmtId="0" fontId="11" fillId="0" borderId="44" xfId="4" applyFont="1" applyBorder="1" applyAlignment="1">
      <alignment horizontal="center" wrapText="1"/>
    </xf>
    <xf numFmtId="0" fontId="11" fillId="0" borderId="45" xfId="4" applyFont="1" applyBorder="1" applyAlignment="1">
      <alignment horizontal="center" wrapText="1"/>
    </xf>
    <xf numFmtId="0" fontId="11" fillId="0" borderId="46" xfId="4" applyFont="1" applyBorder="1" applyAlignment="1">
      <alignment horizontal="center" wrapText="1"/>
    </xf>
    <xf numFmtId="0" fontId="11" fillId="0" borderId="43" xfId="4" applyFont="1" applyBorder="1" applyAlignment="1">
      <alignment horizontal="center" wrapText="1"/>
    </xf>
    <xf numFmtId="0" fontId="15" fillId="0" borderId="0" xfId="4" applyFont="1" applyBorder="1" applyAlignment="1">
      <alignment horizontal="center" wrapText="1"/>
    </xf>
    <xf numFmtId="0" fontId="11" fillId="0" borderId="0" xfId="4" applyFont="1" applyBorder="1" applyAlignment="1">
      <alignment horizontal="center" wrapText="1"/>
    </xf>
    <xf numFmtId="0" fontId="15" fillId="0" borderId="0" xfId="4" applyFont="1" applyBorder="1" applyAlignment="1">
      <alignment horizontal="left" wrapText="1"/>
    </xf>
    <xf numFmtId="0" fontId="11" fillId="0" borderId="53" xfId="4" applyFont="1" applyBorder="1" applyAlignment="1">
      <alignment horizontal="center" wrapText="1"/>
    </xf>
    <xf numFmtId="0" fontId="11" fillId="0" borderId="50" xfId="4" applyFont="1" applyBorder="1" applyAlignment="1">
      <alignment horizontal="center" wrapText="1"/>
    </xf>
    <xf numFmtId="0" fontId="15" fillId="0" borderId="45" xfId="4" applyFont="1" applyBorder="1" applyAlignment="1">
      <alignment horizontal="center" wrapText="1"/>
    </xf>
    <xf numFmtId="0" fontId="15" fillId="0" borderId="46" xfId="4" applyFont="1" applyBorder="1" applyAlignment="1">
      <alignment horizontal="center" wrapText="1"/>
    </xf>
    <xf numFmtId="0" fontId="11" fillId="0" borderId="40" xfId="4" applyFont="1" applyBorder="1" applyAlignment="1">
      <alignment horizontal="center" wrapText="1"/>
    </xf>
    <xf numFmtId="0" fontId="11" fillId="0" borderId="49" xfId="4" applyFont="1" applyBorder="1" applyAlignment="1">
      <alignment horizontal="center" wrapText="1"/>
    </xf>
    <xf numFmtId="0" fontId="11" fillId="0" borderId="45" xfId="4" applyFont="1" applyBorder="1" applyAlignment="1">
      <alignment wrapText="1"/>
    </xf>
    <xf numFmtId="0" fontId="15" fillId="0" borderId="45" xfId="4" applyFont="1" applyBorder="1" applyAlignment="1">
      <alignment wrapText="1"/>
    </xf>
    <xf numFmtId="0" fontId="15" fillId="0" borderId="0" xfId="4" applyFont="1" applyBorder="1" applyAlignment="1">
      <alignment wrapText="1"/>
    </xf>
    <xf numFmtId="0" fontId="15" fillId="0" borderId="45" xfId="4" applyFont="1" applyFill="1" applyBorder="1" applyAlignment="1">
      <alignment horizontal="left" wrapText="1"/>
    </xf>
    <xf numFmtId="0" fontId="11" fillId="0" borderId="0" xfId="4" applyFont="1" applyAlignment="1">
      <alignment horizontal="left" wrapText="1"/>
    </xf>
    <xf numFmtId="0" fontId="15" fillId="0" borderId="0" xfId="4" applyFont="1" applyAlignment="1">
      <alignment wrapText="1"/>
    </xf>
    <xf numFmtId="0" fontId="11" fillId="0" borderId="0" xfId="4" applyFont="1" applyAlignment="1">
      <alignment wrapText="1"/>
    </xf>
    <xf numFmtId="0" fontId="12" fillId="0" borderId="41" xfId="4" applyFont="1" applyBorder="1" applyAlignment="1">
      <alignment horizontal="center" wrapText="1"/>
    </xf>
    <xf numFmtId="0" fontId="12" fillId="0" borderId="43" xfId="4" applyFont="1" applyBorder="1" applyAlignment="1">
      <alignment horizontal="center" wrapText="1"/>
    </xf>
    <xf numFmtId="0" fontId="12" fillId="0" borderId="45" xfId="4" applyFont="1" applyBorder="1" applyAlignment="1">
      <alignment horizontal="center" wrapText="1"/>
    </xf>
    <xf numFmtId="0" fontId="12" fillId="0" borderId="45" xfId="4" applyFont="1" applyBorder="1" applyAlignment="1">
      <alignment wrapText="1"/>
    </xf>
    <xf numFmtId="0" fontId="12" fillId="0" borderId="44" xfId="4" applyFont="1" applyBorder="1" applyAlignment="1">
      <alignment horizontal="center" wrapText="1"/>
    </xf>
    <xf numFmtId="0" fontId="12" fillId="0" borderId="46" xfId="4" applyFont="1" applyBorder="1" applyAlignment="1">
      <alignment horizontal="center" wrapText="1"/>
    </xf>
    <xf numFmtId="0" fontId="13" fillId="0" borderId="41" xfId="4" applyFont="1" applyBorder="1" applyAlignment="1">
      <alignment horizontal="center" wrapText="1"/>
    </xf>
    <xf numFmtId="0" fontId="13" fillId="0" borderId="46" xfId="4" applyFont="1" applyBorder="1" applyAlignment="1">
      <alignment horizontal="center" wrapText="1"/>
    </xf>
    <xf numFmtId="0" fontId="24" fillId="0" borderId="40" xfId="4" applyFont="1" applyBorder="1" applyAlignment="1">
      <alignment wrapText="1"/>
    </xf>
    <xf numFmtId="0" fontId="24" fillId="0" borderId="47" xfId="4" applyFont="1" applyBorder="1" applyAlignment="1">
      <alignment horizontal="center" wrapText="1"/>
    </xf>
    <xf numFmtId="0" fontId="24" fillId="0" borderId="43" xfId="4" applyFont="1" applyBorder="1" applyAlignment="1">
      <alignment horizontal="center" wrapText="1"/>
    </xf>
    <xf numFmtId="0" fontId="24" fillId="0" borderId="43" xfId="4" applyFont="1" applyBorder="1" applyAlignment="1">
      <alignment wrapText="1"/>
    </xf>
    <xf numFmtId="0" fontId="13" fillId="0" borderId="0" xfId="4" applyFont="1" applyBorder="1" applyAlignment="1">
      <alignment wrapText="1"/>
    </xf>
    <xf numFmtId="0" fontId="12" fillId="0" borderId="0" xfId="4" applyFont="1" applyBorder="1" applyAlignment="1">
      <alignment wrapText="1"/>
    </xf>
    <xf numFmtId="0" fontId="24" fillId="0" borderId="45" xfId="4" applyFont="1" applyBorder="1" applyAlignment="1">
      <alignment wrapText="1"/>
    </xf>
    <xf numFmtId="0" fontId="24" fillId="0" borderId="45" xfId="4" applyFont="1" applyBorder="1" applyAlignment="1">
      <alignment horizontal="center" wrapText="1"/>
    </xf>
    <xf numFmtId="0" fontId="24" fillId="0" borderId="48" xfId="4" applyFont="1" applyBorder="1" applyAlignment="1">
      <alignment horizontal="center" wrapText="1"/>
    </xf>
    <xf numFmtId="0" fontId="13" fillId="0" borderId="50" xfId="4" applyFont="1" applyBorder="1" applyAlignment="1">
      <alignment wrapText="1"/>
    </xf>
    <xf numFmtId="0" fontId="15" fillId="0" borderId="40" xfId="4" applyFont="1" applyBorder="1" applyAlignment="1">
      <alignment wrapText="1"/>
    </xf>
    <xf numFmtId="0" fontId="15" fillId="0" borderId="44" xfId="4" applyFont="1" applyBorder="1" applyAlignment="1">
      <alignment wrapText="1"/>
    </xf>
    <xf numFmtId="0" fontId="15" fillId="0" borderId="45" xfId="4" applyFont="1" applyFill="1" applyBorder="1" applyAlignment="1">
      <alignment wrapText="1"/>
    </xf>
    <xf numFmtId="0" fontId="15" fillId="0" borderId="51" xfId="4" applyFont="1" applyFill="1" applyBorder="1" applyAlignment="1">
      <alignment wrapText="1"/>
    </xf>
    <xf numFmtId="0" fontId="15" fillId="0" borderId="0" xfId="4" applyFont="1" applyFill="1" applyBorder="1" applyAlignment="1">
      <alignment wrapText="1"/>
    </xf>
    <xf numFmtId="0" fontId="15" fillId="0" borderId="40" xfId="4" applyFont="1" applyBorder="1" applyAlignment="1">
      <alignment horizontal="center" wrapText="1"/>
    </xf>
    <xf numFmtId="0" fontId="15" fillId="0" borderId="43" xfId="4" applyFont="1" applyBorder="1" applyAlignment="1">
      <alignment horizontal="center" wrapText="1"/>
    </xf>
    <xf numFmtId="0" fontId="11" fillId="0" borderId="45" xfId="4" applyFont="1" applyBorder="1" applyAlignment="1">
      <alignment horizontal="left" wrapText="1"/>
    </xf>
    <xf numFmtId="0" fontId="15" fillId="0" borderId="45" xfId="4" applyFont="1" applyBorder="1" applyAlignment="1">
      <alignment horizontal="right" wrapText="1"/>
    </xf>
    <xf numFmtId="0" fontId="15" fillId="0" borderId="45" xfId="4" applyFont="1" applyBorder="1" applyAlignment="1">
      <alignment horizontal="left" wrapText="1"/>
    </xf>
    <xf numFmtId="0" fontId="11" fillId="0" borderId="9" xfId="0" applyFont="1" applyBorder="1" applyAlignment="1">
      <alignment horizontal="right"/>
    </xf>
    <xf numFmtId="0" fontId="11" fillId="0" borderId="9" xfId="0" applyFont="1" applyBorder="1" applyAlignment="1">
      <alignment horizontal="right" wrapText="1"/>
    </xf>
    <xf numFmtId="0" fontId="11" fillId="0" borderId="11" xfId="0" applyFont="1" applyBorder="1" applyAlignment="1">
      <alignment horizontal="right" wrapText="1"/>
    </xf>
    <xf numFmtId="0" fontId="24" fillId="0" borderId="15" xfId="0" applyFont="1" applyBorder="1" applyAlignment="1">
      <alignment wrapText="1"/>
    </xf>
    <xf numFmtId="0" fontId="24" fillId="0" borderId="16" xfId="0" applyFont="1" applyBorder="1" applyAlignment="1">
      <alignment wrapText="1"/>
    </xf>
    <xf numFmtId="0" fontId="24" fillId="0" borderId="6" xfId="0" applyFont="1" applyBorder="1" applyAlignment="1">
      <alignment wrapText="1"/>
    </xf>
    <xf numFmtId="0" fontId="7" fillId="0" borderId="9" xfId="0" applyFont="1" applyBorder="1" applyAlignment="1">
      <alignment horizontal="right"/>
    </xf>
    <xf numFmtId="0" fontId="27" fillId="0" borderId="10" xfId="1" applyFont="1" applyBorder="1"/>
    <xf numFmtId="0" fontId="16" fillId="0" borderId="10" xfId="0" applyFont="1" applyFill="1" applyBorder="1" applyAlignment="1">
      <alignment horizontal="center" wrapText="1"/>
    </xf>
    <xf numFmtId="0" fontId="23" fillId="0" borderId="10" xfId="0" applyFont="1" applyFill="1" applyBorder="1" applyAlignment="1">
      <alignment horizontal="center" wrapText="1"/>
    </xf>
    <xf numFmtId="0" fontId="29" fillId="0" borderId="13" xfId="0" applyFont="1" applyBorder="1"/>
    <xf numFmtId="0" fontId="22" fillId="0" borderId="3" xfId="0" applyFont="1" applyBorder="1" applyAlignment="1">
      <alignment wrapText="1"/>
    </xf>
    <xf numFmtId="0" fontId="33" fillId="0" borderId="69" xfId="0" applyFont="1" applyBorder="1" applyAlignment="1">
      <alignment horizontal="center"/>
    </xf>
    <xf numFmtId="0" fontId="33" fillId="0" borderId="59" xfId="0" applyFont="1" applyBorder="1" applyAlignment="1">
      <alignment horizontal="center"/>
    </xf>
    <xf numFmtId="0" fontId="8" fillId="0" borderId="34" xfId="0" applyFont="1" applyBorder="1" applyAlignment="1">
      <alignment wrapText="1"/>
    </xf>
    <xf numFmtId="0" fontId="8" fillId="0" borderId="27" xfId="0" applyFont="1" applyBorder="1" applyAlignment="1">
      <alignment wrapText="1"/>
    </xf>
    <xf numFmtId="0" fontId="8" fillId="0" borderId="28" xfId="0" applyFont="1" applyBorder="1" applyAlignment="1">
      <alignment wrapText="1"/>
    </xf>
    <xf numFmtId="0" fontId="8" fillId="0" borderId="26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35" xfId="0" applyFont="1" applyBorder="1" applyAlignment="1">
      <alignment wrapText="1"/>
    </xf>
    <xf numFmtId="0" fontId="7" fillId="0" borderId="10" xfId="3" applyFont="1" applyBorder="1" applyAlignment="1">
      <alignment horizontal="left"/>
    </xf>
    <xf numFmtId="0" fontId="16" fillId="0" borderId="10" xfId="3" applyFont="1" applyBorder="1" applyAlignment="1">
      <alignment horizontal="center"/>
    </xf>
    <xf numFmtId="0" fontId="7" fillId="0" borderId="10" xfId="3" applyFont="1" applyBorder="1" applyAlignment="1">
      <alignment horizontal="center"/>
    </xf>
    <xf numFmtId="0" fontId="7" fillId="0" borderId="10" xfId="3" applyFont="1" applyBorder="1" applyAlignment="1"/>
    <xf numFmtId="0" fontId="16" fillId="0" borderId="10" xfId="3" applyFont="1" applyBorder="1" applyAlignment="1"/>
    <xf numFmtId="0" fontId="16" fillId="0" borderId="12" xfId="0" applyFont="1" applyBorder="1" applyAlignment="1">
      <alignment horizontal="right"/>
    </xf>
    <xf numFmtId="0" fontId="16" fillId="0" borderId="34" xfId="0" applyFont="1" applyBorder="1" applyAlignment="1">
      <alignment horizontal="right"/>
    </xf>
    <xf numFmtId="0" fontId="9" fillId="0" borderId="10" xfId="0" applyFont="1" applyFill="1" applyBorder="1" applyAlignment="1">
      <alignment horizontal="center" wrapText="1"/>
    </xf>
    <xf numFmtId="0" fontId="12" fillId="0" borderId="0" xfId="0" applyFont="1"/>
    <xf numFmtId="0" fontId="13" fillId="0" borderId="9" xfId="0" applyFont="1" applyBorder="1" applyAlignment="1">
      <alignment horizontal="center" wrapText="1"/>
    </xf>
    <xf numFmtId="0" fontId="13" fillId="0" borderId="11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3" fillId="0" borderId="9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24" fillId="0" borderId="0" xfId="0" applyFont="1"/>
    <xf numFmtId="0" fontId="25" fillId="0" borderId="0" xfId="0" applyFont="1"/>
    <xf numFmtId="0" fontId="12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/>
    </xf>
    <xf numFmtId="0" fontId="13" fillId="0" borderId="12" xfId="0" applyFont="1" applyBorder="1" applyAlignment="1">
      <alignment horizontal="center"/>
    </xf>
    <xf numFmtId="0" fontId="13" fillId="0" borderId="19" xfId="0" applyFont="1" applyBorder="1" applyAlignment="1">
      <alignment horizontal="center" wrapText="1"/>
    </xf>
    <xf numFmtId="0" fontId="12" fillId="0" borderId="11" xfId="0" applyFont="1" applyBorder="1" applyAlignment="1">
      <alignment horizontal="left"/>
    </xf>
    <xf numFmtId="0" fontId="24" fillId="0" borderId="0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13" fillId="0" borderId="21" xfId="0" applyFont="1" applyBorder="1" applyAlignment="1">
      <alignment horizontal="center" wrapText="1"/>
    </xf>
    <xf numFmtId="0" fontId="12" fillId="0" borderId="22" xfId="0" applyFont="1" applyFill="1" applyBorder="1"/>
    <xf numFmtId="0" fontId="12" fillId="0" borderId="0" xfId="0" applyFont="1" applyFill="1" applyBorder="1"/>
    <xf numFmtId="0" fontId="12" fillId="0" borderId="12" xfId="0" applyFont="1" applyBorder="1" applyAlignment="1">
      <alignment horizontal="center"/>
    </xf>
    <xf numFmtId="0" fontId="12" fillId="0" borderId="10" xfId="0" applyFont="1" applyFill="1" applyBorder="1" applyAlignment="1">
      <alignment horizontal="left" wrapText="1"/>
    </xf>
    <xf numFmtId="0" fontId="12" fillId="0" borderId="10" xfId="0" applyFont="1" applyFill="1" applyBorder="1" applyAlignment="1">
      <alignment horizontal="left"/>
    </xf>
    <xf numFmtId="0" fontId="13" fillId="0" borderId="3" xfId="0" applyFont="1" applyBorder="1" applyAlignment="1">
      <alignment horizontal="center" wrapText="1"/>
    </xf>
    <xf numFmtId="0" fontId="12" fillId="0" borderId="28" xfId="0" applyFont="1" applyBorder="1" applyAlignment="1">
      <alignment horizontal="center" wrapText="1"/>
    </xf>
    <xf numFmtId="0" fontId="12" fillId="0" borderId="35" xfId="0" applyFont="1" applyBorder="1" applyAlignment="1">
      <alignment horizontal="center" wrapText="1"/>
    </xf>
    <xf numFmtId="0" fontId="11" fillId="0" borderId="35" xfId="0" applyFont="1" applyBorder="1" applyAlignment="1">
      <alignment horizontal="center" wrapText="1"/>
    </xf>
    <xf numFmtId="0" fontId="13" fillId="0" borderId="35" xfId="0" applyFont="1" applyBorder="1" applyAlignment="1">
      <alignment horizontal="center" wrapText="1"/>
    </xf>
    <xf numFmtId="0" fontId="16" fillId="0" borderId="55" xfId="0" applyFont="1" applyBorder="1" applyAlignment="1">
      <alignment horizontal="center" wrapText="1"/>
    </xf>
    <xf numFmtId="0" fontId="26" fillId="0" borderId="10" xfId="0" applyFont="1" applyBorder="1" applyAlignment="1">
      <alignment horizontal="right"/>
    </xf>
    <xf numFmtId="0" fontId="34" fillId="0" borderId="0" xfId="0" applyFont="1"/>
    <xf numFmtId="0" fontId="27" fillId="0" borderId="11" xfId="0" applyFont="1" applyBorder="1" applyAlignment="1">
      <alignment horizontal="right"/>
    </xf>
    <xf numFmtId="0" fontId="29" fillId="0" borderId="0" xfId="0" applyFont="1" applyBorder="1" applyAlignment="1">
      <alignment horizontal="center" wrapText="1"/>
    </xf>
    <xf numFmtId="0" fontId="26" fillId="0" borderId="10" xfId="1" applyFont="1" applyBorder="1"/>
    <xf numFmtId="0" fontId="26" fillId="0" borderId="10" xfId="1" applyFont="1" applyBorder="1" applyAlignment="1">
      <alignment horizontal="left"/>
    </xf>
    <xf numFmtId="0" fontId="27" fillId="0" borderId="10" xfId="1" applyFont="1" applyBorder="1" applyAlignment="1">
      <alignment horizontal="right"/>
    </xf>
    <xf numFmtId="0" fontId="11" fillId="0" borderId="20" xfId="0" applyFont="1" applyBorder="1" applyAlignment="1">
      <alignment horizontal="right" wrapText="1"/>
    </xf>
    <xf numFmtId="0" fontId="11" fillId="0" borderId="21" xfId="0" applyFont="1" applyBorder="1" applyAlignment="1">
      <alignment horizontal="right" wrapText="1"/>
    </xf>
    <xf numFmtId="1" fontId="11" fillId="0" borderId="9" xfId="0" applyNumberFormat="1" applyFont="1" applyBorder="1" applyAlignment="1">
      <alignment horizontal="center"/>
    </xf>
    <xf numFmtId="1" fontId="11" fillId="0" borderId="10" xfId="0" applyNumberFormat="1" applyFont="1" applyBorder="1" applyAlignment="1">
      <alignment horizontal="center"/>
    </xf>
    <xf numFmtId="1" fontId="11" fillId="0" borderId="11" xfId="0" applyNumberFormat="1" applyFont="1" applyBorder="1" applyAlignment="1">
      <alignment horizontal="center"/>
    </xf>
    <xf numFmtId="1" fontId="15" fillId="0" borderId="0" xfId="0" applyNumberFormat="1" applyFont="1" applyBorder="1" applyAlignment="1">
      <alignment horizontal="left" vertical="top" wrapText="1"/>
    </xf>
    <xf numFmtId="1" fontId="16" fillId="0" borderId="0" xfId="0" applyNumberFormat="1" applyFont="1" applyBorder="1" applyAlignment="1">
      <alignment horizontal="left" vertical="top" wrapText="1"/>
    </xf>
    <xf numFmtId="1" fontId="16" fillId="0" borderId="10" xfId="0" applyNumberFormat="1" applyFont="1" applyBorder="1" applyAlignment="1">
      <alignment horizontal="center"/>
    </xf>
    <xf numFmtId="1" fontId="16" fillId="0" borderId="10" xfId="0" applyNumberFormat="1" applyFont="1" applyBorder="1" applyAlignment="1">
      <alignment horizontal="center" wrapText="1"/>
    </xf>
    <xf numFmtId="1" fontId="22" fillId="0" borderId="10" xfId="0" applyNumberFormat="1" applyFont="1" applyBorder="1" applyAlignment="1">
      <alignment horizontal="center" wrapText="1"/>
    </xf>
    <xf numFmtId="1" fontId="22" fillId="0" borderId="10" xfId="0" applyNumberFormat="1" applyFont="1" applyBorder="1" applyAlignment="1">
      <alignment horizontal="center"/>
    </xf>
    <xf numFmtId="1" fontId="22" fillId="0" borderId="10" xfId="0" applyNumberFormat="1" applyFont="1" applyBorder="1"/>
    <xf numFmtId="3" fontId="16" fillId="0" borderId="12" xfId="0" applyNumberFormat="1" applyFont="1" applyBorder="1" applyAlignment="1">
      <alignment horizontal="center"/>
    </xf>
    <xf numFmtId="3" fontId="22" fillId="0" borderId="10" xfId="0" applyNumberFormat="1" applyFont="1" applyBorder="1"/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wrapText="1"/>
    </xf>
    <xf numFmtId="0" fontId="16" fillId="0" borderId="9" xfId="0" applyFont="1" applyBorder="1" applyAlignment="1">
      <alignment horizontal="right" wrapText="1"/>
    </xf>
    <xf numFmtId="0" fontId="8" fillId="0" borderId="10" xfId="0" applyFont="1" applyBorder="1" applyAlignment="1">
      <alignment horizontal="right" wrapText="1"/>
    </xf>
    <xf numFmtId="0" fontId="8" fillId="0" borderId="11" xfId="0" applyFont="1" applyBorder="1" applyAlignment="1">
      <alignment horizontal="right" wrapText="1"/>
    </xf>
    <xf numFmtId="3" fontId="22" fillId="0" borderId="13" xfId="0" applyNumberFormat="1" applyFont="1" applyBorder="1" applyAlignment="1">
      <alignment wrapText="1"/>
    </xf>
    <xf numFmtId="0" fontId="22" fillId="0" borderId="15" xfId="0" applyFont="1" applyBorder="1" applyAlignment="1">
      <alignment horizontal="right" wrapText="1"/>
    </xf>
    <xf numFmtId="0" fontId="22" fillId="0" borderId="32" xfId="0" applyFont="1" applyBorder="1" applyAlignment="1">
      <alignment horizontal="right" wrapText="1"/>
    </xf>
    <xf numFmtId="0" fontId="8" fillId="0" borderId="9" xfId="0" applyFont="1" applyBorder="1" applyAlignment="1">
      <alignment horizontal="right" wrapText="1"/>
    </xf>
    <xf numFmtId="0" fontId="22" fillId="0" borderId="33" xfId="0" applyFont="1" applyBorder="1" applyAlignment="1">
      <alignment wrapText="1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 wrapText="1"/>
    </xf>
    <xf numFmtId="0" fontId="7" fillId="0" borderId="0" xfId="0" applyFont="1" applyAlignment="1">
      <alignment horizontal="right" wrapText="1"/>
    </xf>
    <xf numFmtId="0" fontId="8" fillId="0" borderId="12" xfId="0" applyFont="1" applyBorder="1" applyAlignment="1">
      <alignment horizontal="left" wrapText="1"/>
    </xf>
    <xf numFmtId="0" fontId="8" fillId="0" borderId="3" xfId="0" applyFont="1" applyBorder="1" applyAlignment="1">
      <alignment horizontal="right" wrapText="1"/>
    </xf>
    <xf numFmtId="0" fontId="7" fillId="0" borderId="9" xfId="0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0" fontId="8" fillId="0" borderId="6" xfId="0" applyFont="1" applyBorder="1" applyAlignment="1">
      <alignment horizontal="right" wrapText="1"/>
    </xf>
    <xf numFmtId="0" fontId="22" fillId="0" borderId="10" xfId="0" applyFont="1" applyBorder="1" applyAlignment="1">
      <alignment horizontal="right" wrapText="1"/>
    </xf>
    <xf numFmtId="0" fontId="8" fillId="0" borderId="0" xfId="0" applyFont="1" applyBorder="1" applyAlignment="1">
      <alignment horizontal="right" wrapText="1"/>
    </xf>
    <xf numFmtId="0" fontId="22" fillId="0" borderId="0" xfId="0" applyFont="1" applyBorder="1" applyAlignment="1">
      <alignment horizontal="right" wrapText="1"/>
    </xf>
    <xf numFmtId="0" fontId="26" fillId="0" borderId="10" xfId="0" applyFont="1" applyBorder="1" applyAlignment="1">
      <alignment horizontal="left" wrapText="1"/>
    </xf>
    <xf numFmtId="0" fontId="27" fillId="0" borderId="10" xfId="0" applyFont="1" applyBorder="1" applyAlignment="1">
      <alignment horizontal="right" wrapText="1"/>
    </xf>
    <xf numFmtId="0" fontId="27" fillId="0" borderId="10" xfId="0" applyFont="1" applyBorder="1" applyAlignment="1">
      <alignment horizontal="left" wrapText="1"/>
    </xf>
    <xf numFmtId="0" fontId="7" fillId="0" borderId="2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6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22" fillId="0" borderId="10" xfId="0" applyFont="1" applyBorder="1" applyAlignment="1">
      <alignment horizontal="center" wrapText="1"/>
    </xf>
    <xf numFmtId="0" fontId="8" fillId="0" borderId="12" xfId="0" applyFont="1" applyBorder="1" applyAlignment="1">
      <alignment wrapText="1"/>
    </xf>
    <xf numFmtId="0" fontId="11" fillId="0" borderId="12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6" fillId="0" borderId="10" xfId="0" applyFont="1" applyBorder="1" applyAlignment="1">
      <alignment wrapText="1"/>
    </xf>
    <xf numFmtId="0" fontId="15" fillId="0" borderId="45" xfId="4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26" fillId="0" borderId="0" xfId="1" applyFont="1" applyAlignment="1">
      <alignment wrapText="1"/>
    </xf>
    <xf numFmtId="0" fontId="26" fillId="0" borderId="9" xfId="1" applyFont="1" applyBorder="1" applyAlignment="1">
      <alignment horizontal="center" wrapText="1"/>
    </xf>
    <xf numFmtId="0" fontId="26" fillId="0" borderId="10" xfId="1" applyFont="1" applyBorder="1" applyAlignment="1">
      <alignment horizontal="center" wrapText="1"/>
    </xf>
    <xf numFmtId="0" fontId="26" fillId="0" borderId="11" xfId="1" applyFont="1" applyBorder="1" applyAlignment="1">
      <alignment horizontal="center" wrapText="1"/>
    </xf>
    <xf numFmtId="0" fontId="26" fillId="0" borderId="6" xfId="1" applyFont="1" applyBorder="1" applyAlignment="1">
      <alignment horizontal="center" wrapText="1"/>
    </xf>
    <xf numFmtId="0" fontId="28" fillId="0" borderId="12" xfId="1" applyFont="1" applyBorder="1" applyAlignment="1">
      <alignment wrapText="1"/>
    </xf>
    <xf numFmtId="0" fontId="28" fillId="0" borderId="3" xfId="1" applyFont="1" applyBorder="1" applyAlignment="1">
      <alignment wrapText="1"/>
    </xf>
    <xf numFmtId="0" fontId="28" fillId="0" borderId="6" xfId="1" applyFont="1" applyBorder="1" applyAlignment="1">
      <alignment wrapText="1"/>
    </xf>
    <xf numFmtId="0" fontId="28" fillId="0" borderId="10" xfId="1" applyFont="1" applyBorder="1" applyAlignment="1">
      <alignment wrapText="1"/>
    </xf>
    <xf numFmtId="0" fontId="28" fillId="0" borderId="9" xfId="1" applyFont="1" applyBorder="1" applyAlignment="1">
      <alignment wrapText="1"/>
    </xf>
    <xf numFmtId="0" fontId="28" fillId="0" borderId="11" xfId="1" applyFont="1" applyBorder="1" applyAlignment="1">
      <alignment wrapText="1"/>
    </xf>
    <xf numFmtId="0" fontId="29" fillId="0" borderId="12" xfId="1" applyFont="1" applyBorder="1" applyAlignment="1">
      <alignment wrapText="1"/>
    </xf>
    <xf numFmtId="0" fontId="29" fillId="0" borderId="13" xfId="1" applyFont="1" applyBorder="1" applyAlignment="1">
      <alignment wrapText="1"/>
    </xf>
    <xf numFmtId="0" fontId="29" fillId="0" borderId="14" xfId="1" applyFont="1" applyBorder="1" applyAlignment="1">
      <alignment wrapText="1"/>
    </xf>
    <xf numFmtId="0" fontId="29" fillId="0" borderId="15" xfId="1" applyFont="1" applyBorder="1" applyAlignment="1">
      <alignment wrapText="1"/>
    </xf>
    <xf numFmtId="0" fontId="29" fillId="0" borderId="16" xfId="1" applyFont="1" applyBorder="1" applyAlignment="1">
      <alignment wrapText="1"/>
    </xf>
    <xf numFmtId="0" fontId="29" fillId="0" borderId="6" xfId="1" applyFont="1" applyBorder="1" applyAlignment="1">
      <alignment wrapText="1"/>
    </xf>
    <xf numFmtId="0" fontId="29" fillId="0" borderId="10" xfId="1" applyFont="1" applyBorder="1" applyAlignment="1">
      <alignment wrapText="1"/>
    </xf>
    <xf numFmtId="0" fontId="27" fillId="0" borderId="0" xfId="1" applyFont="1" applyBorder="1" applyAlignment="1">
      <alignment horizontal="center" wrapText="1"/>
    </xf>
    <xf numFmtId="0" fontId="30" fillId="0" borderId="0" xfId="1" applyFont="1" applyBorder="1" applyAlignment="1">
      <alignment wrapText="1"/>
    </xf>
    <xf numFmtId="0" fontId="26" fillId="0" borderId="0" xfId="1" applyFont="1" applyBorder="1" applyAlignment="1">
      <alignment horizontal="center" wrapText="1"/>
    </xf>
    <xf numFmtId="0" fontId="28" fillId="0" borderId="0" xfId="1" applyFont="1" applyBorder="1" applyAlignment="1">
      <alignment wrapText="1"/>
    </xf>
    <xf numFmtId="0" fontId="27" fillId="0" borderId="0" xfId="1" applyFont="1" applyBorder="1" applyAlignment="1">
      <alignment horizontal="left" wrapText="1"/>
    </xf>
    <xf numFmtId="0" fontId="26" fillId="0" borderId="12" xfId="1" applyFont="1" applyBorder="1" applyAlignment="1">
      <alignment horizontal="center" wrapText="1"/>
    </xf>
    <xf numFmtId="0" fontId="27" fillId="0" borderId="0" xfId="1" applyFont="1" applyAlignment="1">
      <alignment wrapText="1"/>
    </xf>
    <xf numFmtId="0" fontId="27" fillId="0" borderId="10" xfId="1" applyFont="1" applyBorder="1" applyAlignment="1">
      <alignment wrapText="1"/>
    </xf>
    <xf numFmtId="0" fontId="27" fillId="0" borderId="11" xfId="1" applyFont="1" applyBorder="1" applyAlignment="1">
      <alignment horizontal="left" wrapText="1"/>
    </xf>
    <xf numFmtId="0" fontId="27" fillId="0" borderId="11" xfId="1" applyFont="1" applyBorder="1" applyAlignment="1">
      <alignment horizontal="center" wrapText="1"/>
    </xf>
    <xf numFmtId="0" fontId="29" fillId="0" borderId="16" xfId="1" applyFont="1" applyBorder="1" applyAlignment="1">
      <alignment horizontal="center" wrapText="1"/>
    </xf>
    <xf numFmtId="0" fontId="30" fillId="0" borderId="20" xfId="1" applyFont="1" applyBorder="1" applyAlignment="1">
      <alignment wrapText="1"/>
    </xf>
    <xf numFmtId="0" fontId="27" fillId="0" borderId="11" xfId="1" applyFont="1" applyBorder="1" applyAlignment="1">
      <alignment wrapText="1"/>
    </xf>
    <xf numFmtId="0" fontId="26" fillId="0" borderId="21" xfId="1" applyFont="1" applyBorder="1" applyAlignment="1">
      <alignment horizontal="center" wrapText="1"/>
    </xf>
    <xf numFmtId="0" fontId="27" fillId="0" borderId="12" xfId="1" applyFont="1" applyBorder="1" applyAlignment="1">
      <alignment wrapText="1"/>
    </xf>
    <xf numFmtId="0" fontId="27" fillId="0" borderId="9" xfId="1" applyFont="1" applyBorder="1" applyAlignment="1">
      <alignment wrapText="1"/>
    </xf>
    <xf numFmtId="0" fontId="27" fillId="0" borderId="10" xfId="1" applyFont="1" applyFill="1" applyBorder="1" applyAlignment="1">
      <alignment wrapText="1"/>
    </xf>
    <xf numFmtId="0" fontId="27" fillId="0" borderId="22" xfId="1" applyFont="1" applyFill="1" applyBorder="1" applyAlignment="1">
      <alignment wrapText="1"/>
    </xf>
    <xf numFmtId="0" fontId="27" fillId="0" borderId="0" xfId="1" applyFont="1" applyFill="1" applyBorder="1" applyAlignment="1">
      <alignment wrapText="1"/>
    </xf>
    <xf numFmtId="0" fontId="26" fillId="0" borderId="10" xfId="1" applyFont="1" applyBorder="1" applyAlignment="1">
      <alignment wrapText="1"/>
    </xf>
    <xf numFmtId="0" fontId="27" fillId="0" borderId="0" xfId="1" applyFont="1" applyBorder="1" applyAlignment="1">
      <alignment wrapText="1"/>
    </xf>
    <xf numFmtId="0" fontId="34" fillId="0" borderId="10" xfId="1" applyFont="1" applyBorder="1" applyAlignment="1">
      <alignment wrapText="1"/>
    </xf>
    <xf numFmtId="0" fontId="34" fillId="0" borderId="10" xfId="0" applyFont="1" applyBorder="1" applyAlignment="1">
      <alignment wrapText="1"/>
    </xf>
    <xf numFmtId="0" fontId="26" fillId="0" borderId="10" xfId="5" applyFont="1" applyBorder="1" applyAlignment="1">
      <alignment wrapText="1"/>
    </xf>
    <xf numFmtId="0" fontId="27" fillId="0" borderId="10" xfId="5" applyFont="1" applyBorder="1" applyAlignment="1">
      <alignment wrapText="1"/>
    </xf>
    <xf numFmtId="0" fontId="26" fillId="0" borderId="10" xfId="5" applyFont="1" applyBorder="1" applyAlignment="1">
      <alignment horizontal="left" wrapText="1"/>
    </xf>
    <xf numFmtId="0" fontId="27" fillId="0" borderId="10" xfId="5" applyFont="1" applyBorder="1" applyAlignment="1">
      <alignment horizontal="right" wrapText="1"/>
    </xf>
    <xf numFmtId="0" fontId="27" fillId="0" borderId="10" xfId="5" applyFont="1" applyBorder="1" applyAlignment="1">
      <alignment horizontal="left" wrapText="1"/>
    </xf>
    <xf numFmtId="0" fontId="7" fillId="0" borderId="0" xfId="1" applyFont="1" applyAlignment="1">
      <alignment horizontal="left" wrapText="1"/>
    </xf>
    <xf numFmtId="0" fontId="7" fillId="0" borderId="0" xfId="1" applyFont="1" applyAlignment="1">
      <alignment wrapText="1"/>
    </xf>
    <xf numFmtId="0" fontId="7" fillId="0" borderId="9" xfId="1" applyFont="1" applyBorder="1" applyAlignment="1">
      <alignment horizontal="center" wrapText="1"/>
    </xf>
    <xf numFmtId="0" fontId="7" fillId="0" borderId="10" xfId="1" applyFont="1" applyBorder="1" applyAlignment="1">
      <alignment horizontal="center" wrapText="1"/>
    </xf>
    <xf numFmtId="0" fontId="7" fillId="0" borderId="11" xfId="1" applyFont="1" applyBorder="1" applyAlignment="1">
      <alignment horizontal="center" wrapText="1"/>
    </xf>
    <xf numFmtId="0" fontId="7" fillId="0" borderId="6" xfId="1" applyFont="1" applyBorder="1" applyAlignment="1">
      <alignment horizontal="center" wrapText="1"/>
    </xf>
    <xf numFmtId="0" fontId="8" fillId="0" borderId="12" xfId="1" applyFont="1" applyBorder="1" applyAlignment="1">
      <alignment wrapText="1"/>
    </xf>
    <xf numFmtId="0" fontId="8" fillId="0" borderId="3" xfId="1" applyFont="1" applyBorder="1" applyAlignment="1">
      <alignment horizontal="center" wrapText="1"/>
    </xf>
    <xf numFmtId="0" fontId="8" fillId="0" borderId="6" xfId="1" applyFont="1" applyBorder="1" applyAlignment="1">
      <alignment horizontal="center" wrapText="1"/>
    </xf>
    <xf numFmtId="0" fontId="8" fillId="0" borderId="10" xfId="1" applyFont="1" applyBorder="1" applyAlignment="1">
      <alignment horizontal="center" wrapText="1"/>
    </xf>
    <xf numFmtId="0" fontId="8" fillId="0" borderId="9" xfId="1" applyFont="1" applyBorder="1" applyAlignment="1">
      <alignment horizontal="center" wrapText="1"/>
    </xf>
    <xf numFmtId="0" fontId="8" fillId="0" borderId="11" xfId="1" applyFont="1" applyBorder="1" applyAlignment="1">
      <alignment horizontal="center" wrapText="1"/>
    </xf>
    <xf numFmtId="0" fontId="8" fillId="0" borderId="29" xfId="1" applyFont="1" applyFill="1" applyBorder="1" applyAlignment="1">
      <alignment horizontal="center" wrapText="1"/>
    </xf>
    <xf numFmtId="0" fontId="22" fillId="0" borderId="12" xfId="1" applyFont="1" applyBorder="1" applyAlignment="1">
      <alignment wrapText="1"/>
    </xf>
    <xf numFmtId="0" fontId="22" fillId="0" borderId="13" xfId="1" applyFont="1" applyBorder="1" applyAlignment="1">
      <alignment horizontal="center" wrapText="1"/>
    </xf>
    <xf numFmtId="0" fontId="22" fillId="0" borderId="14" xfId="1" applyFont="1" applyBorder="1" applyAlignment="1">
      <alignment horizontal="center" wrapText="1"/>
    </xf>
    <xf numFmtId="0" fontId="22" fillId="0" borderId="15" xfId="1" applyFont="1" applyBorder="1" applyAlignment="1">
      <alignment horizontal="center" wrapText="1"/>
    </xf>
    <xf numFmtId="0" fontId="22" fillId="0" borderId="16" xfId="1" applyFont="1" applyBorder="1" applyAlignment="1">
      <alignment horizontal="center" wrapText="1"/>
    </xf>
    <xf numFmtId="0" fontId="22" fillId="0" borderId="6" xfId="1" applyFont="1" applyBorder="1" applyAlignment="1">
      <alignment horizontal="center" wrapText="1"/>
    </xf>
    <xf numFmtId="0" fontId="22" fillId="0" borderId="10" xfId="1" applyFont="1" applyBorder="1" applyAlignment="1">
      <alignment horizontal="center" wrapText="1"/>
    </xf>
    <xf numFmtId="0" fontId="16" fillId="0" borderId="0" xfId="1" applyFont="1" applyBorder="1" applyAlignment="1">
      <alignment horizontal="center" wrapText="1"/>
    </xf>
    <xf numFmtId="0" fontId="9" fillId="0" borderId="0" xfId="1" applyFont="1" applyBorder="1" applyAlignment="1">
      <alignment wrapText="1"/>
    </xf>
    <xf numFmtId="0" fontId="7" fillId="0" borderId="0" xfId="1" applyFont="1" applyBorder="1" applyAlignment="1">
      <alignment horizontal="center" wrapText="1"/>
    </xf>
    <xf numFmtId="0" fontId="8" fillId="0" borderId="10" xfId="1" applyFont="1" applyBorder="1" applyAlignment="1">
      <alignment wrapText="1"/>
    </xf>
    <xf numFmtId="0" fontId="8" fillId="0" borderId="0" xfId="1" applyFont="1" applyBorder="1" applyAlignment="1">
      <alignment wrapText="1"/>
    </xf>
    <xf numFmtId="0" fontId="22" fillId="0" borderId="10" xfId="1" applyFont="1" applyBorder="1" applyAlignment="1">
      <alignment wrapText="1"/>
    </xf>
    <xf numFmtId="0" fontId="22" fillId="0" borderId="0" xfId="1" applyFont="1" applyBorder="1" applyAlignment="1">
      <alignment wrapText="1"/>
    </xf>
    <xf numFmtId="0" fontId="16" fillId="0" borderId="0" xfId="1" applyFont="1" applyBorder="1" applyAlignment="1">
      <alignment horizontal="left" wrapText="1"/>
    </xf>
    <xf numFmtId="0" fontId="16" fillId="0" borderId="0" xfId="1" applyFont="1" applyAlignment="1">
      <alignment wrapText="1"/>
    </xf>
    <xf numFmtId="0" fontId="7" fillId="0" borderId="12" xfId="1" applyFont="1" applyBorder="1" applyAlignment="1">
      <alignment horizontal="center" wrapText="1"/>
    </xf>
    <xf numFmtId="0" fontId="7" fillId="0" borderId="19" xfId="1" applyFont="1" applyBorder="1" applyAlignment="1">
      <alignment horizontal="center" wrapText="1"/>
    </xf>
    <xf numFmtId="0" fontId="7" fillId="0" borderId="20" xfId="1" applyFont="1" applyBorder="1" applyAlignment="1">
      <alignment horizontal="center" wrapText="1"/>
    </xf>
    <xf numFmtId="0" fontId="16" fillId="0" borderId="10" xfId="1" applyFont="1" applyBorder="1" applyAlignment="1">
      <alignment horizontal="center" wrapText="1"/>
    </xf>
    <xf numFmtId="0" fontId="16" fillId="0" borderId="11" xfId="1" applyFont="1" applyBorder="1" applyAlignment="1">
      <alignment horizontal="center" wrapText="1"/>
    </xf>
    <xf numFmtId="0" fontId="22" fillId="0" borderId="0" xfId="1" applyFont="1" applyAlignment="1">
      <alignment wrapText="1"/>
    </xf>
    <xf numFmtId="0" fontId="22" fillId="0" borderId="0" xfId="1" applyFont="1" applyBorder="1" applyAlignment="1">
      <alignment horizontal="center" wrapText="1"/>
    </xf>
    <xf numFmtId="0" fontId="9" fillId="0" borderId="20" xfId="1" applyFont="1" applyBorder="1" applyAlignment="1">
      <alignment horizontal="center" wrapText="1"/>
    </xf>
    <xf numFmtId="0" fontId="9" fillId="0" borderId="0" xfId="1" applyFont="1" applyBorder="1" applyAlignment="1">
      <alignment horizontal="center" wrapText="1"/>
    </xf>
    <xf numFmtId="0" fontId="16" fillId="0" borderId="10" xfId="1" applyFont="1" applyBorder="1" applyAlignment="1">
      <alignment wrapText="1"/>
    </xf>
    <xf numFmtId="0" fontId="7" fillId="0" borderId="21" xfId="1" applyFont="1" applyBorder="1" applyAlignment="1">
      <alignment horizontal="center" wrapText="1"/>
    </xf>
    <xf numFmtId="0" fontId="16" fillId="0" borderId="12" xfId="1" applyFont="1" applyBorder="1" applyAlignment="1">
      <alignment horizontal="center" wrapText="1"/>
    </xf>
    <xf numFmtId="0" fontId="16" fillId="0" borderId="9" xfId="1" applyFont="1" applyBorder="1" applyAlignment="1">
      <alignment horizontal="center" wrapText="1"/>
    </xf>
    <xf numFmtId="0" fontId="16" fillId="0" borderId="10" xfId="1" applyFont="1" applyFill="1" applyBorder="1" applyAlignment="1">
      <alignment wrapText="1"/>
    </xf>
    <xf numFmtId="0" fontId="16" fillId="0" borderId="22" xfId="1" applyFont="1" applyFill="1" applyBorder="1" applyAlignment="1">
      <alignment wrapText="1"/>
    </xf>
    <xf numFmtId="0" fontId="16" fillId="0" borderId="0" xfId="1" applyFont="1" applyFill="1" applyBorder="1" applyAlignment="1">
      <alignment wrapText="1"/>
    </xf>
    <xf numFmtId="0" fontId="7" fillId="0" borderId="10" xfId="1" applyFont="1" applyBorder="1" applyAlignment="1">
      <alignment wrapText="1"/>
    </xf>
    <xf numFmtId="0" fontId="16" fillId="0" borderId="0" xfId="1" applyFont="1" applyBorder="1" applyAlignment="1">
      <alignment wrapText="1"/>
    </xf>
    <xf numFmtId="0" fontId="16" fillId="0" borderId="6" xfId="1" applyFont="1" applyBorder="1" applyAlignment="1">
      <alignment horizontal="center" wrapText="1"/>
    </xf>
    <xf numFmtId="0" fontId="16" fillId="0" borderId="10" xfId="1" applyFont="1" applyFill="1" applyBorder="1" applyAlignment="1">
      <alignment horizontal="left" wrapText="1"/>
    </xf>
    <xf numFmtId="0" fontId="8" fillId="0" borderId="10" xfId="1" applyFont="1" applyFill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16" fillId="0" borderId="10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20" xfId="0" applyFont="1" applyBorder="1" applyAlignment="1">
      <alignment horizontal="center" wrapText="1"/>
    </xf>
    <xf numFmtId="0" fontId="11" fillId="0" borderId="12" xfId="0" applyFont="1" applyBorder="1" applyAlignment="1">
      <alignment horizontal="center"/>
    </xf>
    <xf numFmtId="0" fontId="33" fillId="0" borderId="69" xfId="0" applyFont="1" applyBorder="1" applyAlignment="1">
      <alignment horizontal="center"/>
    </xf>
    <xf numFmtId="0" fontId="33" fillId="0" borderId="59" xfId="0" applyFont="1" applyBorder="1" applyAlignment="1">
      <alignment horizontal="center"/>
    </xf>
    <xf numFmtId="0" fontId="16" fillId="0" borderId="10" xfId="0" applyFont="1" applyBorder="1" applyAlignment="1">
      <alignment wrapText="1"/>
    </xf>
    <xf numFmtId="0" fontId="16" fillId="0" borderId="12" xfId="1" applyFont="1" applyBorder="1" applyAlignment="1">
      <alignment horizontal="center" wrapText="1"/>
    </xf>
    <xf numFmtId="0" fontId="16" fillId="0" borderId="6" xfId="1" applyFont="1" applyBorder="1" applyAlignment="1">
      <alignment horizontal="center" wrapText="1"/>
    </xf>
    <xf numFmtId="0" fontId="7" fillId="0" borderId="6" xfId="1" applyFont="1" applyBorder="1" applyAlignment="1">
      <alignment horizontal="center" wrapText="1"/>
    </xf>
    <xf numFmtId="0" fontId="7" fillId="0" borderId="26" xfId="0" applyFont="1" applyBorder="1" applyAlignment="1">
      <alignment wrapText="1"/>
    </xf>
    <xf numFmtId="0" fontId="12" fillId="0" borderId="9" xfId="0" applyFont="1" applyBorder="1" applyAlignment="1">
      <alignment horizontal="right" wrapText="1"/>
    </xf>
    <xf numFmtId="0" fontId="24" fillId="0" borderId="14" xfId="0" applyFont="1" applyBorder="1" applyAlignment="1">
      <alignment horizontal="right" wrapText="1"/>
    </xf>
    <xf numFmtId="0" fontId="24" fillId="0" borderId="10" xfId="0" applyFont="1" applyBorder="1" applyAlignment="1">
      <alignment horizontal="right" wrapText="1"/>
    </xf>
    <xf numFmtId="0" fontId="13" fillId="0" borderId="0" xfId="0" applyFont="1" applyBorder="1" applyAlignment="1">
      <alignment horizontal="right" wrapText="1"/>
    </xf>
    <xf numFmtId="0" fontId="24" fillId="0" borderId="15" xfId="0" applyFont="1" applyBorder="1" applyAlignment="1">
      <alignment horizontal="right" wrapText="1"/>
    </xf>
    <xf numFmtId="0" fontId="13" fillId="0" borderId="20" xfId="0" applyFont="1" applyBorder="1" applyAlignment="1">
      <alignment horizontal="right" wrapText="1"/>
    </xf>
    <xf numFmtId="0" fontId="16" fillId="0" borderId="12" xfId="0" applyFont="1" applyBorder="1" applyAlignment="1">
      <alignment horizontal="right" wrapText="1"/>
    </xf>
    <xf numFmtId="0" fontId="16" fillId="0" borderId="0" xfId="0" applyFont="1" applyFill="1" applyBorder="1" applyAlignment="1">
      <alignment horizontal="right" wrapText="1"/>
    </xf>
    <xf numFmtId="0" fontId="16" fillId="0" borderId="59" xfId="0" applyFont="1" applyBorder="1" applyAlignment="1">
      <alignment vertical="center" wrapText="1"/>
    </xf>
    <xf numFmtId="0" fontId="16" fillId="0" borderId="65" xfId="0" applyFont="1" applyBorder="1" applyAlignment="1">
      <alignment vertical="center" wrapText="1"/>
    </xf>
    <xf numFmtId="0" fontId="16" fillId="0" borderId="68" xfId="0" applyFont="1" applyBorder="1" applyAlignment="1">
      <alignment vertical="top" wrapText="1"/>
    </xf>
    <xf numFmtId="0" fontId="18" fillId="0" borderId="0" xfId="0" applyFont="1"/>
    <xf numFmtId="0" fontId="12" fillId="0" borderId="97" xfId="0" applyFont="1" applyBorder="1"/>
    <xf numFmtId="0" fontId="12" fillId="0" borderId="91" xfId="0" applyFont="1" applyBorder="1" applyAlignment="1">
      <alignment horizontal="center"/>
    </xf>
    <xf numFmtId="0" fontId="12" fillId="0" borderId="95" xfId="0" applyFont="1" applyBorder="1"/>
    <xf numFmtId="0" fontId="12" fillId="0" borderId="94" xfId="0" applyFont="1" applyBorder="1"/>
    <xf numFmtId="0" fontId="12" fillId="0" borderId="96" xfId="0" applyFont="1" applyBorder="1"/>
    <xf numFmtId="0" fontId="12" fillId="0" borderId="88" xfId="0" applyFont="1" applyBorder="1" applyAlignment="1">
      <alignment horizontal="center"/>
    </xf>
    <xf numFmtId="0" fontId="12" fillId="0" borderId="97" xfId="0" applyFont="1" applyBorder="1" applyAlignment="1">
      <alignment vertical="center"/>
    </xf>
    <xf numFmtId="0" fontId="12" fillId="0" borderId="88" xfId="0" applyFont="1" applyBorder="1" applyAlignment="1">
      <alignment horizontal="center" vertical="center" wrapText="1"/>
    </xf>
    <xf numFmtId="0" fontId="12" fillId="0" borderId="91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94" xfId="0" applyFont="1" applyBorder="1" applyAlignment="1">
      <alignment horizontal="center"/>
    </xf>
    <xf numFmtId="0" fontId="0" fillId="0" borderId="95" xfId="0" applyFont="1" applyBorder="1"/>
    <xf numFmtId="0" fontId="12" fillId="0" borderId="95" xfId="0" applyFont="1" applyBorder="1" applyAlignment="1">
      <alignment horizontal="center"/>
    </xf>
    <xf numFmtId="0" fontId="12" fillId="0" borderId="104" xfId="0" applyFont="1" applyBorder="1" applyAlignment="1">
      <alignment horizontal="center"/>
    </xf>
    <xf numFmtId="0" fontId="12" fillId="0" borderId="105" xfId="0" applyFont="1" applyBorder="1"/>
    <xf numFmtId="0" fontId="12" fillId="0" borderId="106" xfId="0" applyFont="1" applyBorder="1" applyAlignment="1">
      <alignment horizontal="center"/>
    </xf>
    <xf numFmtId="0" fontId="12" fillId="0" borderId="107" xfId="0" applyFont="1" applyBorder="1"/>
    <xf numFmtId="0" fontId="0" fillId="0" borderId="95" xfId="0" applyFont="1" applyBorder="1" applyAlignment="1">
      <alignment horizontal="left"/>
    </xf>
    <xf numFmtId="0" fontId="24" fillId="0" borderId="97" xfId="0" applyFont="1" applyBorder="1"/>
    <xf numFmtId="0" fontId="25" fillId="0" borderId="99" xfId="0" applyFont="1" applyBorder="1"/>
    <xf numFmtId="0" fontId="25" fillId="0" borderId="100" xfId="0" applyFont="1" applyBorder="1"/>
    <xf numFmtId="0" fontId="25" fillId="0" borderId="101" xfId="0" applyFont="1" applyBorder="1"/>
    <xf numFmtId="0" fontId="25" fillId="0" borderId="95" xfId="0" applyFont="1" applyBorder="1"/>
    <xf numFmtId="0" fontId="19" fillId="0" borderId="0" xfId="0" applyFont="1" applyAlignment="1"/>
    <xf numFmtId="0" fontId="18" fillId="0" borderId="94" xfId="0" applyFont="1" applyBorder="1" applyAlignment="1">
      <alignment horizontal="center" wrapText="1"/>
    </xf>
    <xf numFmtId="0" fontId="18" fillId="0" borderId="95" xfId="0" applyFont="1" applyBorder="1" applyAlignment="1">
      <alignment horizontal="center" wrapText="1"/>
    </xf>
    <xf numFmtId="0" fontId="18" fillId="0" borderId="96" xfId="0" applyFont="1" applyBorder="1" applyAlignment="1">
      <alignment horizontal="center" wrapText="1"/>
    </xf>
    <xf numFmtId="0" fontId="18" fillId="0" borderId="91" xfId="0" applyFont="1" applyBorder="1" applyAlignment="1">
      <alignment horizontal="center" wrapText="1"/>
    </xf>
    <xf numFmtId="0" fontId="18" fillId="0" borderId="94" xfId="0" applyFont="1" applyBorder="1" applyAlignment="1">
      <alignment horizontal="center"/>
    </xf>
    <xf numFmtId="0" fontId="18" fillId="0" borderId="95" xfId="0" applyFont="1" applyBorder="1" applyAlignment="1">
      <alignment horizontal="center"/>
    </xf>
    <xf numFmtId="0" fontId="18" fillId="0" borderId="96" xfId="0" applyFont="1" applyBorder="1" applyAlignment="1">
      <alignment horizontal="center"/>
    </xf>
    <xf numFmtId="0" fontId="24" fillId="0" borderId="98" xfId="0" applyFont="1" applyBorder="1" applyAlignment="1">
      <alignment horizontal="center"/>
    </xf>
    <xf numFmtId="0" fontId="24" fillId="0" borderId="91" xfId="0" applyFont="1" applyBorder="1" applyAlignment="1">
      <alignment horizontal="center"/>
    </xf>
    <xf numFmtId="0" fontId="25" fillId="0" borderId="0" xfId="0" applyFont="1" applyAlignment="1"/>
    <xf numFmtId="0" fontId="19" fillId="0" borderId="0" xfId="0" applyFont="1" applyAlignment="1">
      <alignment horizontal="center" wrapText="1"/>
    </xf>
    <xf numFmtId="0" fontId="18" fillId="0" borderId="95" xfId="0" applyFont="1" applyBorder="1" applyAlignment="1">
      <alignment horizontal="center" vertical="center"/>
    </xf>
    <xf numFmtId="0" fontId="18" fillId="0" borderId="0" xfId="0" applyFont="1" applyAlignment="1">
      <alignment horizontal="center" wrapText="1"/>
    </xf>
    <xf numFmtId="0" fontId="33" fillId="0" borderId="0" xfId="0" applyFont="1" applyAlignment="1">
      <alignment horizontal="left" wrapText="1"/>
    </xf>
    <xf numFmtId="0" fontId="33" fillId="0" borderId="0" xfId="0" applyFont="1" applyAlignment="1">
      <alignment horizontal="center" wrapText="1"/>
    </xf>
    <xf numFmtId="0" fontId="19" fillId="0" borderId="0" xfId="0" applyFont="1" applyAlignment="1">
      <alignment horizontal="left" wrapText="1"/>
    </xf>
    <xf numFmtId="0" fontId="24" fillId="0" borderId="0" xfId="0" applyFont="1" applyBorder="1" applyAlignment="1"/>
    <xf numFmtId="0" fontId="19" fillId="0" borderId="0" xfId="0" applyFont="1"/>
    <xf numFmtId="0" fontId="18" fillId="0" borderId="97" xfId="0" applyFont="1" applyBorder="1" applyAlignment="1">
      <alignment horizontal="center"/>
    </xf>
    <xf numFmtId="0" fontId="18" fillId="0" borderId="102" xfId="0" applyFont="1" applyBorder="1" applyAlignment="1">
      <alignment horizontal="center" wrapText="1"/>
    </xf>
    <xf numFmtId="0" fontId="18" fillId="0" borderId="103" xfId="0" applyFont="1" applyBorder="1" applyAlignment="1">
      <alignment horizontal="center" wrapText="1"/>
    </xf>
    <xf numFmtId="0" fontId="33" fillId="0" borderId="95" xfId="0" applyFont="1" applyBorder="1" applyAlignment="1">
      <alignment horizontal="center"/>
    </xf>
    <xf numFmtId="0" fontId="19" fillId="0" borderId="95" xfId="0" applyFont="1" applyBorder="1"/>
    <xf numFmtId="0" fontId="19" fillId="0" borderId="95" xfId="0" applyFont="1" applyBorder="1" applyAlignment="1">
      <alignment horizontal="center"/>
    </xf>
    <xf numFmtId="0" fontId="19" fillId="0" borderId="96" xfId="0" applyFont="1" applyBorder="1" applyAlignment="1">
      <alignment horizontal="left"/>
    </xf>
    <xf numFmtId="0" fontId="19" fillId="0" borderId="10" xfId="0" applyFont="1" applyBorder="1" applyAlignment="1"/>
    <xf numFmtId="0" fontId="33" fillId="0" borderId="107" xfId="0" applyFont="1" applyBorder="1" applyAlignment="1">
      <alignment horizontal="center"/>
    </xf>
    <xf numFmtId="0" fontId="19" fillId="0" borderId="107" xfId="0" applyFont="1" applyBorder="1"/>
    <xf numFmtId="0" fontId="19" fillId="0" borderId="107" xfId="0" applyFont="1" applyBorder="1" applyAlignment="1">
      <alignment horizontal="center"/>
    </xf>
    <xf numFmtId="0" fontId="19" fillId="0" borderId="86" xfId="0" applyFont="1" applyBorder="1" applyAlignment="1">
      <alignment horizontal="center" wrapText="1"/>
    </xf>
    <xf numFmtId="0" fontId="19" fillId="0" borderId="86" xfId="0" applyFont="1" applyBorder="1"/>
    <xf numFmtId="0" fontId="19" fillId="0" borderId="0" xfId="0" applyFont="1" applyBorder="1"/>
    <xf numFmtId="0" fontId="18" fillId="0" borderId="97" xfId="0" applyFont="1" applyBorder="1" applyAlignment="1">
      <alignment horizontal="center" wrapText="1"/>
    </xf>
    <xf numFmtId="0" fontId="18" fillId="0" borderId="111" xfId="0" applyFont="1" applyBorder="1" applyAlignment="1">
      <alignment horizontal="center" wrapText="1"/>
    </xf>
    <xf numFmtId="0" fontId="19" fillId="0" borderId="94" xfId="0" applyFont="1" applyBorder="1" applyAlignment="1">
      <alignment horizontal="center"/>
    </xf>
    <xf numFmtId="0" fontId="19" fillId="0" borderId="97" xfId="0" applyFont="1" applyBorder="1" applyAlignment="1">
      <alignment horizontal="center"/>
    </xf>
    <xf numFmtId="0" fontId="19" fillId="0" borderId="104" xfId="0" applyFont="1" applyBorder="1" applyAlignment="1">
      <alignment horizontal="center"/>
    </xf>
    <xf numFmtId="0" fontId="19" fillId="0" borderId="112" xfId="0" applyFont="1" applyBorder="1"/>
    <xf numFmtId="0" fontId="18" fillId="0" borderId="95" xfId="0" applyFont="1" applyBorder="1" applyAlignment="1">
      <alignment wrapText="1"/>
    </xf>
    <xf numFmtId="0" fontId="19" fillId="0" borderId="95" xfId="0" applyFont="1" applyBorder="1" applyAlignment="1">
      <alignment wrapText="1"/>
    </xf>
    <xf numFmtId="0" fontId="19" fillId="0" borderId="0" xfId="0" applyFont="1" applyAlignment="1">
      <alignment wrapText="1"/>
    </xf>
    <xf numFmtId="0" fontId="19" fillId="0" borderId="91" xfId="0" applyFont="1" applyBorder="1" applyAlignment="1">
      <alignment horizontal="center"/>
    </xf>
    <xf numFmtId="0" fontId="19" fillId="0" borderId="95" xfId="0" applyFont="1" applyBorder="1" applyAlignment="1">
      <alignment horizontal="left" wrapText="1"/>
    </xf>
    <xf numFmtId="0" fontId="19" fillId="0" borderId="95" xfId="0" applyFont="1" applyBorder="1" applyAlignment="1">
      <alignment horizontal="left"/>
    </xf>
    <xf numFmtId="0" fontId="24" fillId="0" borderId="95" xfId="0" applyFont="1" applyBorder="1"/>
    <xf numFmtId="0" fontId="24" fillId="0" borderId="95" xfId="0" applyFont="1" applyBorder="1" applyAlignment="1">
      <alignment horizontal="center"/>
    </xf>
    <xf numFmtId="0" fontId="24" fillId="0" borderId="17" xfId="0" applyFont="1" applyBorder="1"/>
    <xf numFmtId="0" fontId="24" fillId="0" borderId="10" xfId="0" applyFont="1" applyBorder="1" applyAlignment="1">
      <alignment horizontal="center"/>
    </xf>
    <xf numFmtId="0" fontId="24" fillId="0" borderId="108" xfId="0" applyFont="1" applyBorder="1" applyAlignment="1">
      <alignment horizontal="center"/>
    </xf>
    <xf numFmtId="0" fontId="24" fillId="0" borderId="109" xfId="0" applyFont="1" applyBorder="1"/>
    <xf numFmtId="0" fontId="24" fillId="0" borderId="109" xfId="0" applyFont="1" applyBorder="1" applyAlignment="1">
      <alignment horizontal="center"/>
    </xf>
    <xf numFmtId="0" fontId="24" fillId="0" borderId="110" xfId="0" applyFont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24" fillId="0" borderId="0" xfId="0" applyFont="1" applyAlignment="1"/>
    <xf numFmtId="0" fontId="25" fillId="0" borderId="38" xfId="0" applyFont="1" applyBorder="1"/>
    <xf numFmtId="0" fontId="25" fillId="0" borderId="108" xfId="0" applyFont="1" applyBorder="1"/>
    <xf numFmtId="0" fontId="25" fillId="0" borderId="109" xfId="0" applyFont="1" applyBorder="1"/>
    <xf numFmtId="0" fontId="25" fillId="0" borderId="109" xfId="0" applyFont="1" applyBorder="1" applyAlignment="1">
      <alignment horizontal="center"/>
    </xf>
    <xf numFmtId="0" fontId="25" fillId="0" borderId="110" xfId="0" applyFont="1" applyBorder="1"/>
    <xf numFmtId="0" fontId="25" fillId="0" borderId="0" xfId="0" applyFont="1" applyAlignment="1">
      <alignment horizontal="center" wrapText="1"/>
    </xf>
    <xf numFmtId="0" fontId="19" fillId="0" borderId="105" xfId="0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25" fillId="0" borderId="10" xfId="0" applyFont="1" applyBorder="1"/>
    <xf numFmtId="0" fontId="36" fillId="0" borderId="95" xfId="0" applyFont="1" applyBorder="1"/>
    <xf numFmtId="0" fontId="36" fillId="0" borderId="95" xfId="0" applyFont="1" applyBorder="1" applyAlignment="1">
      <alignment horizontal="left"/>
    </xf>
    <xf numFmtId="0" fontId="0" fillId="0" borderId="95" xfId="0" applyFont="1" applyBorder="1" applyAlignment="1">
      <alignment horizontal="right"/>
    </xf>
    <xf numFmtId="0" fontId="18" fillId="0" borderId="0" xfId="0" applyFont="1" applyAlignment="1">
      <alignment horizontal="left" wrapText="1"/>
    </xf>
    <xf numFmtId="0" fontId="20" fillId="0" borderId="0" xfId="0" applyFont="1" applyAlignment="1">
      <alignment horizontal="left" wrapText="1"/>
    </xf>
    <xf numFmtId="0" fontId="33" fillId="0" borderId="58" xfId="0" applyFont="1" applyBorder="1" applyAlignment="1">
      <alignment horizontal="center" wrapText="1"/>
    </xf>
    <xf numFmtId="0" fontId="20" fillId="0" borderId="59" xfId="0" applyFont="1" applyBorder="1" applyAlignment="1">
      <alignment horizontal="left" wrapText="1"/>
    </xf>
    <xf numFmtId="0" fontId="33" fillId="0" borderId="58" xfId="0" applyFont="1" applyBorder="1" applyAlignment="1">
      <alignment horizontal="left" wrapText="1"/>
    </xf>
    <xf numFmtId="0" fontId="33" fillId="0" borderId="60" xfId="0" applyFont="1" applyBorder="1" applyAlignment="1">
      <alignment horizontal="left" wrapText="1"/>
    </xf>
    <xf numFmtId="0" fontId="19" fillId="0" borderId="69" xfId="0" applyFont="1" applyBorder="1" applyAlignment="1">
      <alignment horizontal="left" wrapText="1"/>
    </xf>
    <xf numFmtId="0" fontId="18" fillId="0" borderId="69" xfId="0" applyFont="1" applyBorder="1" applyAlignment="1">
      <alignment horizontal="left" wrapText="1"/>
    </xf>
    <xf numFmtId="0" fontId="18" fillId="0" borderId="60" xfId="0" applyFont="1" applyBorder="1" applyAlignment="1">
      <alignment horizontal="left" wrapText="1"/>
    </xf>
    <xf numFmtId="0" fontId="18" fillId="0" borderId="59" xfId="0" applyFont="1" applyBorder="1" applyAlignment="1">
      <alignment horizontal="left" wrapText="1"/>
    </xf>
    <xf numFmtId="0" fontId="33" fillId="0" borderId="69" xfId="0" applyFont="1" applyBorder="1" applyAlignment="1">
      <alignment horizontal="left" wrapText="1"/>
    </xf>
    <xf numFmtId="0" fontId="33" fillId="0" borderId="59" xfId="0" applyFont="1" applyBorder="1" applyAlignment="1">
      <alignment horizontal="left" wrapText="1"/>
    </xf>
    <xf numFmtId="0" fontId="33" fillId="0" borderId="56" xfId="0" applyFont="1" applyBorder="1" applyAlignment="1">
      <alignment horizontal="center" wrapText="1"/>
    </xf>
    <xf numFmtId="0" fontId="33" fillId="0" borderId="57" xfId="0" applyFont="1" applyBorder="1" applyAlignment="1">
      <alignment horizontal="center" wrapText="1"/>
    </xf>
    <xf numFmtId="0" fontId="33" fillId="0" borderId="58" xfId="0" applyFont="1" applyBorder="1" applyAlignment="1">
      <alignment horizontal="right" wrapText="1"/>
    </xf>
    <xf numFmtId="0" fontId="24" fillId="0" borderId="0" xfId="0" applyFont="1" applyAlignment="1">
      <alignment wrapText="1"/>
    </xf>
    <xf numFmtId="0" fontId="11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horizontal="left" wrapText="1"/>
    </xf>
    <xf numFmtId="0" fontId="19" fillId="0" borderId="10" xfId="0" applyFont="1" applyBorder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0" fontId="24" fillId="0" borderId="10" xfId="0" applyFont="1" applyBorder="1" applyAlignment="1">
      <alignment horizontal="left" wrapText="1"/>
    </xf>
    <xf numFmtId="0" fontId="33" fillId="0" borderId="10" xfId="0" applyFont="1" applyBorder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0" fontId="33" fillId="0" borderId="10" xfId="0" applyFont="1" applyBorder="1" applyAlignment="1">
      <alignment horizontal="left" wrapText="1"/>
    </xf>
    <xf numFmtId="0" fontId="33" fillId="0" borderId="10" xfId="0" applyFont="1" applyBorder="1" applyAlignment="1">
      <alignment horizontal="right" wrapText="1"/>
    </xf>
    <xf numFmtId="0" fontId="33" fillId="0" borderId="61" xfId="0" applyFont="1" applyBorder="1" applyAlignment="1">
      <alignment horizontal="center" wrapText="1"/>
    </xf>
    <xf numFmtId="0" fontId="33" fillId="0" borderId="66" xfId="0" applyFont="1" applyBorder="1" applyAlignment="1">
      <alignment horizontal="center" wrapText="1"/>
    </xf>
    <xf numFmtId="0" fontId="18" fillId="0" borderId="1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9" fillId="0" borderId="10" xfId="0" applyFont="1" applyBorder="1" applyAlignment="1">
      <alignment wrapText="1"/>
    </xf>
    <xf numFmtId="0" fontId="16" fillId="0" borderId="0" xfId="0" applyFont="1" applyAlignment="1">
      <alignment horizontal="center"/>
    </xf>
    <xf numFmtId="0" fontId="16" fillId="0" borderId="22" xfId="0" applyFont="1" applyFill="1" applyBorder="1" applyAlignment="1">
      <alignment horizontal="center"/>
    </xf>
    <xf numFmtId="0" fontId="8" fillId="2" borderId="6" xfId="0" applyFont="1" applyFill="1" applyBorder="1" applyAlignment="1">
      <alignment wrapText="1"/>
    </xf>
    <xf numFmtId="0" fontId="8" fillId="2" borderId="10" xfId="0" applyFont="1" applyFill="1" applyBorder="1" applyAlignment="1">
      <alignment wrapText="1"/>
    </xf>
    <xf numFmtId="0" fontId="7" fillId="2" borderId="0" xfId="0" applyFont="1" applyFill="1" applyAlignment="1">
      <alignment horizontal="left" wrapText="1"/>
    </xf>
    <xf numFmtId="0" fontId="16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7" fillId="2" borderId="9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8" fillId="2" borderId="12" xfId="0" applyFont="1" applyFill="1" applyBorder="1" applyAlignment="1">
      <alignment wrapText="1"/>
    </xf>
    <xf numFmtId="0" fontId="8" fillId="2" borderId="3" xfId="0" applyFont="1" applyFill="1" applyBorder="1" applyAlignment="1">
      <alignment wrapText="1"/>
    </xf>
    <xf numFmtId="0" fontId="8" fillId="2" borderId="9" xfId="0" applyFont="1" applyFill="1" applyBorder="1" applyAlignment="1">
      <alignment wrapText="1"/>
    </xf>
    <xf numFmtId="0" fontId="8" fillId="2" borderId="11" xfId="0" applyFont="1" applyFill="1" applyBorder="1" applyAlignment="1">
      <alignment wrapText="1"/>
    </xf>
    <xf numFmtId="0" fontId="8" fillId="2" borderId="22" xfId="0" applyFont="1" applyFill="1" applyBorder="1" applyAlignment="1">
      <alignment wrapText="1"/>
    </xf>
    <xf numFmtId="0" fontId="22" fillId="2" borderId="12" xfId="0" applyFont="1" applyFill="1" applyBorder="1" applyAlignment="1">
      <alignment wrapText="1"/>
    </xf>
    <xf numFmtId="0" fontId="22" fillId="2" borderId="13" xfId="0" applyFont="1" applyFill="1" applyBorder="1" applyAlignment="1">
      <alignment wrapText="1"/>
    </xf>
    <xf numFmtId="0" fontId="22" fillId="2" borderId="14" xfId="0" applyFont="1" applyFill="1" applyBorder="1" applyAlignment="1">
      <alignment wrapText="1"/>
    </xf>
    <xf numFmtId="0" fontId="22" fillId="2" borderId="15" xfId="0" applyFont="1" applyFill="1" applyBorder="1" applyAlignment="1">
      <alignment wrapText="1"/>
    </xf>
    <xf numFmtId="0" fontId="22" fillId="2" borderId="16" xfId="0" applyFont="1" applyFill="1" applyBorder="1" applyAlignment="1">
      <alignment wrapText="1"/>
    </xf>
    <xf numFmtId="0" fontId="22" fillId="2" borderId="6" xfId="0" applyFont="1" applyFill="1" applyBorder="1" applyAlignment="1">
      <alignment wrapText="1"/>
    </xf>
    <xf numFmtId="0" fontId="22" fillId="2" borderId="10" xfId="0" applyFont="1" applyFill="1" applyBorder="1" applyAlignment="1">
      <alignment wrapText="1"/>
    </xf>
    <xf numFmtId="0" fontId="16" fillId="2" borderId="0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wrapText="1"/>
    </xf>
    <xf numFmtId="0" fontId="16" fillId="2" borderId="0" xfId="0" applyFont="1" applyFill="1" applyBorder="1" applyAlignment="1">
      <alignment horizontal="left" wrapText="1"/>
    </xf>
    <xf numFmtId="0" fontId="7" fillId="2" borderId="12" xfId="0" applyFont="1" applyFill="1" applyBorder="1" applyAlignment="1">
      <alignment horizontal="center" wrapText="1"/>
    </xf>
    <xf numFmtId="0" fontId="7" fillId="2" borderId="19" xfId="0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wrapText="1"/>
    </xf>
    <xf numFmtId="0" fontId="16" fillId="2" borderId="11" xfId="0" applyFont="1" applyFill="1" applyBorder="1" applyAlignment="1">
      <alignment horizontal="right" wrapText="1"/>
    </xf>
    <xf numFmtId="0" fontId="22" fillId="2" borderId="16" xfId="0" applyFont="1" applyFill="1" applyBorder="1" applyAlignment="1">
      <alignment horizontal="right" wrapText="1"/>
    </xf>
    <xf numFmtId="0" fontId="9" fillId="2" borderId="20" xfId="0" applyFont="1" applyFill="1" applyBorder="1" applyAlignment="1">
      <alignment wrapText="1"/>
    </xf>
    <xf numFmtId="0" fontId="7" fillId="2" borderId="21" xfId="0" applyFont="1" applyFill="1" applyBorder="1" applyAlignment="1">
      <alignment horizontal="center" wrapText="1"/>
    </xf>
    <xf numFmtId="0" fontId="16" fillId="2" borderId="12" xfId="0" applyFont="1" applyFill="1" applyBorder="1" applyAlignment="1">
      <alignment wrapText="1"/>
    </xf>
    <xf numFmtId="0" fontId="16" fillId="2" borderId="9" xfId="0" applyFont="1" applyFill="1" applyBorder="1" applyAlignment="1">
      <alignment wrapText="1"/>
    </xf>
    <xf numFmtId="0" fontId="22" fillId="2" borderId="0" xfId="0" applyFont="1" applyFill="1" applyBorder="1" applyAlignment="1">
      <alignment wrapText="1"/>
    </xf>
    <xf numFmtId="0" fontId="16" fillId="2" borderId="22" xfId="0" applyFont="1" applyFill="1" applyBorder="1" applyAlignment="1">
      <alignment wrapText="1"/>
    </xf>
    <xf numFmtId="0" fontId="16" fillId="2" borderId="0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16" fillId="2" borderId="12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left" wrapText="1"/>
    </xf>
    <xf numFmtId="0" fontId="23" fillId="2" borderId="10" xfId="0" applyFont="1" applyFill="1" applyBorder="1" applyAlignment="1">
      <alignment wrapText="1"/>
    </xf>
    <xf numFmtId="0" fontId="7" fillId="2" borderId="10" xfId="0" applyFont="1" applyFill="1" applyBorder="1" applyAlignment="1">
      <alignment horizontal="left" wrapText="1"/>
    </xf>
    <xf numFmtId="0" fontId="16" fillId="2" borderId="10" xfId="0" applyFont="1" applyFill="1" applyBorder="1" applyAlignment="1">
      <alignment horizontal="right" wrapText="1"/>
    </xf>
    <xf numFmtId="0" fontId="16" fillId="2" borderId="10" xfId="0" applyFont="1" applyFill="1" applyBorder="1" applyAlignment="1">
      <alignment horizontal="right" vertical="center" wrapText="1"/>
    </xf>
    <xf numFmtId="0" fontId="11" fillId="0" borderId="0" xfId="6" applyFont="1" applyAlignment="1">
      <alignment horizontal="left" wrapText="1"/>
    </xf>
    <xf numFmtId="0" fontId="11" fillId="0" borderId="0" xfId="6" applyFont="1" applyAlignment="1">
      <alignment wrapText="1"/>
    </xf>
    <xf numFmtId="0" fontId="11" fillId="0" borderId="9" xfId="6" applyFont="1" applyBorder="1" applyAlignment="1">
      <alignment horizontal="center" wrapText="1"/>
    </xf>
    <xf numFmtId="0" fontId="11" fillId="0" borderId="10" xfId="6" applyFont="1" applyBorder="1" applyAlignment="1">
      <alignment horizontal="center" wrapText="1"/>
    </xf>
    <xf numFmtId="0" fontId="11" fillId="0" borderId="11" xfId="6" applyFont="1" applyBorder="1" applyAlignment="1">
      <alignment horizontal="center" wrapText="1"/>
    </xf>
    <xf numFmtId="0" fontId="11" fillId="0" borderId="6" xfId="6" applyFont="1" applyBorder="1" applyAlignment="1">
      <alignment horizontal="center" wrapText="1"/>
    </xf>
    <xf numFmtId="0" fontId="12" fillId="0" borderId="12" xfId="6" applyFont="1" applyBorder="1" applyAlignment="1">
      <alignment wrapText="1"/>
    </xf>
    <xf numFmtId="0" fontId="12" fillId="0" borderId="3" xfId="6" applyFont="1" applyBorder="1" applyAlignment="1">
      <alignment horizontal="center" wrapText="1"/>
    </xf>
    <xf numFmtId="0" fontId="12" fillId="0" borderId="6" xfId="6" applyFont="1" applyBorder="1" applyAlignment="1">
      <alignment horizontal="center" wrapText="1"/>
    </xf>
    <xf numFmtId="0" fontId="12" fillId="0" borderId="10" xfId="6" applyFont="1" applyBorder="1" applyAlignment="1">
      <alignment horizontal="center" wrapText="1"/>
    </xf>
    <xf numFmtId="0" fontId="12" fillId="0" borderId="9" xfId="6" applyFont="1" applyBorder="1" applyAlignment="1">
      <alignment horizontal="center" wrapText="1"/>
    </xf>
    <xf numFmtId="0" fontId="12" fillId="0" borderId="11" xfId="6" applyFont="1" applyBorder="1" applyAlignment="1">
      <alignment horizontal="center" wrapText="1"/>
    </xf>
    <xf numFmtId="0" fontId="24" fillId="0" borderId="12" xfId="6" applyFont="1" applyBorder="1" applyAlignment="1">
      <alignment wrapText="1"/>
    </xf>
    <xf numFmtId="0" fontId="24" fillId="0" borderId="13" xfId="6" applyFont="1" applyBorder="1" applyAlignment="1">
      <alignment horizontal="center" wrapText="1"/>
    </xf>
    <xf numFmtId="0" fontId="16" fillId="0" borderId="0" xfId="6" applyFont="1" applyBorder="1" applyAlignment="1">
      <alignment horizontal="center" wrapText="1"/>
    </xf>
    <xf numFmtId="0" fontId="13" fillId="0" borderId="0" xfId="6" applyFont="1" applyBorder="1" applyAlignment="1">
      <alignment wrapText="1"/>
    </xf>
    <xf numFmtId="0" fontId="11" fillId="0" borderId="0" xfId="6" applyFont="1" applyBorder="1" applyAlignment="1">
      <alignment horizontal="center" wrapText="1"/>
    </xf>
    <xf numFmtId="0" fontId="12" fillId="0" borderId="10" xfId="6" applyFont="1" applyBorder="1" applyAlignment="1">
      <alignment wrapText="1"/>
    </xf>
    <xf numFmtId="0" fontId="12" fillId="0" borderId="0" xfId="6" applyFont="1" applyBorder="1" applyAlignment="1">
      <alignment wrapText="1"/>
    </xf>
    <xf numFmtId="0" fontId="24" fillId="0" borderId="10" xfId="6" applyFont="1" applyBorder="1" applyAlignment="1">
      <alignment wrapText="1"/>
    </xf>
    <xf numFmtId="0" fontId="24" fillId="0" borderId="10" xfId="6" applyFont="1" applyBorder="1" applyAlignment="1">
      <alignment horizontal="center" wrapText="1"/>
    </xf>
    <xf numFmtId="0" fontId="15" fillId="0" borderId="0" xfId="6" applyFont="1" applyBorder="1" applyAlignment="1">
      <alignment horizontal="left" wrapText="1"/>
    </xf>
    <xf numFmtId="0" fontId="16" fillId="0" borderId="0" xfId="6" applyFont="1" applyBorder="1" applyAlignment="1">
      <alignment horizontal="left" wrapText="1"/>
    </xf>
    <xf numFmtId="0" fontId="16" fillId="0" borderId="0" xfId="6" applyFont="1" applyAlignment="1">
      <alignment wrapText="1"/>
    </xf>
    <xf numFmtId="0" fontId="11" fillId="0" borderId="12" xfId="6" applyFont="1" applyBorder="1" applyAlignment="1">
      <alignment horizontal="center" wrapText="1"/>
    </xf>
    <xf numFmtId="0" fontId="11" fillId="0" borderId="19" xfId="6" applyFont="1" applyBorder="1" applyAlignment="1">
      <alignment horizontal="center" wrapText="1"/>
    </xf>
    <xf numFmtId="0" fontId="11" fillId="0" borderId="20" xfId="6" applyFont="1" applyBorder="1" applyAlignment="1">
      <alignment horizontal="center" wrapText="1"/>
    </xf>
    <xf numFmtId="0" fontId="16" fillId="0" borderId="10" xfId="6" applyFont="1" applyBorder="1" applyAlignment="1">
      <alignment horizontal="center" wrapText="1"/>
    </xf>
    <xf numFmtId="0" fontId="16" fillId="0" borderId="11" xfId="6" applyFont="1" applyBorder="1" applyAlignment="1">
      <alignment horizontal="center" wrapText="1"/>
    </xf>
    <xf numFmtId="0" fontId="24" fillId="0" borderId="14" xfId="6" applyFont="1" applyBorder="1" applyAlignment="1">
      <alignment horizontal="center" wrapText="1"/>
    </xf>
    <xf numFmtId="0" fontId="13" fillId="0" borderId="20" xfId="6" applyFont="1" applyBorder="1" applyAlignment="1">
      <alignment wrapText="1"/>
    </xf>
    <xf numFmtId="0" fontId="22" fillId="0" borderId="10" xfId="6" applyFont="1" applyBorder="1" applyAlignment="1">
      <alignment horizontal="center" wrapText="1"/>
    </xf>
    <xf numFmtId="0" fontId="16" fillId="0" borderId="10" xfId="6" applyFont="1" applyBorder="1" applyAlignment="1">
      <alignment wrapText="1"/>
    </xf>
    <xf numFmtId="0" fontId="11" fillId="0" borderId="21" xfId="6" applyFont="1" applyBorder="1" applyAlignment="1">
      <alignment horizontal="center" wrapText="1"/>
    </xf>
    <xf numFmtId="0" fontId="16" fillId="0" borderId="12" xfId="6" applyFont="1" applyBorder="1" applyAlignment="1">
      <alignment horizontal="center" wrapText="1"/>
    </xf>
    <xf numFmtId="0" fontId="16" fillId="0" borderId="9" xfId="6" applyFont="1" applyBorder="1" applyAlignment="1">
      <alignment horizontal="center" wrapText="1"/>
    </xf>
    <xf numFmtId="0" fontId="16" fillId="0" borderId="10" xfId="6" applyFont="1" applyFill="1" applyBorder="1" applyAlignment="1">
      <alignment wrapText="1"/>
    </xf>
    <xf numFmtId="0" fontId="22" fillId="0" borderId="0" xfId="6" applyFont="1" applyBorder="1" applyAlignment="1">
      <alignment wrapText="1"/>
    </xf>
    <xf numFmtId="0" fontId="16" fillId="0" borderId="22" xfId="6" applyFont="1" applyFill="1" applyBorder="1" applyAlignment="1">
      <alignment wrapText="1"/>
    </xf>
    <xf numFmtId="0" fontId="16" fillId="0" borderId="0" xfId="6" applyFont="1" applyFill="1" applyBorder="1" applyAlignment="1">
      <alignment wrapText="1"/>
    </xf>
    <xf numFmtId="0" fontId="11" fillId="0" borderId="10" xfId="6" applyFont="1" applyBorder="1" applyAlignment="1">
      <alignment wrapText="1"/>
    </xf>
    <xf numFmtId="0" fontId="16" fillId="0" borderId="0" xfId="6" applyFont="1" applyBorder="1" applyAlignment="1">
      <alignment wrapText="1"/>
    </xf>
    <xf numFmtId="0" fontId="16" fillId="0" borderId="6" xfId="6" applyFont="1" applyBorder="1" applyAlignment="1">
      <alignment horizontal="center" wrapText="1"/>
    </xf>
    <xf numFmtId="0" fontId="16" fillId="0" borderId="10" xfId="6" applyFont="1" applyFill="1" applyBorder="1" applyAlignment="1">
      <alignment horizontal="left" wrapText="1"/>
    </xf>
    <xf numFmtId="0" fontId="22" fillId="0" borderId="0" xfId="6" applyFont="1" applyAlignment="1">
      <alignment wrapText="1"/>
    </xf>
    <xf numFmtId="0" fontId="11" fillId="0" borderId="10" xfId="6" applyFont="1" applyBorder="1" applyAlignment="1">
      <alignment horizontal="left" wrapText="1"/>
    </xf>
    <xf numFmtId="0" fontId="16" fillId="0" borderId="10" xfId="6" applyFont="1" applyBorder="1" applyAlignment="1">
      <alignment horizontal="right" wrapText="1"/>
    </xf>
    <xf numFmtId="0" fontId="16" fillId="0" borderId="10" xfId="6" applyFont="1" applyBorder="1" applyAlignment="1">
      <alignment horizontal="left" wrapText="1"/>
    </xf>
    <xf numFmtId="0" fontId="16" fillId="0" borderId="68" xfId="0" applyFont="1" applyBorder="1" applyAlignment="1">
      <alignment vertical="center" wrapText="1"/>
    </xf>
    <xf numFmtId="0" fontId="31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16" fillId="3" borderId="10" xfId="0" applyFont="1" applyFill="1" applyBorder="1" applyAlignment="1">
      <alignment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vertical="center" wrapText="1"/>
    </xf>
    <xf numFmtId="0" fontId="22" fillId="3" borderId="1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vertical="top" wrapText="1"/>
    </xf>
    <xf numFmtId="0" fontId="16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3" borderId="10" xfId="0" applyFont="1" applyFill="1" applyBorder="1" applyAlignment="1">
      <alignment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wrapText="1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left" wrapText="1"/>
    </xf>
    <xf numFmtId="0" fontId="25" fillId="0" borderId="10" xfId="0" applyFont="1" applyBorder="1" applyAlignment="1">
      <alignment horizontal="left" wrapText="1"/>
    </xf>
    <xf numFmtId="0" fontId="15" fillId="0" borderId="114" xfId="4" applyFont="1" applyFill="1" applyBorder="1" applyAlignment="1">
      <alignment wrapText="1"/>
    </xf>
    <xf numFmtId="0" fontId="15" fillId="0" borderId="114" xfId="4" applyFont="1" applyBorder="1" applyAlignment="1">
      <alignment wrapText="1"/>
    </xf>
    <xf numFmtId="0" fontId="15" fillId="0" borderId="115" xfId="4" applyFont="1" applyBorder="1" applyAlignment="1">
      <alignment wrapText="1"/>
    </xf>
    <xf numFmtId="0" fontId="24" fillId="0" borderId="10" xfId="4" applyFont="1" applyBorder="1" applyAlignment="1">
      <alignment wrapText="1"/>
    </xf>
    <xf numFmtId="0" fontId="25" fillId="0" borderId="10" xfId="4" applyFont="1" applyBorder="1" applyAlignment="1">
      <alignment wrapText="1"/>
    </xf>
    <xf numFmtId="0" fontId="15" fillId="0" borderId="115" xfId="4" applyFont="1" applyBorder="1" applyAlignment="1">
      <alignment horizontal="center" wrapText="1"/>
    </xf>
    <xf numFmtId="0" fontId="15" fillId="0" borderId="116" xfId="4" applyFont="1" applyBorder="1" applyAlignment="1">
      <alignment horizontal="center" wrapText="1"/>
    </xf>
    <xf numFmtId="0" fontId="15" fillId="0" borderId="10" xfId="4" applyFont="1" applyBorder="1" applyAlignment="1">
      <alignment wrapText="1"/>
    </xf>
    <xf numFmtId="0" fontId="22" fillId="0" borderId="10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8" fillId="0" borderId="12" xfId="0" applyFont="1" applyBorder="1" applyAlignment="1">
      <alignment wrapText="1"/>
    </xf>
    <xf numFmtId="0" fontId="16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 wrapText="1"/>
    </xf>
    <xf numFmtId="0" fontId="7" fillId="0" borderId="10" xfId="0" applyFont="1" applyBorder="1" applyAlignment="1">
      <alignment horizontal="left" vertical="center" wrapText="1"/>
    </xf>
    <xf numFmtId="0" fontId="8" fillId="0" borderId="3" xfId="1" applyFont="1" applyBorder="1" applyAlignment="1">
      <alignment wrapText="1"/>
    </xf>
    <xf numFmtId="0" fontId="8" fillId="0" borderId="6" xfId="1" applyFont="1" applyBorder="1" applyAlignment="1">
      <alignment wrapText="1"/>
    </xf>
    <xf numFmtId="0" fontId="8" fillId="0" borderId="9" xfId="1" applyFont="1" applyBorder="1" applyAlignment="1">
      <alignment wrapText="1"/>
    </xf>
    <xf numFmtId="0" fontId="8" fillId="0" borderId="11" xfId="1" applyFont="1" applyBorder="1" applyAlignment="1">
      <alignment wrapText="1"/>
    </xf>
    <xf numFmtId="0" fontId="22" fillId="0" borderId="13" xfId="1" applyFont="1" applyBorder="1" applyAlignment="1">
      <alignment wrapText="1"/>
    </xf>
    <xf numFmtId="0" fontId="22" fillId="0" borderId="14" xfId="1" applyFont="1" applyBorder="1" applyAlignment="1">
      <alignment wrapText="1"/>
    </xf>
    <xf numFmtId="0" fontId="22" fillId="0" borderId="15" xfId="1" applyFont="1" applyBorder="1" applyAlignment="1">
      <alignment wrapText="1"/>
    </xf>
    <xf numFmtId="0" fontId="22" fillId="0" borderId="16" xfId="1" applyFont="1" applyBorder="1" applyAlignment="1">
      <alignment wrapText="1"/>
    </xf>
    <xf numFmtId="0" fontId="22" fillId="0" borderId="6" xfId="1" applyFont="1" applyBorder="1" applyAlignment="1">
      <alignment wrapText="1"/>
    </xf>
    <xf numFmtId="0" fontId="16" fillId="0" borderId="11" xfId="1" applyFont="1" applyBorder="1" applyAlignment="1">
      <alignment horizontal="left" wrapText="1"/>
    </xf>
    <xf numFmtId="0" fontId="9" fillId="0" borderId="20" xfId="1" applyFont="1" applyBorder="1" applyAlignment="1">
      <alignment wrapText="1"/>
    </xf>
    <xf numFmtId="0" fontId="8" fillId="0" borderId="22" xfId="1" applyFont="1" applyFill="1" applyBorder="1" applyAlignment="1">
      <alignment wrapText="1"/>
    </xf>
    <xf numFmtId="0" fontId="16" fillId="0" borderId="11" xfId="1" applyFont="1" applyBorder="1" applyAlignment="1">
      <alignment wrapText="1"/>
    </xf>
    <xf numFmtId="0" fontId="16" fillId="0" borderId="12" xfId="1" applyFont="1" applyBorder="1" applyAlignment="1">
      <alignment wrapText="1"/>
    </xf>
    <xf numFmtId="0" fontId="16" fillId="0" borderId="9" xfId="1" applyFont="1" applyBorder="1" applyAlignment="1">
      <alignment wrapText="1"/>
    </xf>
    <xf numFmtId="0" fontId="23" fillId="0" borderId="10" xfId="1" applyFont="1" applyBorder="1" applyAlignment="1">
      <alignment wrapText="1"/>
    </xf>
    <xf numFmtId="0" fontId="16" fillId="0" borderId="9" xfId="1" applyFont="1" applyBorder="1" applyAlignment="1">
      <alignment horizontal="right" wrapText="1"/>
    </xf>
    <xf numFmtId="0" fontId="16" fillId="0" borderId="10" xfId="1" applyFont="1" applyBorder="1" applyAlignment="1">
      <alignment horizontal="right" wrapText="1"/>
    </xf>
    <xf numFmtId="0" fontId="16" fillId="0" borderId="11" xfId="1" applyFont="1" applyBorder="1" applyAlignment="1">
      <alignment horizontal="right" wrapText="1"/>
    </xf>
    <xf numFmtId="0" fontId="15" fillId="0" borderId="11" xfId="0" applyFont="1" applyBorder="1" applyAlignment="1">
      <alignment horizontal="right"/>
    </xf>
    <xf numFmtId="0" fontId="15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left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right"/>
    </xf>
    <xf numFmtId="0" fontId="24" fillId="0" borderId="10" xfId="0" applyFont="1" applyBorder="1" applyAlignment="1">
      <alignment horizontal="left"/>
    </xf>
    <xf numFmtId="0" fontId="24" fillId="0" borderId="10" xfId="0" applyFont="1" applyBorder="1" applyAlignment="1">
      <alignment horizontal="right"/>
    </xf>
    <xf numFmtId="0" fontId="18" fillId="0" borderId="10" xfId="0" applyFont="1" applyBorder="1" applyAlignment="1">
      <alignment horizontal="center"/>
    </xf>
    <xf numFmtId="0" fontId="33" fillId="0" borderId="10" xfId="0" applyFont="1" applyBorder="1" applyAlignment="1">
      <alignment horizontal="center"/>
    </xf>
    <xf numFmtId="0" fontId="33" fillId="0" borderId="10" xfId="0" applyFont="1" applyBorder="1" applyAlignment="1">
      <alignment horizontal="right"/>
    </xf>
    <xf numFmtId="0" fontId="33" fillId="0" borderId="10" xfId="0" applyFont="1" applyBorder="1" applyAlignment="1">
      <alignment horizontal="left"/>
    </xf>
    <xf numFmtId="0" fontId="18" fillId="0" borderId="10" xfId="0" applyFont="1" applyBorder="1" applyAlignment="1">
      <alignment horizontal="left"/>
    </xf>
    <xf numFmtId="0" fontId="33" fillId="0" borderId="61" xfId="0" applyFont="1" applyBorder="1" applyAlignment="1">
      <alignment horizontal="center"/>
    </xf>
    <xf numFmtId="0" fontId="33" fillId="0" borderId="66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7" fillId="0" borderId="80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22" fillId="0" borderId="81" xfId="0" applyFont="1" applyBorder="1" applyAlignment="1">
      <alignment wrapText="1"/>
    </xf>
    <xf numFmtId="0" fontId="11" fillId="0" borderId="0" xfId="1" applyFont="1" applyAlignment="1">
      <alignment horizontal="left" wrapText="1"/>
    </xf>
    <xf numFmtId="0" fontId="11" fillId="0" borderId="0" xfId="1" applyFont="1" applyAlignment="1">
      <alignment wrapText="1"/>
    </xf>
    <xf numFmtId="0" fontId="11" fillId="0" borderId="9" xfId="1" applyFont="1" applyBorder="1" applyAlignment="1">
      <alignment horizontal="center" wrapText="1"/>
    </xf>
    <xf numFmtId="0" fontId="11" fillId="0" borderId="10" xfId="1" applyFont="1" applyBorder="1" applyAlignment="1">
      <alignment horizontal="center" wrapText="1"/>
    </xf>
    <xf numFmtId="0" fontId="11" fillId="0" borderId="11" xfId="1" applyFont="1" applyBorder="1" applyAlignment="1">
      <alignment horizontal="center" wrapText="1"/>
    </xf>
    <xf numFmtId="0" fontId="11" fillId="0" borderId="6" xfId="1" applyFont="1" applyBorder="1" applyAlignment="1">
      <alignment horizontal="center" wrapText="1"/>
    </xf>
    <xf numFmtId="0" fontId="12" fillId="0" borderId="12" xfId="1" applyFont="1" applyBorder="1" applyAlignment="1">
      <alignment wrapText="1"/>
    </xf>
    <xf numFmtId="0" fontId="12" fillId="0" borderId="3" xfId="1" applyFont="1" applyBorder="1" applyAlignment="1">
      <alignment horizontal="center" wrapText="1"/>
    </xf>
    <xf numFmtId="0" fontId="12" fillId="0" borderId="6" xfId="1" applyFont="1" applyBorder="1" applyAlignment="1">
      <alignment horizontal="center" wrapText="1"/>
    </xf>
    <xf numFmtId="0" fontId="12" fillId="0" borderId="10" xfId="1" applyFont="1" applyBorder="1" applyAlignment="1">
      <alignment horizontal="center" wrapText="1"/>
    </xf>
    <xf numFmtId="0" fontId="12" fillId="0" borderId="9" xfId="1" applyFont="1" applyBorder="1" applyAlignment="1">
      <alignment horizontal="center" wrapText="1"/>
    </xf>
    <xf numFmtId="0" fontId="12" fillId="0" borderId="11" xfId="1" applyFont="1" applyBorder="1" applyAlignment="1">
      <alignment horizontal="center" wrapText="1"/>
    </xf>
    <xf numFmtId="0" fontId="16" fillId="0" borderId="0" xfId="1" applyFont="1" applyAlignment="1">
      <alignment horizontal="center" wrapText="1"/>
    </xf>
    <xf numFmtId="0" fontId="24" fillId="0" borderId="12" xfId="1" applyFont="1" applyBorder="1" applyAlignment="1">
      <alignment wrapText="1"/>
    </xf>
    <xf numFmtId="0" fontId="24" fillId="0" borderId="13" xfId="1" applyFont="1" applyBorder="1" applyAlignment="1">
      <alignment horizontal="center" wrapText="1"/>
    </xf>
    <xf numFmtId="0" fontId="24" fillId="0" borderId="14" xfId="1" applyFont="1" applyBorder="1" applyAlignment="1">
      <alignment horizontal="center" wrapText="1"/>
    </xf>
    <xf numFmtId="0" fontId="24" fillId="0" borderId="15" xfId="1" applyFont="1" applyBorder="1" applyAlignment="1">
      <alignment horizontal="center" wrapText="1"/>
    </xf>
    <xf numFmtId="0" fontId="24" fillId="0" borderId="16" xfId="1" applyFont="1" applyBorder="1" applyAlignment="1">
      <alignment horizontal="center" wrapText="1"/>
    </xf>
    <xf numFmtId="0" fontId="24" fillId="0" borderId="6" xfId="1" applyFont="1" applyBorder="1" applyAlignment="1">
      <alignment horizontal="center" wrapText="1"/>
    </xf>
    <xf numFmtId="0" fontId="24" fillId="0" borderId="10" xfId="1" applyFont="1" applyBorder="1" applyAlignment="1">
      <alignment horizontal="center" wrapText="1"/>
    </xf>
    <xf numFmtId="0" fontId="13" fillId="0" borderId="0" xfId="1" applyFont="1" applyBorder="1" applyAlignment="1">
      <alignment wrapText="1"/>
    </xf>
    <xf numFmtId="0" fontId="11" fillId="0" borderId="10" xfId="1" applyFont="1" applyBorder="1" applyAlignment="1">
      <alignment wrapText="1"/>
    </xf>
    <xf numFmtId="0" fontId="11" fillId="0" borderId="0" xfId="1" applyFont="1" applyBorder="1" applyAlignment="1">
      <alignment horizontal="center" wrapText="1"/>
    </xf>
    <xf numFmtId="0" fontId="12" fillId="0" borderId="10" xfId="1" applyFont="1" applyBorder="1" applyAlignment="1">
      <alignment wrapText="1"/>
    </xf>
    <xf numFmtId="0" fontId="12" fillId="0" borderId="0" xfId="1" applyFont="1" applyBorder="1" applyAlignment="1">
      <alignment wrapText="1"/>
    </xf>
    <xf numFmtId="0" fontId="24" fillId="0" borderId="10" xfId="1" applyFont="1" applyBorder="1" applyAlignment="1">
      <alignment wrapText="1"/>
    </xf>
    <xf numFmtId="0" fontId="24" fillId="0" borderId="0" xfId="1" applyFont="1" applyBorder="1" applyAlignment="1">
      <alignment wrapText="1"/>
    </xf>
    <xf numFmtId="0" fontId="15" fillId="0" borderId="0" xfId="1" applyFont="1" applyBorder="1" applyAlignment="1">
      <alignment horizontal="left" wrapText="1"/>
    </xf>
    <xf numFmtId="0" fontId="11" fillId="0" borderId="12" xfId="1" applyFont="1" applyBorder="1" applyAlignment="1">
      <alignment horizontal="center" wrapText="1"/>
    </xf>
    <xf numFmtId="0" fontId="11" fillId="0" borderId="19" xfId="1" applyFont="1" applyBorder="1" applyAlignment="1">
      <alignment horizontal="center" wrapText="1"/>
    </xf>
    <xf numFmtId="0" fontId="11" fillId="0" borderId="20" xfId="1" applyFont="1" applyBorder="1" applyAlignment="1">
      <alignment horizontal="center" wrapText="1"/>
    </xf>
    <xf numFmtId="0" fontId="13" fillId="0" borderId="20" xfId="1" applyFont="1" applyBorder="1" applyAlignment="1">
      <alignment wrapText="1"/>
    </xf>
    <xf numFmtId="0" fontId="11" fillId="0" borderId="21" xfId="1" applyFont="1" applyBorder="1" applyAlignment="1">
      <alignment horizontal="center" wrapText="1"/>
    </xf>
    <xf numFmtId="0" fontId="11" fillId="0" borderId="10" xfId="1" applyFont="1" applyBorder="1" applyAlignment="1">
      <alignment horizontal="left" wrapText="1"/>
    </xf>
    <xf numFmtId="0" fontId="16" fillId="0" borderId="9" xfId="0" applyFont="1" applyBorder="1" applyAlignment="1">
      <alignment horizontal="right"/>
    </xf>
    <xf numFmtId="0" fontId="16" fillId="0" borderId="10" xfId="2" applyFont="1" applyBorder="1" applyAlignment="1">
      <alignment wrapText="1"/>
    </xf>
    <xf numFmtId="0" fontId="7" fillId="0" borderId="12" xfId="2" applyFont="1" applyBorder="1" applyAlignment="1">
      <alignment horizontal="center" wrapText="1"/>
    </xf>
    <xf numFmtId="0" fontId="7" fillId="0" borderId="21" xfId="2" applyFont="1" applyBorder="1" applyAlignment="1">
      <alignment horizontal="center" wrapText="1"/>
    </xf>
    <xf numFmtId="0" fontId="16" fillId="0" borderId="0" xfId="2" applyFont="1" applyAlignment="1">
      <alignment wrapText="1"/>
    </xf>
    <xf numFmtId="0" fontId="7" fillId="0" borderId="0" xfId="2" applyFont="1" applyAlignment="1">
      <alignment horizontal="left" wrapText="1"/>
    </xf>
    <xf numFmtId="0" fontId="7" fillId="0" borderId="0" xfId="2" applyFont="1" applyAlignment="1">
      <alignment wrapText="1"/>
    </xf>
    <xf numFmtId="0" fontId="7" fillId="0" borderId="9" xfId="2" applyFont="1" applyBorder="1" applyAlignment="1">
      <alignment horizontal="center" wrapText="1"/>
    </xf>
    <xf numFmtId="0" fontId="7" fillId="0" borderId="10" xfId="2" applyFont="1" applyBorder="1" applyAlignment="1">
      <alignment horizontal="center" wrapText="1"/>
    </xf>
    <xf numFmtId="0" fontId="7" fillId="0" borderId="11" xfId="2" applyFont="1" applyBorder="1" applyAlignment="1">
      <alignment horizontal="center" wrapText="1"/>
    </xf>
    <xf numFmtId="0" fontId="7" fillId="0" borderId="6" xfId="2" applyFont="1" applyBorder="1" applyAlignment="1">
      <alignment horizontal="center" wrapText="1"/>
    </xf>
    <xf numFmtId="0" fontId="8" fillId="0" borderId="12" xfId="2" applyFont="1" applyBorder="1" applyAlignment="1">
      <alignment wrapText="1"/>
    </xf>
    <xf numFmtId="0" fontId="8" fillId="0" borderId="3" xfId="2" applyFont="1" applyBorder="1" applyAlignment="1">
      <alignment wrapText="1"/>
    </xf>
    <xf numFmtId="0" fontId="8" fillId="0" borderId="6" xfId="2" applyFont="1" applyBorder="1" applyAlignment="1">
      <alignment wrapText="1"/>
    </xf>
    <xf numFmtId="0" fontId="8" fillId="0" borderId="10" xfId="2" applyFont="1" applyBorder="1" applyAlignment="1">
      <alignment wrapText="1"/>
    </xf>
    <xf numFmtId="0" fontId="8" fillId="0" borderId="9" xfId="2" applyFont="1" applyBorder="1" applyAlignment="1">
      <alignment wrapText="1"/>
    </xf>
    <xf numFmtId="0" fontId="8" fillId="0" borderId="11" xfId="2" applyFont="1" applyBorder="1" applyAlignment="1">
      <alignment wrapText="1"/>
    </xf>
    <xf numFmtId="0" fontId="8" fillId="0" borderId="12" xfId="2" applyFont="1" applyFill="1" applyBorder="1" applyAlignment="1">
      <alignment wrapText="1"/>
    </xf>
    <xf numFmtId="0" fontId="8" fillId="0" borderId="3" xfId="2" applyFont="1" applyFill="1" applyBorder="1" applyAlignment="1">
      <alignment wrapText="1"/>
    </xf>
    <xf numFmtId="0" fontId="8" fillId="0" borderId="9" xfId="2" applyFont="1" applyFill="1" applyBorder="1" applyAlignment="1">
      <alignment wrapText="1"/>
    </xf>
    <xf numFmtId="0" fontId="8" fillId="0" borderId="10" xfId="2" applyFont="1" applyFill="1" applyBorder="1" applyAlignment="1">
      <alignment wrapText="1"/>
    </xf>
    <xf numFmtId="0" fontId="8" fillId="0" borderId="11" xfId="2" applyFont="1" applyFill="1" applyBorder="1" applyAlignment="1">
      <alignment wrapText="1"/>
    </xf>
    <xf numFmtId="0" fontId="8" fillId="0" borderId="6" xfId="2" applyFont="1" applyFill="1" applyBorder="1" applyAlignment="1">
      <alignment wrapText="1"/>
    </xf>
    <xf numFmtId="0" fontId="22" fillId="0" borderId="12" xfId="2" applyFont="1" applyBorder="1" applyAlignment="1">
      <alignment wrapText="1"/>
    </xf>
    <xf numFmtId="0" fontId="22" fillId="0" borderId="13" xfId="2" applyFont="1" applyBorder="1" applyAlignment="1">
      <alignment wrapText="1"/>
    </xf>
    <xf numFmtId="0" fontId="16" fillId="0" borderId="0" xfId="2" applyFont="1" applyBorder="1" applyAlignment="1">
      <alignment horizontal="center" wrapText="1"/>
    </xf>
    <xf numFmtId="0" fontId="9" fillId="0" borderId="0" xfId="2" applyFont="1" applyBorder="1" applyAlignment="1">
      <alignment wrapText="1"/>
    </xf>
    <xf numFmtId="0" fontId="7" fillId="0" borderId="0" xfId="2" applyFont="1" applyBorder="1" applyAlignment="1">
      <alignment horizontal="center" wrapText="1"/>
    </xf>
    <xf numFmtId="0" fontId="8" fillId="0" borderId="0" xfId="2" applyFont="1" applyBorder="1" applyAlignment="1">
      <alignment wrapText="1"/>
    </xf>
    <xf numFmtId="0" fontId="22" fillId="0" borderId="10" xfId="2" applyFont="1" applyBorder="1" applyAlignment="1">
      <alignment wrapText="1"/>
    </xf>
    <xf numFmtId="0" fontId="22" fillId="0" borderId="0" xfId="2" applyFont="1" applyBorder="1" applyAlignment="1">
      <alignment wrapText="1"/>
    </xf>
    <xf numFmtId="0" fontId="16" fillId="0" borderId="0" xfId="2" applyFont="1" applyBorder="1" applyAlignment="1">
      <alignment horizontal="left" wrapText="1"/>
    </xf>
    <xf numFmtId="0" fontId="7" fillId="0" borderId="19" xfId="2" applyFont="1" applyBorder="1" applyAlignment="1">
      <alignment horizontal="center" wrapText="1"/>
    </xf>
    <xf numFmtId="0" fontId="7" fillId="0" borderId="20" xfId="2" applyFont="1" applyBorder="1" applyAlignment="1">
      <alignment horizontal="center" wrapText="1"/>
    </xf>
    <xf numFmtId="0" fontId="16" fillId="0" borderId="10" xfId="2" applyFont="1" applyBorder="1" applyAlignment="1">
      <alignment horizontal="center" wrapText="1"/>
    </xf>
    <xf numFmtId="0" fontId="16" fillId="0" borderId="11" xfId="2" applyFont="1" applyBorder="1" applyAlignment="1">
      <alignment horizontal="left" wrapText="1"/>
    </xf>
    <xf numFmtId="0" fontId="7" fillId="0" borderId="10" xfId="2" applyFont="1" applyFill="1" applyBorder="1" applyAlignment="1">
      <alignment horizontal="center" wrapText="1"/>
    </xf>
    <xf numFmtId="0" fontId="16" fillId="0" borderId="10" xfId="2" applyFont="1" applyFill="1" applyBorder="1" applyAlignment="1">
      <alignment wrapText="1"/>
    </xf>
    <xf numFmtId="0" fontId="16" fillId="0" borderId="11" xfId="2" applyFont="1" applyFill="1" applyBorder="1" applyAlignment="1">
      <alignment horizontal="left" wrapText="1"/>
    </xf>
    <xf numFmtId="0" fontId="16" fillId="0" borderId="0" xfId="2" applyFont="1" applyFill="1" applyAlignment="1">
      <alignment wrapText="1"/>
    </xf>
    <xf numFmtId="0" fontId="16" fillId="0" borderId="11" xfId="2" applyFont="1" applyBorder="1" applyAlignment="1">
      <alignment horizontal="center" wrapText="1"/>
    </xf>
    <xf numFmtId="0" fontId="22" fillId="0" borderId="14" xfId="2" applyFont="1" applyBorder="1" applyAlignment="1">
      <alignment wrapText="1"/>
    </xf>
    <xf numFmtId="0" fontId="23" fillId="0" borderId="0" xfId="2" applyFont="1" applyAlignment="1">
      <alignment wrapText="1"/>
    </xf>
    <xf numFmtId="0" fontId="23" fillId="0" borderId="0" xfId="2" applyFont="1" applyBorder="1" applyAlignment="1">
      <alignment horizontal="center" wrapText="1"/>
    </xf>
    <xf numFmtId="0" fontId="9" fillId="0" borderId="20" xfId="2" applyFont="1" applyBorder="1" applyAlignment="1">
      <alignment wrapText="1"/>
    </xf>
    <xf numFmtId="0" fontId="16" fillId="0" borderId="0" xfId="2" applyFont="1" applyFill="1" applyBorder="1" applyAlignment="1">
      <alignment horizontal="center" wrapText="1"/>
    </xf>
    <xf numFmtId="0" fontId="16" fillId="0" borderId="11" xfId="2" applyFont="1" applyBorder="1" applyAlignment="1">
      <alignment wrapText="1"/>
    </xf>
    <xf numFmtId="0" fontId="16" fillId="0" borderId="12" xfId="2" applyFont="1" applyBorder="1" applyAlignment="1">
      <alignment wrapText="1"/>
    </xf>
    <xf numFmtId="0" fontId="16" fillId="0" borderId="9" xfId="2" applyFont="1" applyBorder="1" applyAlignment="1">
      <alignment wrapText="1"/>
    </xf>
    <xf numFmtId="0" fontId="16" fillId="0" borderId="0" xfId="2" applyFont="1" applyBorder="1" applyAlignment="1">
      <alignment wrapText="1"/>
    </xf>
    <xf numFmtId="0" fontId="16" fillId="0" borderId="22" xfId="2" applyFont="1" applyFill="1" applyBorder="1" applyAlignment="1">
      <alignment wrapText="1"/>
    </xf>
    <xf numFmtId="0" fontId="16" fillId="0" borderId="0" xfId="2" applyFont="1" applyFill="1" applyBorder="1" applyAlignment="1">
      <alignment wrapText="1"/>
    </xf>
    <xf numFmtId="0" fontId="7" fillId="0" borderId="10" xfId="2" applyFont="1" applyBorder="1" applyAlignment="1">
      <alignment wrapText="1"/>
    </xf>
    <xf numFmtId="3" fontId="16" fillId="0" borderId="12" xfId="2" applyNumberFormat="1" applyFont="1" applyBorder="1" applyAlignment="1">
      <alignment horizontal="center" wrapText="1"/>
    </xf>
    <xf numFmtId="0" fontId="16" fillId="0" borderId="6" xfId="2" applyFont="1" applyBorder="1" applyAlignment="1">
      <alignment horizontal="center" wrapText="1"/>
    </xf>
    <xf numFmtId="0" fontId="16" fillId="0" borderId="12" xfId="2" applyFont="1" applyBorder="1" applyAlignment="1">
      <alignment horizontal="center" wrapText="1"/>
    </xf>
    <xf numFmtId="0" fontId="16" fillId="0" borderId="10" xfId="2" applyFont="1" applyFill="1" applyBorder="1" applyAlignment="1">
      <alignment horizontal="left" wrapText="1"/>
    </xf>
    <xf numFmtId="3" fontId="22" fillId="0" borderId="10" xfId="2" applyNumberFormat="1" applyFont="1" applyBorder="1" applyAlignment="1">
      <alignment wrapText="1"/>
    </xf>
    <xf numFmtId="0" fontId="7" fillId="0" borderId="10" xfId="2" applyFont="1" applyBorder="1" applyAlignment="1">
      <alignment horizontal="left" wrapText="1"/>
    </xf>
    <xf numFmtId="0" fontId="16" fillId="0" borderId="10" xfId="2" applyFont="1" applyBorder="1" applyAlignment="1">
      <alignment horizontal="right" wrapText="1"/>
    </xf>
    <xf numFmtId="0" fontId="16" fillId="0" borderId="10" xfId="2" applyFont="1" applyBorder="1" applyAlignment="1">
      <alignment horizontal="left" wrapText="1"/>
    </xf>
    <xf numFmtId="0" fontId="6" fillId="0" borderId="20" xfId="0" applyFont="1" applyBorder="1" applyAlignment="1">
      <alignment horizontal="center" wrapText="1"/>
    </xf>
    <xf numFmtId="0" fontId="0" fillId="0" borderId="12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wrapText="1"/>
    </xf>
    <xf numFmtId="0" fontId="0" fillId="0" borderId="10" xfId="0" applyFont="1" applyFill="1" applyBorder="1" applyAlignment="1">
      <alignment horizontal="left" wrapText="1"/>
    </xf>
    <xf numFmtId="0" fontId="0" fillId="0" borderId="10" xfId="0" applyFont="1" applyFill="1" applyBorder="1" applyAlignment="1">
      <alignment horizontal="left"/>
    </xf>
    <xf numFmtId="0" fontId="6" fillId="0" borderId="1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0" fillId="0" borderId="0" xfId="0" applyBorder="1" applyAlignment="1">
      <alignment horizontal="left" wrapText="1"/>
    </xf>
    <xf numFmtId="0" fontId="6" fillId="0" borderId="10" xfId="0" applyFont="1" applyBorder="1" applyAlignment="1">
      <alignment horizontal="center" wrapText="1"/>
    </xf>
    <xf numFmtId="0" fontId="10" fillId="0" borderId="0" xfId="0" applyFont="1" applyBorder="1" applyAlignment="1">
      <alignment horizontal="left" wrapText="1"/>
    </xf>
    <xf numFmtId="0" fontId="0" fillId="0" borderId="10" xfId="0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38" fillId="0" borderId="0" xfId="0" applyFont="1" applyAlignment="1">
      <alignment wrapText="1"/>
    </xf>
    <xf numFmtId="0" fontId="38" fillId="0" borderId="0" xfId="0" applyFont="1" applyAlignment="1">
      <alignment horizontal="center" wrapText="1"/>
    </xf>
    <xf numFmtId="0" fontId="38" fillId="0" borderId="9" xfId="0" applyFont="1" applyBorder="1" applyAlignment="1">
      <alignment horizontal="center" wrapText="1"/>
    </xf>
    <xf numFmtId="0" fontId="38" fillId="0" borderId="10" xfId="0" applyFont="1" applyBorder="1" applyAlignment="1">
      <alignment horizontal="center" wrapText="1"/>
    </xf>
    <xf numFmtId="0" fontId="38" fillId="0" borderId="11" xfId="0" applyFont="1" applyBorder="1" applyAlignment="1">
      <alignment horizontal="center" wrapText="1"/>
    </xf>
    <xf numFmtId="0" fontId="38" fillId="0" borderId="6" xfId="0" applyFont="1" applyBorder="1" applyAlignment="1">
      <alignment horizontal="center" wrapText="1"/>
    </xf>
    <xf numFmtId="0" fontId="39" fillId="0" borderId="0" xfId="0" applyFont="1" applyBorder="1" applyAlignment="1">
      <alignment horizontal="center" wrapText="1"/>
    </xf>
    <xf numFmtId="0" fontId="3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38" fillId="0" borderId="12" xfId="0" applyFont="1" applyBorder="1" applyAlignment="1">
      <alignment horizontal="center" wrapText="1"/>
    </xf>
    <xf numFmtId="0" fontId="39" fillId="0" borderId="0" xfId="0" applyFont="1" applyAlignment="1">
      <alignment horizontal="center" wrapText="1"/>
    </xf>
    <xf numFmtId="0" fontId="39" fillId="0" borderId="0" xfId="0" applyFont="1" applyAlignment="1">
      <alignment wrapText="1"/>
    </xf>
    <xf numFmtId="0" fontId="39" fillId="0" borderId="10" xfId="0" applyFont="1" applyBorder="1" applyAlignment="1">
      <alignment horizontal="center" wrapText="1"/>
    </xf>
    <xf numFmtId="0" fontId="39" fillId="0" borderId="11" xfId="0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0" fontId="39" fillId="0" borderId="0" xfId="0" applyFont="1" applyBorder="1" applyAlignment="1">
      <alignment horizontal="left" wrapText="1"/>
    </xf>
    <xf numFmtId="0" fontId="39" fillId="0" borderId="10" xfId="0" applyFont="1" applyBorder="1" applyAlignment="1">
      <alignment wrapText="1"/>
    </xf>
    <xf numFmtId="0" fontId="38" fillId="0" borderId="21" xfId="0" applyFont="1" applyBorder="1" applyAlignment="1">
      <alignment horizontal="center" wrapText="1"/>
    </xf>
    <xf numFmtId="0" fontId="39" fillId="0" borderId="12" xfId="0" applyFont="1" applyBorder="1" applyAlignment="1">
      <alignment horizontal="center" wrapText="1"/>
    </xf>
    <xf numFmtId="0" fontId="39" fillId="0" borderId="9" xfId="0" applyFont="1" applyBorder="1" applyAlignment="1">
      <alignment horizontal="center" wrapText="1"/>
    </xf>
    <xf numFmtId="0" fontId="39" fillId="0" borderId="10" xfId="0" applyFont="1" applyFill="1" applyBorder="1" applyAlignment="1">
      <alignment wrapText="1"/>
    </xf>
    <xf numFmtId="0" fontId="39" fillId="0" borderId="22" xfId="0" applyFont="1" applyFill="1" applyBorder="1" applyAlignment="1">
      <alignment wrapText="1"/>
    </xf>
    <xf numFmtId="0" fontId="39" fillId="0" borderId="0" xfId="0" applyFont="1" applyFill="1" applyBorder="1" applyAlignment="1">
      <alignment horizontal="center" wrapText="1"/>
    </xf>
    <xf numFmtId="0" fontId="7" fillId="0" borderId="36" xfId="0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0" fontId="16" fillId="0" borderId="29" xfId="0" applyFont="1" applyBorder="1" applyAlignment="1">
      <alignment vertical="center" wrapText="1"/>
    </xf>
    <xf numFmtId="0" fontId="16" fillId="0" borderId="75" xfId="0" applyFont="1" applyBorder="1" applyAlignment="1">
      <alignment vertical="center" wrapText="1"/>
    </xf>
    <xf numFmtId="0" fontId="16" fillId="0" borderId="78" xfId="0" applyFont="1" applyBorder="1" applyAlignment="1">
      <alignment vertical="top" wrapText="1"/>
    </xf>
    <xf numFmtId="0" fontId="16" fillId="0" borderId="78" xfId="0" applyFont="1" applyBorder="1" applyAlignment="1">
      <alignment vertical="center" wrapText="1"/>
    </xf>
    <xf numFmtId="0" fontId="16" fillId="0" borderId="72" xfId="0" applyFont="1" applyBorder="1" applyAlignment="1">
      <alignment vertical="center" wrapText="1"/>
    </xf>
    <xf numFmtId="0" fontId="16" fillId="0" borderId="72" xfId="0" applyFont="1" applyBorder="1" applyAlignment="1">
      <alignment vertical="top" wrapText="1"/>
    </xf>
    <xf numFmtId="0" fontId="16" fillId="0" borderId="71" xfId="0" applyFont="1" applyBorder="1" applyAlignment="1">
      <alignment vertical="center" wrapText="1"/>
    </xf>
    <xf numFmtId="0" fontId="23" fillId="0" borderId="15" xfId="0" applyFont="1" applyBorder="1"/>
    <xf numFmtId="0" fontId="23" fillId="0" borderId="16" xfId="0" applyFont="1" applyBorder="1"/>
    <xf numFmtId="0" fontId="19" fillId="0" borderId="97" xfId="0" applyFont="1" applyBorder="1" applyAlignment="1">
      <alignment horizontal="center"/>
    </xf>
    <xf numFmtId="0" fontId="12" fillId="0" borderId="89" xfId="0" applyFont="1" applyBorder="1"/>
    <xf numFmtId="0" fontId="12" fillId="0" borderId="91" xfId="0" applyFont="1" applyBorder="1"/>
    <xf numFmtId="0" fontId="20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0" applyFont="1" applyAlignment="1"/>
    <xf numFmtId="0" fontId="18" fillId="0" borderId="86" xfId="0" applyFont="1" applyBorder="1" applyAlignment="1">
      <alignment horizontal="center"/>
    </xf>
    <xf numFmtId="0" fontId="12" fillId="0" borderId="92" xfId="0" applyFont="1" applyBorder="1"/>
    <xf numFmtId="0" fontId="18" fillId="0" borderId="87" xfId="0" applyFont="1" applyBorder="1" applyAlignment="1">
      <alignment horizontal="center" wrapText="1"/>
    </xf>
    <xf numFmtId="0" fontId="12" fillId="0" borderId="93" xfId="0" applyFont="1" applyBorder="1"/>
    <xf numFmtId="0" fontId="18" fillId="0" borderId="88" xfId="0" applyFont="1" applyBorder="1" applyAlignment="1">
      <alignment horizontal="center" wrapText="1"/>
    </xf>
    <xf numFmtId="0" fontId="12" fillId="0" borderId="90" xfId="0" applyFont="1" applyBorder="1"/>
    <xf numFmtId="0" fontId="12" fillId="0" borderId="87" xfId="0" applyFont="1" applyBorder="1" applyAlignment="1">
      <alignment horizontal="center" vertical="center"/>
    </xf>
    <xf numFmtId="0" fontId="12" fillId="0" borderId="93" xfId="0" applyFont="1" applyBorder="1" applyAlignment="1">
      <alignment horizontal="center" vertical="center"/>
    </xf>
    <xf numFmtId="0" fontId="33" fillId="0" borderId="0" xfId="0" applyFont="1" applyAlignment="1">
      <alignment horizontal="left" vertical="top" wrapText="1"/>
    </xf>
    <xf numFmtId="0" fontId="19" fillId="0" borderId="0" xfId="0" applyFont="1" applyAlignment="1">
      <alignment horizontal="center" vertical="top" wrapText="1"/>
    </xf>
    <xf numFmtId="0" fontId="19" fillId="0" borderId="56" xfId="0" applyFont="1" applyBorder="1" applyAlignment="1">
      <alignment horizontal="center" wrapText="1"/>
    </xf>
    <xf numFmtId="0" fontId="12" fillId="0" borderId="70" xfId="0" applyFont="1" applyBorder="1"/>
    <xf numFmtId="0" fontId="24" fillId="0" borderId="10" xfId="0" applyFont="1" applyBorder="1" applyAlignment="1">
      <alignment horizontal="center"/>
    </xf>
    <xf numFmtId="0" fontId="36" fillId="0" borderId="113" xfId="0" applyFont="1" applyBorder="1" applyAlignment="1">
      <alignment horizontal="left"/>
    </xf>
    <xf numFmtId="0" fontId="37" fillId="0" borderId="113" xfId="0" applyFont="1" applyBorder="1"/>
    <xf numFmtId="0" fontId="0" fillId="0" borderId="97" xfId="0" applyFont="1" applyBorder="1" applyAlignment="1">
      <alignment horizontal="center"/>
    </xf>
    <xf numFmtId="0" fontId="37" fillId="0" borderId="89" xfId="0" applyFont="1" applyBorder="1"/>
    <xf numFmtId="0" fontId="36" fillId="0" borderId="107" xfId="0" applyFont="1" applyBorder="1" applyAlignment="1">
      <alignment horizontal="center"/>
    </xf>
    <xf numFmtId="0" fontId="37" fillId="0" borderId="103" xfId="0" applyFont="1" applyBorder="1"/>
    <xf numFmtId="0" fontId="36" fillId="0" borderId="107" xfId="0" applyFont="1" applyBorder="1" applyAlignment="1">
      <alignment horizontal="center" wrapText="1"/>
    </xf>
    <xf numFmtId="0" fontId="37" fillId="0" borderId="103" xfId="0" applyFont="1" applyBorder="1" applyAlignment="1">
      <alignment wrapText="1"/>
    </xf>
    <xf numFmtId="0" fontId="7" fillId="0" borderId="26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16" fillId="0" borderId="17" xfId="0" applyFont="1" applyBorder="1" applyAlignment="1">
      <alignment horizontal="center" wrapText="1"/>
    </xf>
    <xf numFmtId="0" fontId="16" fillId="0" borderId="18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0" fontId="7" fillId="0" borderId="25" xfId="0" applyFont="1" applyBorder="1" applyAlignment="1">
      <alignment horizontal="left" wrapText="1"/>
    </xf>
    <xf numFmtId="0" fontId="7" fillId="0" borderId="12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16" fillId="0" borderId="0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2" borderId="26" xfId="0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 wrapText="1"/>
    </xf>
    <xf numFmtId="0" fontId="16" fillId="2" borderId="17" xfId="0" applyFont="1" applyFill="1" applyBorder="1" applyAlignment="1">
      <alignment horizontal="center" wrapText="1"/>
    </xf>
    <xf numFmtId="0" fontId="16" fillId="2" borderId="18" xfId="0" applyFont="1" applyFill="1" applyBorder="1" applyAlignment="1">
      <alignment horizontal="center" wrapText="1"/>
    </xf>
    <xf numFmtId="0" fontId="16" fillId="2" borderId="12" xfId="0" applyFont="1" applyFill="1" applyBorder="1" applyAlignment="1">
      <alignment horizontal="center" wrapText="1"/>
    </xf>
    <xf numFmtId="0" fontId="16" fillId="2" borderId="4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0" fontId="7" fillId="2" borderId="25" xfId="0" applyFont="1" applyFill="1" applyBorder="1" applyAlignment="1">
      <alignment horizontal="left" wrapText="1"/>
    </xf>
    <xf numFmtId="0" fontId="16" fillId="2" borderId="10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22" fillId="2" borderId="10" xfId="0" applyFont="1" applyFill="1" applyBorder="1" applyAlignment="1">
      <alignment horizontal="center" wrapText="1"/>
    </xf>
    <xf numFmtId="0" fontId="16" fillId="0" borderId="10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22" fillId="0" borderId="10" xfId="0" applyFont="1" applyBorder="1" applyAlignment="1">
      <alignment horizontal="center" wrapText="1"/>
    </xf>
    <xf numFmtId="0" fontId="7" fillId="0" borderId="83" xfId="0" applyFont="1" applyBorder="1" applyAlignment="1">
      <alignment horizontal="center" wrapText="1"/>
    </xf>
    <xf numFmtId="0" fontId="7" fillId="0" borderId="85" xfId="0" applyFont="1" applyBorder="1" applyAlignment="1">
      <alignment horizontal="center" wrapText="1"/>
    </xf>
    <xf numFmtId="0" fontId="22" fillId="0" borderId="32" xfId="0" applyFont="1" applyBorder="1" applyAlignment="1">
      <alignment horizontal="center" wrapText="1"/>
    </xf>
    <xf numFmtId="0" fontId="22" fillId="0" borderId="33" xfId="0" applyFont="1" applyBorder="1" applyAlignment="1">
      <alignment horizontal="center" wrapText="1"/>
    </xf>
    <xf numFmtId="0" fontId="8" fillId="0" borderId="12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16" fillId="0" borderId="17" xfId="6" applyFont="1" applyBorder="1" applyAlignment="1">
      <alignment horizontal="center" wrapText="1"/>
    </xf>
    <xf numFmtId="0" fontId="16" fillId="0" borderId="18" xfId="6" applyFont="1" applyBorder="1" applyAlignment="1">
      <alignment horizontal="center" wrapText="1"/>
    </xf>
    <xf numFmtId="0" fontId="16" fillId="0" borderId="12" xfId="6" applyFont="1" applyBorder="1" applyAlignment="1">
      <alignment horizontal="center" wrapText="1"/>
    </xf>
    <xf numFmtId="0" fontId="16" fillId="0" borderId="4" xfId="6" applyFont="1" applyBorder="1" applyAlignment="1">
      <alignment horizontal="center" wrapText="1"/>
    </xf>
    <xf numFmtId="0" fontId="16" fillId="0" borderId="6" xfId="6" applyFont="1" applyBorder="1" applyAlignment="1">
      <alignment horizontal="center" wrapText="1"/>
    </xf>
    <xf numFmtId="0" fontId="11" fillId="0" borderId="2" xfId="6" applyFont="1" applyBorder="1" applyAlignment="1">
      <alignment horizontal="center" wrapText="1"/>
    </xf>
    <xf numFmtId="0" fontId="11" fillId="0" borderId="8" xfId="6" applyFont="1" applyBorder="1" applyAlignment="1">
      <alignment horizontal="center" wrapText="1"/>
    </xf>
    <xf numFmtId="0" fontId="11" fillId="0" borderId="3" xfId="6" applyFont="1" applyBorder="1" applyAlignment="1">
      <alignment horizontal="center" wrapText="1"/>
    </xf>
    <xf numFmtId="0" fontId="11" fillId="0" borderId="4" xfId="6" applyFont="1" applyBorder="1" applyAlignment="1">
      <alignment horizontal="center" wrapText="1"/>
    </xf>
    <xf numFmtId="0" fontId="11" fillId="0" borderId="5" xfId="6" applyFont="1" applyBorder="1" applyAlignment="1">
      <alignment horizontal="center" wrapText="1"/>
    </xf>
    <xf numFmtId="0" fontId="11" fillId="0" borderId="0" xfId="6" applyFont="1" applyAlignment="1">
      <alignment horizontal="center" wrapText="1"/>
    </xf>
    <xf numFmtId="0" fontId="15" fillId="0" borderId="0" xfId="6" applyFont="1" applyBorder="1" applyAlignment="1">
      <alignment horizontal="left" vertical="top" wrapText="1"/>
    </xf>
    <xf numFmtId="0" fontId="16" fillId="0" borderId="0" xfId="6" applyFont="1" applyBorder="1" applyAlignment="1">
      <alignment horizontal="center" vertical="top" wrapText="1"/>
    </xf>
    <xf numFmtId="0" fontId="11" fillId="0" borderId="6" xfId="6" applyFont="1" applyBorder="1" applyAlignment="1">
      <alignment horizontal="center" wrapText="1"/>
    </xf>
    <xf numFmtId="0" fontId="11" fillId="0" borderId="1" xfId="6" applyFont="1" applyBorder="1" applyAlignment="1">
      <alignment horizontal="center" wrapText="1"/>
    </xf>
    <xf numFmtId="0" fontId="11" fillId="0" borderId="7" xfId="6" applyFont="1" applyBorder="1" applyAlignment="1">
      <alignment horizontal="center" wrapText="1"/>
    </xf>
    <xf numFmtId="0" fontId="7" fillId="0" borderId="0" xfId="6" applyFont="1" applyBorder="1" applyAlignment="1">
      <alignment horizontal="center" wrapText="1"/>
    </xf>
    <xf numFmtId="0" fontId="11" fillId="0" borderId="25" xfId="6" applyFont="1" applyBorder="1" applyAlignment="1">
      <alignment horizontal="left" wrapText="1"/>
    </xf>
    <xf numFmtId="0" fontId="11" fillId="0" borderId="26" xfId="6" applyFont="1" applyBorder="1" applyAlignment="1">
      <alignment horizontal="center" wrapText="1"/>
    </xf>
    <xf numFmtId="0" fontId="11" fillId="0" borderId="20" xfId="6" applyFont="1" applyBorder="1" applyAlignment="1">
      <alignment horizontal="center" wrapText="1"/>
    </xf>
    <xf numFmtId="0" fontId="15" fillId="0" borderId="0" xfId="0" applyFont="1" applyBorder="1" applyAlignment="1">
      <alignment horizontal="left" vertical="top" wrapText="1"/>
    </xf>
    <xf numFmtId="0" fontId="11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26" xfId="0" applyFont="1" applyBorder="1" applyAlignment="1">
      <alignment horizontal="center" wrapText="1"/>
    </xf>
    <xf numFmtId="0" fontId="11" fillId="0" borderId="20" xfId="0" applyFont="1" applyBorder="1" applyAlignment="1">
      <alignment horizontal="center" wrapText="1"/>
    </xf>
    <xf numFmtId="0" fontId="11" fillId="0" borderId="25" xfId="0" applyFont="1" applyBorder="1" applyAlignment="1">
      <alignment horizontal="left" wrapText="1"/>
    </xf>
    <xf numFmtId="0" fontId="11" fillId="0" borderId="1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26" fillId="0" borderId="20" xfId="0" applyFont="1" applyBorder="1" applyAlignment="1">
      <alignment horizontal="center" wrapText="1"/>
    </xf>
    <xf numFmtId="0" fontId="26" fillId="0" borderId="10" xfId="0" applyFont="1" applyBorder="1" applyAlignment="1">
      <alignment horizontal="center" wrapText="1"/>
    </xf>
    <xf numFmtId="0" fontId="26" fillId="0" borderId="83" xfId="0" applyFont="1" applyBorder="1" applyAlignment="1">
      <alignment horizontal="center" wrapText="1"/>
    </xf>
    <xf numFmtId="0" fontId="27" fillId="0" borderId="0" xfId="0" applyFont="1" applyBorder="1" applyAlignment="1">
      <alignment horizontal="left" wrapText="1"/>
    </xf>
    <xf numFmtId="0" fontId="26" fillId="0" borderId="0" xfId="0" applyFont="1" applyAlignment="1">
      <alignment horizontal="center" wrapText="1"/>
    </xf>
    <xf numFmtId="0" fontId="27" fillId="0" borderId="21" xfId="0" applyFont="1" applyBorder="1" applyAlignment="1">
      <alignment horizontal="center" wrapText="1"/>
    </xf>
    <xf numFmtId="0" fontId="27" fillId="0" borderId="23" xfId="0" applyFont="1" applyBorder="1" applyAlignment="1">
      <alignment horizontal="center" wrapText="1"/>
    </xf>
    <xf numFmtId="0" fontId="27" fillId="0" borderId="10" xfId="0" applyFont="1" applyBorder="1" applyAlignment="1">
      <alignment horizontal="center" wrapText="1"/>
    </xf>
    <xf numFmtId="0" fontId="26" fillId="0" borderId="23" xfId="0" applyFont="1" applyBorder="1" applyAlignment="1">
      <alignment horizontal="center" wrapText="1"/>
    </xf>
    <xf numFmtId="0" fontId="26" fillId="0" borderId="24" xfId="0" applyFont="1" applyBorder="1" applyAlignment="1">
      <alignment horizontal="center" wrapText="1"/>
    </xf>
    <xf numFmtId="0" fontId="26" fillId="0" borderId="11" xfId="0" applyFont="1" applyBorder="1" applyAlignment="1">
      <alignment horizontal="center" wrapText="1"/>
    </xf>
    <xf numFmtId="0" fontId="26" fillId="2" borderId="10" xfId="0" applyFont="1" applyFill="1" applyBorder="1" applyAlignment="1">
      <alignment horizontal="center" wrapText="1"/>
    </xf>
    <xf numFmtId="0" fontId="27" fillId="0" borderId="12" xfId="0" applyFont="1" applyBorder="1" applyAlignment="1">
      <alignment horizontal="center" wrapText="1"/>
    </xf>
    <xf numFmtId="0" fontId="27" fillId="0" borderId="6" xfId="0" applyFont="1" applyBorder="1" applyAlignment="1">
      <alignment horizontal="center" wrapText="1"/>
    </xf>
    <xf numFmtId="0" fontId="27" fillId="0" borderId="10" xfId="0" applyFont="1" applyFill="1" applyBorder="1" applyAlignment="1">
      <alignment horizontal="left" wrapText="1"/>
    </xf>
    <xf numFmtId="0" fontId="26" fillId="0" borderId="15" xfId="0" applyFont="1" applyBorder="1" applyAlignment="1">
      <alignment horizontal="center" wrapText="1"/>
    </xf>
    <xf numFmtId="0" fontId="26" fillId="0" borderId="0" xfId="0" applyFont="1" applyBorder="1" applyAlignment="1">
      <alignment horizontal="center" wrapText="1"/>
    </xf>
    <xf numFmtId="0" fontId="27" fillId="0" borderId="4" xfId="0" applyFont="1" applyBorder="1" applyAlignment="1">
      <alignment horizontal="center" wrapText="1"/>
    </xf>
    <xf numFmtId="0" fontId="7" fillId="0" borderId="26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7" fillId="0" borderId="25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1" fillId="0" borderId="25" xfId="0" applyFont="1" applyBorder="1" applyAlignment="1">
      <alignment horizontal="left"/>
    </xf>
    <xf numFmtId="0" fontId="11" fillId="0" borderId="1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10" xfId="0" applyFont="1" applyBorder="1" applyAlignment="1">
      <alignment horizontal="center" wrapText="1"/>
    </xf>
    <xf numFmtId="0" fontId="16" fillId="0" borderId="10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0" borderId="56" xfId="0" applyFont="1" applyBorder="1" applyAlignment="1">
      <alignment vertical="center" wrapText="1"/>
    </xf>
    <xf numFmtId="0" fontId="7" fillId="0" borderId="70" xfId="0" applyFont="1" applyBorder="1" applyAlignment="1">
      <alignment vertical="center" wrapText="1"/>
    </xf>
    <xf numFmtId="0" fontId="7" fillId="0" borderId="57" xfId="0" applyFont="1" applyBorder="1" applyAlignment="1">
      <alignment vertical="center" wrapText="1"/>
    </xf>
    <xf numFmtId="0" fontId="7" fillId="0" borderId="63" xfId="0" applyFont="1" applyBorder="1" applyAlignment="1">
      <alignment vertical="center" wrapText="1"/>
    </xf>
    <xf numFmtId="0" fontId="7" fillId="0" borderId="68" xfId="0" applyFont="1" applyBorder="1" applyAlignment="1">
      <alignment vertical="center" wrapText="1"/>
    </xf>
    <xf numFmtId="0" fontId="7" fillId="0" borderId="69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61" xfId="0" applyFont="1" applyBorder="1" applyAlignment="1">
      <alignment vertical="center" wrapText="1"/>
    </xf>
    <xf numFmtId="0" fontId="7" fillId="0" borderId="66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0" fontId="7" fillId="0" borderId="62" xfId="0" applyFont="1" applyBorder="1" applyAlignment="1">
      <alignment vertical="center" wrapText="1"/>
    </xf>
    <xf numFmtId="0" fontId="7" fillId="0" borderId="67" xfId="0" applyFont="1" applyBorder="1" applyAlignment="1">
      <alignment vertical="center" wrapText="1"/>
    </xf>
    <xf numFmtId="0" fontId="7" fillId="0" borderId="60" xfId="0" applyFont="1" applyBorder="1" applyAlignment="1">
      <alignment horizontal="center" vertical="center" wrapText="1"/>
    </xf>
    <xf numFmtId="0" fontId="16" fillId="0" borderId="61" xfId="0" applyFont="1" applyBorder="1" applyAlignment="1">
      <alignment vertical="center" wrapText="1"/>
    </xf>
    <xf numFmtId="0" fontId="16" fillId="0" borderId="64" xfId="0" applyFont="1" applyBorder="1" applyAlignment="1">
      <alignment vertical="center" wrapText="1"/>
    </xf>
    <xf numFmtId="0" fontId="16" fillId="0" borderId="62" xfId="0" applyFont="1" applyBorder="1" applyAlignment="1">
      <alignment vertical="center" wrapText="1"/>
    </xf>
    <xf numFmtId="0" fontId="7" fillId="0" borderId="61" xfId="0" applyFont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16" fillId="0" borderId="62" xfId="0" applyFont="1" applyBorder="1" applyAlignment="1">
      <alignment vertical="top" wrapText="1"/>
    </xf>
    <xf numFmtId="0" fontId="16" fillId="0" borderId="67" xfId="0" applyFont="1" applyBorder="1" applyAlignment="1">
      <alignment vertical="top" wrapText="1"/>
    </xf>
    <xf numFmtId="0" fontId="16" fillId="0" borderId="63" xfId="0" applyFont="1" applyBorder="1" applyAlignment="1">
      <alignment vertical="top" wrapText="1"/>
    </xf>
    <xf numFmtId="0" fontId="16" fillId="0" borderId="68" xfId="0" applyFont="1" applyBorder="1" applyAlignment="1">
      <alignment vertical="top" wrapText="1"/>
    </xf>
    <xf numFmtId="0" fontId="7" fillId="0" borderId="2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left"/>
    </xf>
    <xf numFmtId="0" fontId="27" fillId="0" borderId="12" xfId="0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6" fillId="0" borderId="25" xfId="0" applyFont="1" applyBorder="1" applyAlignment="1">
      <alignment horizontal="left"/>
    </xf>
    <xf numFmtId="0" fontId="27" fillId="0" borderId="4" xfId="0" applyFont="1" applyBorder="1" applyAlignment="1">
      <alignment horizontal="center"/>
    </xf>
    <xf numFmtId="0" fontId="26" fillId="0" borderId="26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26" fillId="0" borderId="26" xfId="0" applyFont="1" applyBorder="1" applyAlignment="1">
      <alignment horizontal="center" wrapText="1"/>
    </xf>
    <xf numFmtId="0" fontId="26" fillId="0" borderId="10" xfId="0" applyFont="1" applyBorder="1" applyAlignment="1">
      <alignment horizontal="center"/>
    </xf>
    <xf numFmtId="0" fontId="29" fillId="0" borderId="15" xfId="0" applyFont="1" applyBorder="1" applyAlignment="1">
      <alignment horizontal="center"/>
    </xf>
    <xf numFmtId="0" fontId="27" fillId="0" borderId="0" xfId="0" applyFont="1" applyBorder="1" applyAlignment="1">
      <alignment horizontal="center" wrapText="1"/>
    </xf>
    <xf numFmtId="0" fontId="26" fillId="0" borderId="0" xfId="0" applyFont="1" applyAlignment="1">
      <alignment horizontal="center"/>
    </xf>
    <xf numFmtId="0" fontId="16" fillId="0" borderId="12" xfId="0" applyFont="1" applyBorder="1" applyAlignment="1">
      <alignment horizontal="right"/>
    </xf>
    <xf numFmtId="0" fontId="16" fillId="0" borderId="6" xfId="0" applyFont="1" applyBorder="1" applyAlignment="1"/>
    <xf numFmtId="0" fontId="33" fillId="0" borderId="0" xfId="0" applyFont="1" applyAlignment="1">
      <alignment horizontal="left" wrapText="1"/>
    </xf>
    <xf numFmtId="0" fontId="33" fillId="0" borderId="10" xfId="0" applyFont="1" applyBorder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0" fontId="33" fillId="0" borderId="0" xfId="0" applyFont="1" applyBorder="1" applyAlignment="1">
      <alignment horizontal="left" wrapText="1"/>
    </xf>
    <xf numFmtId="0" fontId="18" fillId="0" borderId="10" xfId="0" applyFont="1" applyBorder="1" applyAlignment="1">
      <alignment horizontal="left" wrapText="1"/>
    </xf>
    <xf numFmtId="0" fontId="33" fillId="0" borderId="56" xfId="0" applyFont="1" applyBorder="1" applyAlignment="1">
      <alignment horizontal="center" wrapText="1"/>
    </xf>
    <xf numFmtId="0" fontId="33" fillId="0" borderId="70" xfId="0" applyFont="1" applyBorder="1" applyAlignment="1">
      <alignment horizontal="center" wrapText="1"/>
    </xf>
    <xf numFmtId="0" fontId="33" fillId="0" borderId="57" xfId="0" applyFont="1" applyBorder="1" applyAlignment="1">
      <alignment horizontal="center" wrapText="1"/>
    </xf>
    <xf numFmtId="0" fontId="33" fillId="0" borderId="69" xfId="0" applyFont="1" applyBorder="1" applyAlignment="1">
      <alignment horizontal="center" wrapText="1"/>
    </xf>
    <xf numFmtId="0" fontId="33" fillId="0" borderId="59" xfId="0" applyFont="1" applyBorder="1" applyAlignment="1">
      <alignment horizontal="center" wrapText="1"/>
    </xf>
    <xf numFmtId="0" fontId="33" fillId="0" borderId="62" xfId="0" applyFont="1" applyBorder="1" applyAlignment="1">
      <alignment horizontal="left" wrapText="1"/>
    </xf>
    <xf numFmtId="0" fontId="18" fillId="0" borderId="0" xfId="0" applyFont="1" applyAlignment="1">
      <alignment horizontal="center" wrapText="1"/>
    </xf>
    <xf numFmtId="0" fontId="18" fillId="0" borderId="26" xfId="0" applyFont="1" applyBorder="1" applyAlignment="1">
      <alignment horizontal="center" wrapText="1"/>
    </xf>
    <xf numFmtId="0" fontId="18" fillId="0" borderId="22" xfId="0" applyFont="1" applyBorder="1" applyAlignment="1">
      <alignment horizontal="center" wrapText="1"/>
    </xf>
    <xf numFmtId="0" fontId="18" fillId="0" borderId="20" xfId="0" applyFont="1" applyBorder="1" applyAlignment="1">
      <alignment horizontal="center" wrapText="1"/>
    </xf>
    <xf numFmtId="0" fontId="33" fillId="0" borderId="10" xfId="0" applyFont="1" applyBorder="1" applyAlignment="1">
      <alignment horizontal="left" wrapText="1"/>
    </xf>
    <xf numFmtId="0" fontId="33" fillId="0" borderId="67" xfId="0" applyFont="1" applyBorder="1" applyAlignment="1">
      <alignment horizontal="left" wrapText="1"/>
    </xf>
    <xf numFmtId="0" fontId="20" fillId="0" borderId="10" xfId="0" applyFont="1" applyBorder="1" applyAlignment="1">
      <alignment horizontal="center" wrapText="1"/>
    </xf>
    <xf numFmtId="0" fontId="33" fillId="0" borderId="0" xfId="0" applyFont="1" applyAlignment="1">
      <alignment horizontal="center" vertical="top" wrapText="1"/>
    </xf>
    <xf numFmtId="0" fontId="16" fillId="0" borderId="10" xfId="0" applyFont="1" applyBorder="1" applyAlignment="1">
      <alignment wrapText="1"/>
    </xf>
    <xf numFmtId="0" fontId="15" fillId="0" borderId="26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33" fillId="0" borderId="69" xfId="0" applyFont="1" applyBorder="1" applyAlignment="1">
      <alignment horizontal="left" wrapText="1"/>
    </xf>
    <xf numFmtId="0" fontId="33" fillId="0" borderId="60" xfId="0" applyFont="1" applyBorder="1" applyAlignment="1">
      <alignment horizontal="left" wrapText="1"/>
    </xf>
    <xf numFmtId="0" fontId="33" fillId="0" borderId="59" xfId="0" applyFont="1" applyBorder="1" applyAlignment="1">
      <alignment horizontal="left" wrapText="1"/>
    </xf>
    <xf numFmtId="0" fontId="18" fillId="0" borderId="69" xfId="0" applyFont="1" applyBorder="1" applyAlignment="1">
      <alignment horizontal="center" wrapText="1"/>
    </xf>
    <xf numFmtId="0" fontId="18" fillId="0" borderId="60" xfId="0" applyFont="1" applyBorder="1" applyAlignment="1">
      <alignment horizontal="center" wrapText="1"/>
    </xf>
    <xf numFmtId="0" fontId="18" fillId="0" borderId="59" xfId="0" applyFont="1" applyBorder="1" applyAlignment="1">
      <alignment horizontal="center" wrapText="1"/>
    </xf>
    <xf numFmtId="0" fontId="18" fillId="0" borderId="69" xfId="0" applyFont="1" applyBorder="1" applyAlignment="1">
      <alignment horizontal="left" wrapText="1"/>
    </xf>
    <xf numFmtId="0" fontId="18" fillId="0" borderId="60" xfId="0" applyFont="1" applyBorder="1" applyAlignment="1">
      <alignment horizontal="left" wrapText="1"/>
    </xf>
    <xf numFmtId="0" fontId="18" fillId="0" borderId="59" xfId="0" applyFont="1" applyBorder="1" applyAlignment="1">
      <alignment horizontal="left" wrapText="1"/>
    </xf>
    <xf numFmtId="0" fontId="33" fillId="0" borderId="69" xfId="0" applyFont="1" applyBorder="1" applyAlignment="1">
      <alignment horizontal="right" wrapText="1"/>
    </xf>
    <xf numFmtId="0" fontId="33" fillId="0" borderId="59" xfId="0" applyFont="1" applyBorder="1" applyAlignment="1">
      <alignment horizontal="right" wrapText="1"/>
    </xf>
    <xf numFmtId="0" fontId="18" fillId="0" borderId="0" xfId="0" applyFont="1" applyBorder="1" applyAlignment="1">
      <alignment horizontal="left" wrapText="1"/>
    </xf>
    <xf numFmtId="0" fontId="18" fillId="0" borderId="25" xfId="0" applyFont="1" applyBorder="1" applyAlignment="1">
      <alignment horizontal="center" wrapText="1"/>
    </xf>
    <xf numFmtId="0" fontId="15" fillId="0" borderId="0" xfId="4" applyFont="1" applyBorder="1" applyAlignment="1">
      <alignment horizontal="left" vertical="top" wrapText="1"/>
    </xf>
    <xf numFmtId="0" fontId="11" fillId="0" borderId="0" xfId="4" applyFont="1" applyBorder="1" applyAlignment="1">
      <alignment horizontal="center" wrapText="1"/>
    </xf>
    <xf numFmtId="0" fontId="11" fillId="0" borderId="46" xfId="4" applyFont="1" applyBorder="1" applyAlignment="1">
      <alignment horizontal="center" wrapText="1"/>
    </xf>
    <xf numFmtId="0" fontId="11" fillId="0" borderId="42" xfId="4" applyFont="1" applyBorder="1" applyAlignment="1">
      <alignment horizontal="center" wrapText="1"/>
    </xf>
    <xf numFmtId="0" fontId="11" fillId="0" borderId="44" xfId="4" applyFont="1" applyBorder="1" applyAlignment="1">
      <alignment horizontal="center" wrapText="1"/>
    </xf>
    <xf numFmtId="0" fontId="11" fillId="0" borderId="45" xfId="4" applyFont="1" applyBorder="1" applyAlignment="1">
      <alignment horizontal="center" wrapText="1"/>
    </xf>
    <xf numFmtId="0" fontId="15" fillId="0" borderId="0" xfId="4" applyFont="1" applyBorder="1" applyAlignment="1">
      <alignment horizontal="center" vertical="top" wrapText="1"/>
    </xf>
    <xf numFmtId="0" fontId="15" fillId="0" borderId="52" xfId="4" applyFont="1" applyBorder="1" applyAlignment="1">
      <alignment horizontal="center" wrapText="1"/>
    </xf>
    <xf numFmtId="0" fontId="15" fillId="0" borderId="45" xfId="4" applyFont="1" applyBorder="1" applyAlignment="1">
      <alignment horizontal="center" wrapText="1"/>
    </xf>
    <xf numFmtId="0" fontId="11" fillId="0" borderId="54" xfId="4" applyFont="1" applyBorder="1" applyAlignment="1">
      <alignment horizontal="left" wrapText="1"/>
    </xf>
    <xf numFmtId="0" fontId="15" fillId="0" borderId="40" xfId="4" applyFont="1" applyBorder="1" applyAlignment="1">
      <alignment horizontal="center" wrapText="1"/>
    </xf>
    <xf numFmtId="0" fontId="26" fillId="0" borderId="10" xfId="1" applyFont="1" applyBorder="1" applyAlignment="1">
      <alignment horizontal="center" wrapText="1"/>
    </xf>
    <xf numFmtId="0" fontId="26" fillId="0" borderId="0" xfId="1" applyFont="1" applyAlignment="1">
      <alignment horizontal="center" wrapText="1"/>
    </xf>
    <xf numFmtId="0" fontId="26" fillId="0" borderId="12" xfId="1" applyFont="1" applyBorder="1" applyAlignment="1">
      <alignment horizontal="center" wrapText="1"/>
    </xf>
    <xf numFmtId="0" fontId="26" fillId="0" borderId="3" xfId="1" applyFont="1" applyBorder="1" applyAlignment="1">
      <alignment horizontal="center" wrapText="1"/>
    </xf>
    <xf numFmtId="0" fontId="26" fillId="0" borderId="9" xfId="1" applyFont="1" applyBorder="1" applyAlignment="1">
      <alignment horizontal="center" wrapText="1"/>
    </xf>
    <xf numFmtId="0" fontId="26" fillId="0" borderId="11" xfId="1" applyFont="1" applyBorder="1" applyAlignment="1">
      <alignment horizontal="center" wrapText="1"/>
    </xf>
    <xf numFmtId="0" fontId="26" fillId="0" borderId="6" xfId="1" applyFont="1" applyBorder="1" applyAlignment="1">
      <alignment horizontal="center" wrapText="1"/>
    </xf>
    <xf numFmtId="0" fontId="27" fillId="0" borderId="0" xfId="1" applyFont="1" applyBorder="1" applyAlignment="1">
      <alignment horizontal="left" wrapText="1"/>
    </xf>
    <xf numFmtId="0" fontId="27" fillId="0" borderId="21" xfId="1" applyFont="1" applyBorder="1" applyAlignment="1">
      <alignment horizontal="center" wrapText="1"/>
    </xf>
    <xf numFmtId="0" fontId="27" fillId="0" borderId="23" xfId="1" applyFont="1" applyBorder="1" applyAlignment="1">
      <alignment horizontal="center" wrapText="1"/>
    </xf>
    <xf numFmtId="0" fontId="27" fillId="0" borderId="10" xfId="1" applyFont="1" applyBorder="1" applyAlignment="1">
      <alignment horizontal="center" wrapText="1"/>
    </xf>
    <xf numFmtId="0" fontId="26" fillId="0" borderId="23" xfId="1" applyFont="1" applyBorder="1" applyAlignment="1">
      <alignment horizontal="center" wrapText="1"/>
    </xf>
    <xf numFmtId="0" fontId="26" fillId="0" borderId="30" xfId="1" applyFont="1" applyBorder="1" applyAlignment="1">
      <alignment horizontal="center" wrapText="1"/>
    </xf>
    <xf numFmtId="0" fontId="26" fillId="0" borderId="20" xfId="1" applyFont="1" applyBorder="1" applyAlignment="1">
      <alignment horizontal="center" wrapText="1"/>
    </xf>
    <xf numFmtId="0" fontId="26" fillId="0" borderId="24" xfId="1" applyFont="1" applyBorder="1" applyAlignment="1">
      <alignment horizontal="center" wrapText="1"/>
    </xf>
    <xf numFmtId="0" fontId="27" fillId="0" borderId="10" xfId="1" applyFont="1" applyFill="1" applyBorder="1" applyAlignment="1">
      <alignment horizontal="left" wrapText="1"/>
    </xf>
    <xf numFmtId="0" fontId="27" fillId="0" borderId="12" xfId="1" applyFont="1" applyBorder="1" applyAlignment="1">
      <alignment horizontal="center" wrapText="1"/>
    </xf>
    <xf numFmtId="0" fontId="27" fillId="0" borderId="6" xfId="1" applyFont="1" applyBorder="1" applyAlignment="1">
      <alignment horizontal="center" wrapText="1"/>
    </xf>
    <xf numFmtId="0" fontId="29" fillId="0" borderId="15" xfId="1" applyFont="1" applyBorder="1" applyAlignment="1">
      <alignment horizontal="center" wrapText="1"/>
    </xf>
    <xf numFmtId="0" fontId="27" fillId="0" borderId="0" xfId="1" applyFont="1" applyBorder="1" applyAlignment="1">
      <alignment horizontal="center" wrapText="1"/>
    </xf>
    <xf numFmtId="0" fontId="26" fillId="0" borderId="0" xfId="1" applyFont="1" applyBorder="1" applyAlignment="1">
      <alignment horizontal="center" wrapText="1"/>
    </xf>
    <xf numFmtId="0" fontId="27" fillId="0" borderId="4" xfId="1" applyFont="1" applyBorder="1" applyAlignment="1">
      <alignment horizontal="center" wrapText="1"/>
    </xf>
    <xf numFmtId="0" fontId="26" fillId="0" borderId="25" xfId="5" applyFont="1" applyBorder="1" applyAlignment="1">
      <alignment horizontal="left" wrapText="1"/>
    </xf>
    <xf numFmtId="0" fontId="27" fillId="0" borderId="12" xfId="5" applyFont="1" applyBorder="1" applyAlignment="1">
      <alignment horizontal="center" wrapText="1"/>
    </xf>
    <xf numFmtId="0" fontId="27" fillId="0" borderId="4" xfId="5" applyFont="1" applyBorder="1" applyAlignment="1">
      <alignment horizontal="center" wrapText="1"/>
    </xf>
    <xf numFmtId="0" fontId="26" fillId="0" borderId="26" xfId="5" applyFont="1" applyBorder="1" applyAlignment="1">
      <alignment horizontal="center" wrapText="1"/>
    </xf>
    <xf numFmtId="0" fontId="26" fillId="0" borderId="20" xfId="5" applyFont="1" applyBorder="1" applyAlignment="1">
      <alignment horizontal="center" wrapText="1"/>
    </xf>
    <xf numFmtId="0" fontId="0" fillId="0" borderId="0" xfId="0" applyBorder="1" applyAlignment="1">
      <alignment horizontal="center" vertical="top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10" fillId="0" borderId="0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6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16" fillId="0" borderId="17" xfId="0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0" fontId="16" fillId="0" borderId="73" xfId="0" applyFont="1" applyBorder="1" applyAlignment="1">
      <alignment vertical="center" wrapText="1"/>
    </xf>
    <xf numFmtId="0" fontId="16" fillId="0" borderId="74" xfId="0" applyFont="1" applyBorder="1" applyAlignment="1">
      <alignment vertical="center" wrapText="1"/>
    </xf>
    <xf numFmtId="0" fontId="16" fillId="0" borderId="71" xfId="0" applyFont="1" applyBorder="1" applyAlignment="1">
      <alignment vertical="center" wrapText="1"/>
    </xf>
    <xf numFmtId="0" fontId="16" fillId="0" borderId="77" xfId="0" applyFont="1" applyBorder="1" applyAlignment="1">
      <alignment vertical="center" wrapText="1"/>
    </xf>
    <xf numFmtId="0" fontId="16" fillId="0" borderId="29" xfId="0" applyFont="1" applyBorder="1" applyAlignment="1">
      <alignment vertical="center" wrapText="1"/>
    </xf>
    <xf numFmtId="0" fontId="16" fillId="0" borderId="78" xfId="0" applyFont="1" applyBorder="1" applyAlignment="1">
      <alignment vertical="center" wrapText="1"/>
    </xf>
    <xf numFmtId="0" fontId="39" fillId="0" borderId="12" xfId="0" applyFont="1" applyBorder="1" applyAlignment="1">
      <alignment horizontal="center" wrapText="1"/>
    </xf>
    <xf numFmtId="0" fontId="39" fillId="0" borderId="6" xfId="0" applyFont="1" applyBorder="1" applyAlignment="1">
      <alignment horizontal="center" wrapText="1"/>
    </xf>
    <xf numFmtId="0" fontId="38" fillId="0" borderId="24" xfId="0" applyFont="1" applyBorder="1" applyAlignment="1">
      <alignment horizontal="center" wrapText="1"/>
    </xf>
    <xf numFmtId="0" fontId="38" fillId="0" borderId="11" xfId="0" applyFont="1" applyBorder="1" applyAlignment="1">
      <alignment horizontal="center" wrapText="1"/>
    </xf>
    <xf numFmtId="0" fontId="22" fillId="0" borderId="15" xfId="0" applyFont="1" applyBorder="1" applyAlignment="1">
      <alignment horizontal="center" wrapText="1"/>
    </xf>
    <xf numFmtId="0" fontId="38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horizontal="left" wrapText="1"/>
    </xf>
    <xf numFmtId="0" fontId="39" fillId="0" borderId="21" xfId="0" applyFont="1" applyBorder="1" applyAlignment="1">
      <alignment horizontal="center" wrapText="1"/>
    </xf>
    <xf numFmtId="0" fontId="39" fillId="0" borderId="23" xfId="0" applyFont="1" applyBorder="1" applyAlignment="1">
      <alignment horizontal="center" wrapText="1"/>
    </xf>
    <xf numFmtId="0" fontId="39" fillId="0" borderId="10" xfId="0" applyFont="1" applyBorder="1" applyAlignment="1">
      <alignment horizontal="center" wrapText="1"/>
    </xf>
    <xf numFmtId="0" fontId="38" fillId="0" borderId="10" xfId="0" applyFont="1" applyBorder="1" applyAlignment="1">
      <alignment horizontal="center" wrapText="1"/>
    </xf>
    <xf numFmtId="0" fontId="39" fillId="0" borderId="10" xfId="0" applyFont="1" applyFill="1" applyBorder="1" applyAlignment="1">
      <alignment horizontal="center" wrapText="1"/>
    </xf>
    <xf numFmtId="0" fontId="39" fillId="0" borderId="4" xfId="0" applyFont="1" applyBorder="1" applyAlignment="1">
      <alignment horizontal="center" wrapText="1"/>
    </xf>
    <xf numFmtId="0" fontId="38" fillId="0" borderId="0" xfId="0" applyFont="1" applyAlignment="1">
      <alignment horizontal="center" wrapText="1"/>
    </xf>
    <xf numFmtId="0" fontId="38" fillId="0" borderId="12" xfId="0" applyFont="1" applyBorder="1" applyAlignment="1">
      <alignment horizontal="center" wrapText="1"/>
    </xf>
    <xf numFmtId="0" fontId="38" fillId="0" borderId="3" xfId="0" applyFont="1" applyBorder="1" applyAlignment="1">
      <alignment horizontal="center" wrapText="1"/>
    </xf>
    <xf numFmtId="0" fontId="38" fillId="0" borderId="9" xfId="0" applyFont="1" applyBorder="1" applyAlignment="1">
      <alignment horizontal="center" wrapText="1"/>
    </xf>
    <xf numFmtId="0" fontId="38" fillId="0" borderId="6" xfId="0" applyFont="1" applyBorder="1" applyAlignment="1">
      <alignment horizontal="center" wrapText="1"/>
    </xf>
    <xf numFmtId="0" fontId="38" fillId="0" borderId="23" xfId="0" applyFont="1" applyBorder="1" applyAlignment="1">
      <alignment horizontal="center" wrapText="1"/>
    </xf>
    <xf numFmtId="0" fontId="16" fillId="0" borderId="0" xfId="1" applyFont="1" applyBorder="1" applyAlignment="1">
      <alignment horizontal="center" vertical="top" wrapText="1"/>
    </xf>
    <xf numFmtId="0" fontId="7" fillId="0" borderId="0" xfId="1" applyFont="1" applyAlignment="1">
      <alignment horizontal="center" wrapText="1"/>
    </xf>
    <xf numFmtId="0" fontId="16" fillId="0" borderId="17" xfId="1" applyFont="1" applyBorder="1" applyAlignment="1">
      <alignment horizontal="center" wrapText="1"/>
    </xf>
    <xf numFmtId="0" fontId="16" fillId="0" borderId="18" xfId="1" applyFont="1" applyBorder="1" applyAlignment="1">
      <alignment horizontal="center" wrapText="1"/>
    </xf>
    <xf numFmtId="0" fontId="16" fillId="0" borderId="12" xfId="1" applyFont="1" applyBorder="1" applyAlignment="1">
      <alignment horizontal="center" wrapText="1"/>
    </xf>
    <xf numFmtId="0" fontId="16" fillId="0" borderId="4" xfId="1" applyFont="1" applyBorder="1" applyAlignment="1">
      <alignment horizontal="center" wrapText="1"/>
    </xf>
    <xf numFmtId="0" fontId="16" fillId="0" borderId="6" xfId="1" applyFont="1" applyBorder="1" applyAlignment="1">
      <alignment horizontal="center" wrapText="1"/>
    </xf>
    <xf numFmtId="0" fontId="7" fillId="0" borderId="1" xfId="1" applyFont="1" applyBorder="1" applyAlignment="1">
      <alignment horizontal="center" wrapText="1"/>
    </xf>
    <xf numFmtId="0" fontId="7" fillId="0" borderId="7" xfId="1" applyFont="1" applyBorder="1" applyAlignment="1">
      <alignment horizontal="center" wrapText="1"/>
    </xf>
    <xf numFmtId="0" fontId="7" fillId="0" borderId="2" xfId="1" applyFont="1" applyBorder="1" applyAlignment="1">
      <alignment horizontal="center" wrapText="1"/>
    </xf>
    <xf numFmtId="0" fontId="7" fillId="0" borderId="8" xfId="1" applyFont="1" applyBorder="1" applyAlignment="1">
      <alignment horizontal="center" wrapText="1"/>
    </xf>
    <xf numFmtId="0" fontId="7" fillId="0" borderId="3" xfId="1" applyFont="1" applyBorder="1" applyAlignment="1">
      <alignment horizontal="center" wrapText="1"/>
    </xf>
    <xf numFmtId="0" fontId="7" fillId="0" borderId="4" xfId="1" applyFont="1" applyBorder="1" applyAlignment="1">
      <alignment horizontal="center" wrapText="1"/>
    </xf>
    <xf numFmtId="0" fontId="7" fillId="0" borderId="5" xfId="1" applyFont="1" applyBorder="1" applyAlignment="1">
      <alignment horizontal="center" wrapText="1"/>
    </xf>
    <xf numFmtId="0" fontId="7" fillId="0" borderId="6" xfId="1" applyFont="1" applyBorder="1" applyAlignment="1">
      <alignment horizontal="center" wrapText="1"/>
    </xf>
    <xf numFmtId="0" fontId="16" fillId="0" borderId="0" xfId="1" applyFont="1" applyBorder="1" applyAlignment="1">
      <alignment horizontal="left" vertical="top" wrapText="1"/>
    </xf>
    <xf numFmtId="0" fontId="18" fillId="0" borderId="0" xfId="0" applyFont="1" applyBorder="1" applyAlignment="1">
      <alignment horizontal="left"/>
    </xf>
    <xf numFmtId="0" fontId="33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33" fillId="0" borderId="0" xfId="0" applyFont="1" applyAlignment="1">
      <alignment horizontal="left"/>
    </xf>
    <xf numFmtId="0" fontId="33" fillId="0" borderId="67" xfId="0" applyFont="1" applyBorder="1" applyAlignment="1">
      <alignment horizontal="left"/>
    </xf>
    <xf numFmtId="0" fontId="33" fillId="0" borderId="69" xfId="0" applyFont="1" applyBorder="1" applyAlignment="1">
      <alignment horizontal="center"/>
    </xf>
    <xf numFmtId="0" fontId="33" fillId="0" borderId="59" xfId="0" applyFont="1" applyBorder="1" applyAlignment="1">
      <alignment horizontal="center"/>
    </xf>
    <xf numFmtId="0" fontId="33" fillId="0" borderId="62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3" fillId="0" borderId="56" xfId="0" applyFont="1" applyBorder="1" applyAlignment="1">
      <alignment horizontal="center"/>
    </xf>
    <xf numFmtId="0" fontId="33" fillId="0" borderId="70" xfId="0" applyFont="1" applyBorder="1" applyAlignment="1">
      <alignment horizontal="center"/>
    </xf>
    <xf numFmtId="0" fontId="33" fillId="0" borderId="57" xfId="0" applyFont="1" applyBorder="1" applyAlignment="1">
      <alignment horizontal="center"/>
    </xf>
    <xf numFmtId="0" fontId="33" fillId="0" borderId="0" xfId="0" applyFont="1" applyBorder="1" applyAlignment="1">
      <alignment horizontal="left"/>
    </xf>
    <xf numFmtId="0" fontId="33" fillId="0" borderId="10" xfId="0" applyFont="1" applyBorder="1" applyAlignment="1">
      <alignment horizontal="left"/>
    </xf>
    <xf numFmtId="0" fontId="33" fillId="0" borderId="0" xfId="0" applyFont="1" applyAlignment="1">
      <alignment horizontal="left" vertical="top"/>
    </xf>
    <xf numFmtId="0" fontId="33" fillId="0" borderId="0" xfId="0" applyFont="1" applyAlignment="1">
      <alignment horizontal="center" vertical="top"/>
    </xf>
    <xf numFmtId="0" fontId="33" fillId="0" borderId="0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7" fillId="0" borderId="25" xfId="3" applyFont="1" applyBorder="1" applyAlignment="1">
      <alignment horizontal="left"/>
    </xf>
    <xf numFmtId="0" fontId="16" fillId="0" borderId="12" xfId="3" applyFont="1" applyBorder="1" applyAlignment="1">
      <alignment horizontal="center"/>
    </xf>
    <xf numFmtId="0" fontId="16" fillId="0" borderId="4" xfId="3" applyFont="1" applyBorder="1" applyAlignment="1">
      <alignment horizontal="center"/>
    </xf>
    <xf numFmtId="0" fontId="7" fillId="0" borderId="26" xfId="3" applyFont="1" applyBorder="1" applyAlignment="1">
      <alignment horizontal="center"/>
    </xf>
    <xf numFmtId="0" fontId="7" fillId="0" borderId="20" xfId="3" applyFont="1" applyBorder="1" applyAlignment="1">
      <alignment horizontal="center"/>
    </xf>
    <xf numFmtId="0" fontId="7" fillId="0" borderId="0" xfId="1" applyFont="1" applyBorder="1" applyAlignment="1">
      <alignment horizontal="center" wrapText="1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12" fillId="0" borderId="17" xfId="0" applyFont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12" fillId="0" borderId="1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3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2" xfId="0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wrapText="1"/>
    </xf>
    <xf numFmtId="0" fontId="11" fillId="0" borderId="2" xfId="1" applyFont="1" applyBorder="1" applyAlignment="1">
      <alignment horizontal="center" wrapText="1"/>
    </xf>
    <xf numFmtId="0" fontId="11" fillId="0" borderId="8" xfId="1" applyFont="1" applyBorder="1" applyAlignment="1">
      <alignment horizontal="center" wrapText="1"/>
    </xf>
    <xf numFmtId="0" fontId="11" fillId="0" borderId="3" xfId="1" applyFont="1" applyBorder="1" applyAlignment="1">
      <alignment horizontal="center" wrapText="1"/>
    </xf>
    <xf numFmtId="0" fontId="11" fillId="0" borderId="4" xfId="1" applyFont="1" applyBorder="1" applyAlignment="1">
      <alignment horizontal="center" wrapText="1"/>
    </xf>
    <xf numFmtId="0" fontId="11" fillId="0" borderId="5" xfId="1" applyFont="1" applyBorder="1" applyAlignment="1">
      <alignment horizontal="center" wrapText="1"/>
    </xf>
    <xf numFmtId="0" fontId="11" fillId="0" borderId="0" xfId="1" applyFont="1" applyAlignment="1">
      <alignment horizontal="center" wrapText="1"/>
    </xf>
    <xf numFmtId="0" fontId="15" fillId="0" borderId="0" xfId="1" applyFont="1" applyBorder="1" applyAlignment="1">
      <alignment horizontal="left" vertical="top" wrapText="1"/>
    </xf>
    <xf numFmtId="0" fontId="11" fillId="0" borderId="6" xfId="1" applyFont="1" applyBorder="1" applyAlignment="1">
      <alignment horizontal="center" wrapText="1"/>
    </xf>
    <xf numFmtId="0" fontId="11" fillId="0" borderId="1" xfId="1" applyFont="1" applyBorder="1" applyAlignment="1">
      <alignment horizontal="center" wrapText="1"/>
    </xf>
    <xf numFmtId="0" fontId="11" fillId="0" borderId="7" xfId="1" applyFont="1" applyBorder="1" applyAlignment="1">
      <alignment horizontal="center" wrapText="1"/>
    </xf>
    <xf numFmtId="0" fontId="11" fillId="0" borderId="25" xfId="1" applyFont="1" applyBorder="1" applyAlignment="1">
      <alignment horizontal="left" wrapText="1"/>
    </xf>
    <xf numFmtId="0" fontId="11" fillId="0" borderId="26" xfId="1" applyFont="1" applyBorder="1" applyAlignment="1">
      <alignment horizontal="center" wrapText="1"/>
    </xf>
    <xf numFmtId="0" fontId="11" fillId="0" borderId="20" xfId="1" applyFont="1" applyBorder="1" applyAlignment="1">
      <alignment horizontal="center" wrapText="1"/>
    </xf>
    <xf numFmtId="0" fontId="26" fillId="0" borderId="10" xfId="0" applyFont="1" applyBorder="1" applyAlignment="1">
      <alignment horizontal="right"/>
    </xf>
    <xf numFmtId="0" fontId="29" fillId="0" borderId="15" xfId="0" applyFont="1" applyBorder="1" applyAlignment="1">
      <alignment horizontal="right"/>
    </xf>
    <xf numFmtId="0" fontId="26" fillId="0" borderId="25" xfId="1" applyFont="1" applyBorder="1" applyAlignment="1">
      <alignment horizontal="left"/>
    </xf>
    <xf numFmtId="0" fontId="27" fillId="0" borderId="12" xfId="1" applyFont="1" applyBorder="1" applyAlignment="1">
      <alignment horizontal="center"/>
    </xf>
    <xf numFmtId="0" fontId="27" fillId="0" borderId="4" xfId="1" applyFont="1" applyBorder="1" applyAlignment="1">
      <alignment horizontal="center"/>
    </xf>
    <xf numFmtId="0" fontId="26" fillId="0" borderId="26" xfId="1" applyFont="1" applyBorder="1" applyAlignment="1">
      <alignment horizontal="center"/>
    </xf>
    <xf numFmtId="0" fontId="26" fillId="0" borderId="20" xfId="1" applyFont="1" applyBorder="1" applyAlignment="1">
      <alignment horizontal="center"/>
    </xf>
    <xf numFmtId="0" fontId="26" fillId="0" borderId="26" xfId="1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0" fillId="0" borderId="10" xfId="0" applyFont="1" applyFill="1" applyBorder="1" applyAlignment="1">
      <alignment horizontal="left" wrapText="1"/>
    </xf>
    <xf numFmtId="0" fontId="0" fillId="0" borderId="10" xfId="0" applyFont="1" applyFill="1" applyBorder="1" applyAlignment="1">
      <alignment horizontal="left"/>
    </xf>
    <xf numFmtId="0" fontId="21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0" fillId="0" borderId="0" xfId="0" applyBorder="1" applyAlignment="1">
      <alignment horizontal="left" wrapText="1"/>
    </xf>
    <xf numFmtId="0" fontId="6" fillId="0" borderId="10" xfId="0" applyFont="1" applyBorder="1" applyAlignment="1">
      <alignment horizontal="center" wrapText="1"/>
    </xf>
    <xf numFmtId="0" fontId="10" fillId="0" borderId="0" xfId="0" applyFont="1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26" fillId="0" borderId="25" xfId="0" applyFont="1" applyBorder="1" applyAlignment="1">
      <alignment horizontal="left" wrapText="1"/>
    </xf>
    <xf numFmtId="0" fontId="16" fillId="0" borderId="0" xfId="0" applyFont="1" applyAlignment="1">
      <alignment horizontal="left" wrapText="1"/>
    </xf>
    <xf numFmtId="0" fontId="7" fillId="0" borderId="0" xfId="2" applyFont="1" applyAlignment="1">
      <alignment horizontal="center" wrapText="1"/>
    </xf>
    <xf numFmtId="0" fontId="16" fillId="0" borderId="0" xfId="2" applyFont="1" applyBorder="1" applyAlignment="1">
      <alignment horizontal="left" vertical="top" wrapText="1"/>
    </xf>
    <xf numFmtId="0" fontId="16" fillId="0" borderId="0" xfId="2" applyFont="1" applyBorder="1" applyAlignment="1">
      <alignment horizontal="center" vertical="top" wrapText="1"/>
    </xf>
    <xf numFmtId="0" fontId="16" fillId="0" borderId="17" xfId="2" applyFont="1" applyBorder="1" applyAlignment="1">
      <alignment horizontal="center" wrapText="1"/>
    </xf>
    <xf numFmtId="0" fontId="16" fillId="0" borderId="18" xfId="2" applyFont="1" applyBorder="1" applyAlignment="1">
      <alignment horizontal="center" wrapText="1"/>
    </xf>
    <xf numFmtId="0" fontId="16" fillId="0" borderId="12" xfId="2" applyFont="1" applyBorder="1" applyAlignment="1">
      <alignment horizontal="center" wrapText="1"/>
    </xf>
    <xf numFmtId="0" fontId="16" fillId="0" borderId="4" xfId="2" applyFont="1" applyBorder="1" applyAlignment="1">
      <alignment horizontal="center" wrapText="1"/>
    </xf>
    <xf numFmtId="0" fontId="16" fillId="0" borderId="6" xfId="2" applyFont="1" applyBorder="1" applyAlignment="1">
      <alignment horizontal="center" wrapText="1"/>
    </xf>
    <xf numFmtId="0" fontId="7" fillId="0" borderId="2" xfId="2" applyFont="1" applyBorder="1" applyAlignment="1">
      <alignment horizontal="center" wrapText="1"/>
    </xf>
    <xf numFmtId="0" fontId="7" fillId="0" borderId="8" xfId="2" applyFont="1" applyBorder="1" applyAlignment="1">
      <alignment horizontal="center" wrapText="1"/>
    </xf>
    <xf numFmtId="0" fontId="7" fillId="0" borderId="3" xfId="2" applyFont="1" applyBorder="1" applyAlignment="1">
      <alignment horizontal="center" wrapText="1"/>
    </xf>
    <xf numFmtId="0" fontId="7" fillId="0" borderId="4" xfId="2" applyFont="1" applyBorder="1" applyAlignment="1">
      <alignment horizontal="center" wrapText="1"/>
    </xf>
    <xf numFmtId="0" fontId="7" fillId="0" borderId="5" xfId="2" applyFont="1" applyBorder="1" applyAlignment="1">
      <alignment horizontal="center" wrapText="1"/>
    </xf>
    <xf numFmtId="0" fontId="7" fillId="0" borderId="6" xfId="2" applyFont="1" applyBorder="1" applyAlignment="1">
      <alignment horizontal="center" wrapText="1"/>
    </xf>
    <xf numFmtId="0" fontId="7" fillId="0" borderId="1" xfId="2" applyFont="1" applyBorder="1" applyAlignment="1">
      <alignment horizontal="center" wrapText="1"/>
    </xf>
    <xf numFmtId="0" fontId="7" fillId="0" borderId="7" xfId="2" applyFont="1" applyBorder="1" applyAlignment="1">
      <alignment horizontal="center" wrapText="1"/>
    </xf>
    <xf numFmtId="0" fontId="7" fillId="0" borderId="25" xfId="2" applyFont="1" applyBorder="1" applyAlignment="1">
      <alignment horizontal="left" wrapText="1"/>
    </xf>
    <xf numFmtId="0" fontId="7" fillId="0" borderId="26" xfId="2" applyFont="1" applyBorder="1" applyAlignment="1">
      <alignment horizontal="center" wrapText="1"/>
    </xf>
    <xf numFmtId="0" fontId="7" fillId="0" borderId="20" xfId="2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9" fillId="0" borderId="34" xfId="0" applyFont="1" applyBorder="1" applyAlignment="1">
      <alignment horizontal="center" wrapText="1"/>
    </xf>
    <xf numFmtId="0" fontId="9" fillId="0" borderId="55" xfId="0" applyFont="1" applyBorder="1" applyAlignment="1">
      <alignment horizontal="center" wrapText="1"/>
    </xf>
    <xf numFmtId="0" fontId="9" fillId="0" borderId="35" xfId="0" applyFont="1" applyBorder="1" applyAlignment="1">
      <alignment horizontal="center" wrapText="1"/>
    </xf>
    <xf numFmtId="0" fontId="9" fillId="0" borderId="31" xfId="0" applyFont="1" applyBorder="1" applyAlignment="1">
      <alignment horizontal="center" wrapText="1"/>
    </xf>
    <xf numFmtId="0" fontId="9" fillId="0" borderId="84" xfId="0" applyFont="1" applyBorder="1" applyAlignment="1">
      <alignment horizontal="center" wrapText="1"/>
    </xf>
    <xf numFmtId="0" fontId="9" fillId="0" borderId="83" xfId="0" applyFont="1" applyBorder="1" applyAlignment="1">
      <alignment horizontal="center" wrapText="1"/>
    </xf>
    <xf numFmtId="0" fontId="9" fillId="0" borderId="25" xfId="0" applyFont="1" applyBorder="1" applyAlignment="1">
      <alignment horizontal="center" wrapText="1"/>
    </xf>
    <xf numFmtId="0" fontId="9" fillId="0" borderId="85" xfId="0" applyFont="1" applyBorder="1" applyAlignment="1">
      <alignment horizontal="center" wrapText="1"/>
    </xf>
    <xf numFmtId="0" fontId="6" fillId="0" borderId="12" xfId="0" applyFont="1" applyBorder="1" applyAlignment="1">
      <alignment horizontal="left"/>
    </xf>
    <xf numFmtId="0" fontId="6" fillId="0" borderId="4" xfId="0" applyFont="1" applyBorder="1" applyAlignment="1">
      <alignment horizontal="left"/>
    </xf>
  </cellXfs>
  <cellStyles count="7">
    <cellStyle name="Excel Built-in Normal" xfId="4"/>
    <cellStyle name="Κανονικό" xfId="0" builtinId="0"/>
    <cellStyle name="Κανονικό 2" xfId="1"/>
    <cellStyle name="Κανονικό 3" xfId="2"/>
    <cellStyle name="Κανονικό 4" xfId="3"/>
    <cellStyle name="Κανονικό 5" xfId="5"/>
    <cellStyle name="Κανονικό 6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0"/>
  <sheetViews>
    <sheetView zoomScale="80" zoomScaleNormal="80" workbookViewId="0"/>
  </sheetViews>
  <sheetFormatPr defaultColWidth="15.140625" defaultRowHeight="15.75" x14ac:dyDescent="0.25"/>
  <cols>
    <col min="1" max="1" width="37.140625" style="900" customWidth="1"/>
    <col min="2" max="2" width="19.28515625" style="900" customWidth="1"/>
    <col min="3" max="3" width="18.7109375" style="900" customWidth="1"/>
    <col min="4" max="4" width="22.28515625" style="900" customWidth="1"/>
    <col min="5" max="5" width="27.7109375" style="900" customWidth="1"/>
    <col min="6" max="6" width="14.7109375" style="197" customWidth="1"/>
    <col min="7" max="7" width="14.5703125" style="900" customWidth="1"/>
    <col min="8" max="8" width="19.5703125" style="900" customWidth="1"/>
    <col min="9" max="9" width="15.140625" style="900" customWidth="1"/>
    <col min="10" max="10" width="13.28515625" style="900" customWidth="1"/>
    <col min="11" max="11" width="15.42578125" style="900" customWidth="1"/>
    <col min="12" max="12" width="13" style="900" customWidth="1"/>
    <col min="13" max="26" width="7.5703125" style="900" customWidth="1"/>
    <col min="27" max="16384" width="15.140625" style="900"/>
  </cols>
  <sheetData>
    <row r="1" spans="1:12" x14ac:dyDescent="0.25">
      <c r="A1" s="118"/>
      <c r="B1" s="118"/>
      <c r="C1" s="118"/>
      <c r="D1" s="118"/>
      <c r="E1" s="118"/>
      <c r="F1" s="748"/>
      <c r="G1" s="118"/>
      <c r="H1" s="118"/>
      <c r="I1" s="118"/>
      <c r="J1" s="118"/>
      <c r="K1" s="118"/>
      <c r="L1" s="118"/>
    </row>
    <row r="2" spans="1:12" x14ac:dyDescent="0.25">
      <c r="A2" s="876" t="s">
        <v>463</v>
      </c>
      <c r="B2" s="876"/>
      <c r="C2" s="876"/>
      <c r="D2" s="876"/>
      <c r="E2" s="876"/>
      <c r="F2" s="748"/>
      <c r="G2" s="876"/>
      <c r="H2" s="876"/>
      <c r="I2" s="876"/>
      <c r="J2" s="876"/>
      <c r="K2" s="876"/>
      <c r="L2" s="876"/>
    </row>
    <row r="3" spans="1:12" x14ac:dyDescent="0.25">
      <c r="A3" s="876"/>
      <c r="B3" s="876"/>
      <c r="C3" s="876"/>
      <c r="D3" s="876"/>
      <c r="E3" s="876"/>
      <c r="F3" s="748"/>
      <c r="G3" s="876"/>
      <c r="H3" s="876"/>
      <c r="I3" s="876"/>
      <c r="J3" s="876"/>
      <c r="K3" s="876"/>
      <c r="L3" s="876"/>
    </row>
    <row r="4" spans="1:12" x14ac:dyDescent="0.25">
      <c r="A4" s="876"/>
      <c r="B4" s="876"/>
      <c r="C4" s="876"/>
      <c r="D4" s="876"/>
      <c r="E4" s="876"/>
      <c r="F4" s="748"/>
      <c r="G4" s="876"/>
      <c r="H4" s="876"/>
      <c r="I4" s="876"/>
      <c r="J4" s="876"/>
      <c r="K4" s="876"/>
      <c r="L4" s="876"/>
    </row>
    <row r="5" spans="1:12" x14ac:dyDescent="0.25">
      <c r="A5" s="1314" t="s">
        <v>2</v>
      </c>
      <c r="B5" s="1315"/>
      <c r="C5" s="1315"/>
      <c r="D5" s="1315"/>
      <c r="E5" s="1315"/>
      <c r="F5" s="1315"/>
      <c r="G5" s="1315"/>
      <c r="H5" s="1315"/>
      <c r="I5" s="1315"/>
      <c r="J5" s="1315"/>
      <c r="K5" s="1315"/>
      <c r="L5" s="1315"/>
    </row>
    <row r="6" spans="1:12" x14ac:dyDescent="0.25">
      <c r="A6" s="876"/>
      <c r="B6" s="876"/>
      <c r="C6" s="876"/>
      <c r="D6" s="876"/>
      <c r="E6" s="876"/>
      <c r="F6" s="748"/>
      <c r="G6" s="876"/>
      <c r="H6" s="876"/>
      <c r="I6" s="876"/>
      <c r="J6" s="876"/>
      <c r="K6" s="876"/>
      <c r="L6" s="876"/>
    </row>
    <row r="7" spans="1:12" x14ac:dyDescent="0.25">
      <c r="A7" s="876"/>
      <c r="B7" s="876"/>
      <c r="C7" s="876"/>
      <c r="D7" s="876"/>
      <c r="E7" s="876"/>
      <c r="F7" s="748"/>
      <c r="G7" s="876"/>
      <c r="H7" s="876"/>
      <c r="I7" s="876"/>
      <c r="J7" s="876"/>
      <c r="K7" s="876"/>
      <c r="L7" s="876"/>
    </row>
    <row r="8" spans="1:12" x14ac:dyDescent="0.25">
      <c r="A8" s="1316" t="s">
        <v>33</v>
      </c>
      <c r="B8" s="1318" t="s">
        <v>3</v>
      </c>
      <c r="C8" s="1320"/>
      <c r="D8" s="1311"/>
      <c r="E8" s="1321"/>
      <c r="F8" s="1320" t="s">
        <v>4</v>
      </c>
      <c r="G8" s="1311"/>
      <c r="H8" s="1311"/>
      <c r="I8" s="1311"/>
      <c r="J8" s="1311"/>
      <c r="K8" s="1311"/>
      <c r="L8" s="1312"/>
    </row>
    <row r="9" spans="1:12" ht="157.5" x14ac:dyDescent="0.25">
      <c r="A9" s="1317"/>
      <c r="B9" s="1319"/>
      <c r="C9" s="901" t="s">
        <v>5</v>
      </c>
      <c r="D9" s="902" t="s">
        <v>6</v>
      </c>
      <c r="E9" s="903" t="s">
        <v>7</v>
      </c>
      <c r="F9" s="904" t="s">
        <v>8</v>
      </c>
      <c r="G9" s="902" t="s">
        <v>9</v>
      </c>
      <c r="H9" s="902" t="s">
        <v>10</v>
      </c>
      <c r="I9" s="902" t="s">
        <v>83</v>
      </c>
      <c r="J9" s="902" t="s">
        <v>12</v>
      </c>
      <c r="K9" s="902" t="s">
        <v>13</v>
      </c>
      <c r="L9" s="902" t="s">
        <v>14</v>
      </c>
    </row>
    <row r="10" spans="1:12" x14ac:dyDescent="0.25">
      <c r="A10" s="877" t="s">
        <v>15</v>
      </c>
      <c r="B10" s="1322">
        <v>87708</v>
      </c>
      <c r="C10" s="905"/>
      <c r="D10" s="906"/>
      <c r="E10" s="907"/>
      <c r="F10" s="878">
        <v>6863</v>
      </c>
      <c r="G10" s="879"/>
      <c r="H10" s="879"/>
      <c r="I10" s="879"/>
      <c r="J10" s="879"/>
      <c r="K10" s="879"/>
      <c r="L10" s="879"/>
    </row>
    <row r="11" spans="1:12" x14ac:dyDescent="0.25">
      <c r="A11" s="877" t="s">
        <v>16</v>
      </c>
      <c r="B11" s="1323"/>
      <c r="C11" s="880"/>
      <c r="D11" s="879"/>
      <c r="E11" s="881"/>
      <c r="F11" s="878">
        <v>761</v>
      </c>
      <c r="G11" s="879"/>
      <c r="H11" s="879"/>
      <c r="I11" s="879"/>
      <c r="J11" s="879"/>
      <c r="K11" s="879"/>
      <c r="L11" s="879"/>
    </row>
    <row r="12" spans="1:12" x14ac:dyDescent="0.25">
      <c r="A12" s="877" t="s">
        <v>17</v>
      </c>
      <c r="B12" s="882">
        <v>20864</v>
      </c>
      <c r="C12" s="880"/>
      <c r="D12" s="879"/>
      <c r="E12" s="881"/>
      <c r="F12" s="878">
        <v>2644</v>
      </c>
      <c r="G12" s="879"/>
      <c r="H12" s="879"/>
      <c r="I12" s="879"/>
      <c r="J12" s="879"/>
      <c r="K12" s="879"/>
      <c r="L12" s="879"/>
    </row>
    <row r="13" spans="1:12" x14ac:dyDescent="0.25">
      <c r="A13" s="877" t="s">
        <v>18</v>
      </c>
      <c r="B13" s="882">
        <v>1005</v>
      </c>
      <c r="C13" s="880"/>
      <c r="D13" s="879"/>
      <c r="E13" s="881"/>
      <c r="F13" s="878">
        <v>1162</v>
      </c>
      <c r="G13" s="879"/>
      <c r="H13" s="879"/>
      <c r="I13" s="879"/>
      <c r="J13" s="879"/>
      <c r="K13" s="879"/>
      <c r="L13" s="879"/>
    </row>
    <row r="14" spans="1:12" x14ac:dyDescent="0.25">
      <c r="A14" s="877" t="s">
        <v>19</v>
      </c>
      <c r="B14" s="882">
        <v>750</v>
      </c>
      <c r="C14" s="880"/>
      <c r="D14" s="879"/>
      <c r="E14" s="881"/>
      <c r="F14" s="878">
        <v>401</v>
      </c>
      <c r="G14" s="879"/>
      <c r="H14" s="879"/>
      <c r="I14" s="879"/>
      <c r="J14" s="879"/>
      <c r="K14" s="879"/>
      <c r="L14" s="879"/>
    </row>
    <row r="15" spans="1:12" x14ac:dyDescent="0.25">
      <c r="A15" s="877" t="s">
        <v>20</v>
      </c>
      <c r="B15" s="882">
        <v>4681</v>
      </c>
      <c r="C15" s="880"/>
      <c r="D15" s="879"/>
      <c r="E15" s="881"/>
      <c r="F15" s="878">
        <v>1837</v>
      </c>
      <c r="G15" s="879"/>
      <c r="H15" s="879"/>
      <c r="I15" s="879"/>
      <c r="J15" s="879"/>
      <c r="K15" s="879"/>
      <c r="L15" s="879"/>
    </row>
    <row r="16" spans="1:12" x14ac:dyDescent="0.25">
      <c r="A16" s="877" t="s">
        <v>21</v>
      </c>
      <c r="B16" s="882">
        <v>8048</v>
      </c>
      <c r="C16" s="880"/>
      <c r="D16" s="879"/>
      <c r="E16" s="881"/>
      <c r="F16" s="878">
        <v>1505</v>
      </c>
      <c r="G16" s="879"/>
      <c r="H16" s="879"/>
      <c r="I16" s="879"/>
      <c r="J16" s="879"/>
      <c r="K16" s="879"/>
      <c r="L16" s="879"/>
    </row>
    <row r="17" spans="1:12" x14ac:dyDescent="0.25">
      <c r="A17" s="877" t="s">
        <v>22</v>
      </c>
      <c r="B17" s="882">
        <v>7049</v>
      </c>
      <c r="C17" s="880"/>
      <c r="D17" s="879"/>
      <c r="E17" s="881"/>
      <c r="F17" s="878">
        <v>1406</v>
      </c>
      <c r="G17" s="879"/>
      <c r="H17" s="879"/>
      <c r="I17" s="879"/>
      <c r="J17" s="879"/>
      <c r="K17" s="879"/>
      <c r="L17" s="879"/>
    </row>
    <row r="18" spans="1:12" x14ac:dyDescent="0.25">
      <c r="A18" s="877" t="s">
        <v>23</v>
      </c>
      <c r="B18" s="882">
        <v>490</v>
      </c>
      <c r="C18" s="880"/>
      <c r="D18" s="879"/>
      <c r="E18" s="881"/>
      <c r="F18" s="878">
        <v>184</v>
      </c>
      <c r="G18" s="879"/>
      <c r="H18" s="879"/>
      <c r="I18" s="879"/>
      <c r="J18" s="879"/>
      <c r="K18" s="879"/>
      <c r="L18" s="879"/>
    </row>
    <row r="19" spans="1:12" x14ac:dyDescent="0.25">
      <c r="A19" s="877" t="s">
        <v>24</v>
      </c>
      <c r="B19" s="882">
        <v>403</v>
      </c>
      <c r="C19" s="880"/>
      <c r="D19" s="879"/>
      <c r="E19" s="881"/>
      <c r="F19" s="878">
        <v>206</v>
      </c>
      <c r="G19" s="879"/>
      <c r="H19" s="879"/>
      <c r="I19" s="879"/>
      <c r="J19" s="879"/>
      <c r="K19" s="879"/>
      <c r="L19" s="879"/>
    </row>
    <row r="20" spans="1:12" x14ac:dyDescent="0.25">
      <c r="A20" s="877" t="s">
        <v>25</v>
      </c>
      <c r="B20" s="882">
        <v>2965</v>
      </c>
      <c r="C20" s="880"/>
      <c r="D20" s="879"/>
      <c r="E20" s="881"/>
      <c r="F20" s="878">
        <v>3823</v>
      </c>
      <c r="G20" s="879"/>
      <c r="H20" s="879"/>
      <c r="I20" s="879"/>
      <c r="J20" s="879"/>
      <c r="K20" s="879"/>
      <c r="L20" s="879"/>
    </row>
    <row r="21" spans="1:12" x14ac:dyDescent="0.25">
      <c r="A21" s="877" t="s">
        <v>26</v>
      </c>
      <c r="B21" s="882">
        <v>44</v>
      </c>
      <c r="C21" s="880"/>
      <c r="D21" s="879"/>
      <c r="E21" s="881"/>
      <c r="F21" s="878">
        <v>80</v>
      </c>
      <c r="G21" s="879"/>
      <c r="H21" s="879"/>
      <c r="I21" s="879"/>
      <c r="J21" s="879"/>
      <c r="K21" s="879"/>
      <c r="L21" s="879"/>
    </row>
    <row r="22" spans="1:12" ht="31.5" x14ac:dyDescent="0.25">
      <c r="A22" s="883" t="s">
        <v>27</v>
      </c>
      <c r="B22" s="884" t="s">
        <v>464</v>
      </c>
      <c r="C22" s="880"/>
      <c r="D22" s="879"/>
      <c r="E22" s="881"/>
      <c r="F22" s="885">
        <v>2518</v>
      </c>
      <c r="G22" s="879"/>
      <c r="H22" s="879"/>
      <c r="I22" s="879"/>
      <c r="J22" s="879"/>
      <c r="K22" s="879"/>
      <c r="L22" s="879"/>
    </row>
    <row r="23" spans="1:12" x14ac:dyDescent="0.25">
      <c r="A23" s="877" t="s">
        <v>28</v>
      </c>
      <c r="B23" s="882">
        <v>528</v>
      </c>
      <c r="C23" s="880"/>
      <c r="D23" s="879"/>
      <c r="E23" s="881"/>
      <c r="F23" s="878">
        <v>3337</v>
      </c>
      <c r="G23" s="879"/>
      <c r="H23" s="879"/>
      <c r="I23" s="879"/>
      <c r="J23" s="879"/>
      <c r="K23" s="879"/>
      <c r="L23" s="879"/>
    </row>
    <row r="24" spans="1:12" x14ac:dyDescent="0.25">
      <c r="A24" s="877" t="s">
        <v>29</v>
      </c>
      <c r="B24" s="882">
        <v>285</v>
      </c>
      <c r="C24" s="880"/>
      <c r="D24" s="879"/>
      <c r="E24" s="881"/>
      <c r="F24" s="878">
        <v>167</v>
      </c>
      <c r="G24" s="879"/>
      <c r="H24" s="879"/>
      <c r="I24" s="879"/>
      <c r="J24" s="879"/>
      <c r="K24" s="879"/>
      <c r="L24" s="879"/>
    </row>
    <row r="25" spans="1:12" x14ac:dyDescent="0.25">
      <c r="A25" s="877" t="s">
        <v>30</v>
      </c>
      <c r="B25" s="882">
        <v>3756</v>
      </c>
      <c r="C25" s="880"/>
      <c r="D25" s="879"/>
      <c r="E25" s="881"/>
      <c r="F25" s="878">
        <v>1977</v>
      </c>
      <c r="G25" s="879"/>
      <c r="H25" s="879"/>
      <c r="I25" s="879"/>
      <c r="J25" s="879"/>
      <c r="K25" s="879"/>
      <c r="L25" s="879"/>
    </row>
    <row r="26" spans="1:12" x14ac:dyDescent="0.25">
      <c r="A26" s="877" t="s">
        <v>31</v>
      </c>
      <c r="B26" s="882">
        <v>1</v>
      </c>
      <c r="C26" s="880"/>
      <c r="D26" s="879"/>
      <c r="E26" s="881"/>
      <c r="F26" s="878"/>
      <c r="G26" s="879"/>
      <c r="H26" s="879"/>
      <c r="I26" s="879"/>
      <c r="J26" s="879"/>
      <c r="K26" s="879"/>
      <c r="L26" s="879"/>
    </row>
    <row r="27" spans="1:12" s="910" customFormat="1" ht="16.5" thickBot="1" x14ac:dyDescent="0.3">
      <c r="A27" s="895" t="s">
        <v>32</v>
      </c>
      <c r="B27" s="908">
        <f>SUM(B10:B26)</f>
        <v>138577</v>
      </c>
      <c r="C27" s="896"/>
      <c r="D27" s="897"/>
      <c r="E27" s="898"/>
      <c r="F27" s="909">
        <f>SUM(F10:F26)</f>
        <v>28871</v>
      </c>
      <c r="G27" s="899"/>
      <c r="H27" s="899"/>
      <c r="I27" s="899"/>
      <c r="J27" s="899"/>
      <c r="K27" s="899"/>
      <c r="L27" s="899"/>
    </row>
    <row r="28" spans="1:12" x14ac:dyDescent="0.25">
      <c r="A28" s="911"/>
      <c r="B28" s="911"/>
      <c r="C28" s="151"/>
      <c r="D28" s="151"/>
      <c r="E28" s="151"/>
      <c r="F28" s="911"/>
      <c r="G28" s="911"/>
      <c r="H28" s="911"/>
      <c r="I28" s="911"/>
      <c r="J28" s="911"/>
      <c r="K28" s="911"/>
      <c r="L28" s="911"/>
    </row>
    <row r="29" spans="1:12" ht="94.5" x14ac:dyDescent="0.25">
      <c r="A29" s="912" t="s">
        <v>33</v>
      </c>
      <c r="B29" s="902" t="s">
        <v>34</v>
      </c>
      <c r="C29" s="748"/>
      <c r="D29" s="913"/>
      <c r="E29" s="748"/>
      <c r="F29" s="913"/>
      <c r="G29" s="748"/>
      <c r="H29" s="913"/>
      <c r="I29" s="748"/>
      <c r="J29" s="913"/>
      <c r="K29" s="748"/>
      <c r="L29" s="913"/>
    </row>
    <row r="30" spans="1:12" x14ac:dyDescent="0.25">
      <c r="A30" s="906"/>
      <c r="B30" s="902"/>
      <c r="C30" s="748"/>
      <c r="D30" s="913"/>
      <c r="E30" s="748"/>
      <c r="F30" s="913"/>
      <c r="G30" s="748"/>
      <c r="H30" s="913"/>
      <c r="I30" s="748"/>
      <c r="J30" s="913"/>
      <c r="K30" s="748"/>
      <c r="L30" s="913"/>
    </row>
    <row r="31" spans="1:12" x14ac:dyDescent="0.25">
      <c r="A31" s="879" t="s">
        <v>15</v>
      </c>
      <c r="B31" s="879"/>
      <c r="C31" s="655"/>
      <c r="D31" s="655"/>
      <c r="E31" s="655"/>
      <c r="F31" s="886"/>
      <c r="G31" s="655"/>
      <c r="H31" s="655"/>
      <c r="I31" s="655"/>
      <c r="J31" s="655"/>
      <c r="K31" s="655"/>
      <c r="L31" s="655"/>
    </row>
    <row r="32" spans="1:12" x14ac:dyDescent="0.25">
      <c r="A32" s="879" t="s">
        <v>16</v>
      </c>
      <c r="B32" s="879"/>
      <c r="C32" s="655"/>
      <c r="D32" s="655"/>
      <c r="E32" s="655"/>
      <c r="F32" s="886"/>
      <c r="G32" s="655"/>
      <c r="H32" s="655"/>
      <c r="I32" s="655"/>
      <c r="J32" s="655"/>
      <c r="K32" s="655"/>
      <c r="L32" s="655"/>
    </row>
    <row r="33" spans="1:12" x14ac:dyDescent="0.25">
      <c r="A33" s="879" t="s">
        <v>17</v>
      </c>
      <c r="B33" s="879"/>
      <c r="C33" s="655"/>
      <c r="D33" s="655"/>
      <c r="E33" s="655"/>
      <c r="F33" s="886"/>
      <c r="G33" s="655"/>
      <c r="H33" s="655"/>
      <c r="I33" s="655"/>
      <c r="J33" s="655"/>
      <c r="K33" s="655"/>
      <c r="L33" s="655"/>
    </row>
    <row r="34" spans="1:12" x14ac:dyDescent="0.25">
      <c r="A34" s="879" t="s">
        <v>18</v>
      </c>
      <c r="B34" s="879"/>
      <c r="C34" s="655"/>
      <c r="D34" s="655"/>
      <c r="E34" s="655"/>
      <c r="F34" s="886"/>
      <c r="G34" s="655"/>
      <c r="H34" s="655"/>
      <c r="I34" s="655"/>
      <c r="J34" s="655"/>
      <c r="K34" s="655"/>
      <c r="L34" s="655"/>
    </row>
    <row r="35" spans="1:12" x14ac:dyDescent="0.25">
      <c r="A35" s="879" t="s">
        <v>19</v>
      </c>
      <c r="B35" s="879"/>
      <c r="C35" s="655"/>
      <c r="D35" s="655"/>
      <c r="E35" s="655"/>
      <c r="F35" s="886"/>
      <c r="G35" s="655"/>
      <c r="H35" s="655"/>
      <c r="I35" s="655"/>
      <c r="J35" s="655"/>
      <c r="K35" s="655"/>
      <c r="L35" s="655"/>
    </row>
    <row r="36" spans="1:12" x14ac:dyDescent="0.25">
      <c r="A36" s="879" t="s">
        <v>20</v>
      </c>
      <c r="B36" s="879"/>
      <c r="C36" s="655"/>
      <c r="D36" s="655"/>
      <c r="E36" s="655"/>
      <c r="F36" s="886"/>
      <c r="G36" s="655"/>
      <c r="H36" s="655"/>
      <c r="I36" s="655"/>
      <c r="J36" s="655"/>
      <c r="K36" s="655"/>
      <c r="L36" s="655"/>
    </row>
    <row r="37" spans="1:12" x14ac:dyDescent="0.25">
      <c r="A37" s="879" t="s">
        <v>21</v>
      </c>
      <c r="B37" s="879"/>
      <c r="C37" s="655"/>
      <c r="D37" s="655"/>
      <c r="E37" s="655"/>
      <c r="F37" s="886"/>
      <c r="G37" s="655"/>
      <c r="H37" s="655"/>
      <c r="I37" s="655"/>
      <c r="J37" s="655"/>
      <c r="K37" s="655"/>
      <c r="L37" s="655"/>
    </row>
    <row r="38" spans="1:12" x14ac:dyDescent="0.25">
      <c r="A38" s="879" t="s">
        <v>22</v>
      </c>
      <c r="B38" s="879"/>
      <c r="C38" s="655"/>
      <c r="D38" s="655"/>
      <c r="E38" s="655"/>
      <c r="F38" s="886"/>
      <c r="G38" s="655"/>
      <c r="H38" s="655"/>
      <c r="I38" s="655"/>
      <c r="J38" s="655"/>
      <c r="K38" s="655"/>
      <c r="L38" s="655"/>
    </row>
    <row r="39" spans="1:12" x14ac:dyDescent="0.25">
      <c r="A39" s="879" t="s">
        <v>23</v>
      </c>
      <c r="B39" s="879"/>
      <c r="C39" s="655"/>
      <c r="D39" s="655"/>
      <c r="E39" s="655"/>
      <c r="F39" s="886"/>
      <c r="G39" s="655"/>
      <c r="H39" s="655"/>
      <c r="I39" s="655"/>
      <c r="J39" s="655"/>
      <c r="K39" s="655"/>
      <c r="L39" s="655"/>
    </row>
    <row r="40" spans="1:12" x14ac:dyDescent="0.25">
      <c r="A40" s="879" t="s">
        <v>24</v>
      </c>
      <c r="B40" s="879"/>
      <c r="C40" s="655"/>
      <c r="D40" s="655"/>
      <c r="E40" s="655"/>
      <c r="F40" s="886"/>
      <c r="G40" s="655"/>
      <c r="H40" s="655"/>
      <c r="I40" s="655"/>
      <c r="J40" s="655"/>
      <c r="K40" s="655"/>
      <c r="L40" s="655"/>
    </row>
    <row r="41" spans="1:12" x14ac:dyDescent="0.25">
      <c r="A41" s="879" t="s">
        <v>25</v>
      </c>
      <c r="B41" s="879"/>
      <c r="C41" s="655"/>
      <c r="D41" s="655"/>
      <c r="E41" s="655"/>
      <c r="F41" s="886"/>
      <c r="G41" s="655"/>
      <c r="H41" s="655"/>
      <c r="I41" s="655"/>
      <c r="J41" s="655"/>
      <c r="K41" s="655"/>
      <c r="L41" s="655"/>
    </row>
    <row r="42" spans="1:12" x14ac:dyDescent="0.25">
      <c r="A42" s="879" t="s">
        <v>26</v>
      </c>
      <c r="B42" s="879"/>
      <c r="C42" s="655"/>
      <c r="D42" s="655"/>
      <c r="E42" s="655"/>
      <c r="F42" s="886"/>
      <c r="G42" s="655"/>
      <c r="H42" s="655"/>
      <c r="I42" s="655"/>
      <c r="J42" s="655"/>
      <c r="K42" s="655"/>
      <c r="L42" s="655"/>
    </row>
    <row r="43" spans="1:12" x14ac:dyDescent="0.25">
      <c r="A43" s="879" t="s">
        <v>27</v>
      </c>
      <c r="B43" s="879"/>
      <c r="C43" s="655"/>
      <c r="D43" s="655"/>
      <c r="E43" s="655"/>
      <c r="F43" s="886"/>
      <c r="G43" s="655"/>
      <c r="H43" s="655"/>
      <c r="I43" s="655"/>
      <c r="J43" s="655"/>
      <c r="K43" s="655"/>
      <c r="L43" s="655"/>
    </row>
    <row r="44" spans="1:12" x14ac:dyDescent="0.25">
      <c r="A44" s="879" t="s">
        <v>28</v>
      </c>
      <c r="B44" s="879"/>
      <c r="C44" s="655"/>
      <c r="D44" s="655"/>
      <c r="E44" s="655"/>
      <c r="F44" s="886"/>
      <c r="G44" s="655"/>
      <c r="H44" s="655"/>
      <c r="I44" s="655"/>
      <c r="J44" s="655"/>
      <c r="K44" s="655"/>
      <c r="L44" s="655"/>
    </row>
    <row r="45" spans="1:12" x14ac:dyDescent="0.25">
      <c r="A45" s="879" t="s">
        <v>29</v>
      </c>
      <c r="B45" s="879"/>
      <c r="C45" s="655"/>
      <c r="D45" s="655"/>
      <c r="E45" s="655"/>
      <c r="F45" s="886"/>
      <c r="G45" s="655"/>
      <c r="H45" s="655"/>
      <c r="I45" s="655"/>
      <c r="J45" s="655"/>
      <c r="K45" s="655"/>
      <c r="L45" s="655"/>
    </row>
    <row r="46" spans="1:12" x14ac:dyDescent="0.25">
      <c r="A46" s="879" t="s">
        <v>30</v>
      </c>
      <c r="B46" s="879"/>
      <c r="C46" s="655"/>
      <c r="D46" s="655"/>
      <c r="E46" s="655"/>
      <c r="F46" s="886"/>
      <c r="G46" s="655"/>
      <c r="H46" s="655"/>
      <c r="I46" s="655"/>
      <c r="J46" s="655"/>
      <c r="K46" s="655"/>
      <c r="L46" s="655"/>
    </row>
    <row r="47" spans="1:12" x14ac:dyDescent="0.25">
      <c r="A47" s="879" t="s">
        <v>31</v>
      </c>
      <c r="B47" s="879"/>
      <c r="C47" s="655"/>
      <c r="D47" s="655"/>
      <c r="E47" s="655"/>
      <c r="F47" s="886"/>
      <c r="G47" s="655"/>
      <c r="H47" s="655"/>
      <c r="I47" s="655"/>
      <c r="J47" s="655"/>
      <c r="K47" s="655"/>
      <c r="L47" s="655"/>
    </row>
    <row r="48" spans="1:12" x14ac:dyDescent="0.25">
      <c r="A48" s="945" t="s">
        <v>32</v>
      </c>
      <c r="B48" s="946">
        <v>2725</v>
      </c>
      <c r="C48" s="151"/>
      <c r="D48" s="151"/>
      <c r="E48" s="151"/>
      <c r="F48" s="751"/>
      <c r="G48" s="151"/>
      <c r="H48" s="151"/>
      <c r="I48" s="151"/>
      <c r="J48" s="151"/>
      <c r="K48" s="151"/>
      <c r="L48" s="151"/>
    </row>
    <row r="49" spans="1:12" x14ac:dyDescent="0.25">
      <c r="A49" s="911"/>
      <c r="B49" s="911"/>
      <c r="C49" s="911"/>
      <c r="D49" s="911"/>
      <c r="E49" s="911"/>
      <c r="F49" s="911"/>
      <c r="G49" s="911"/>
      <c r="H49" s="911"/>
      <c r="I49" s="911"/>
      <c r="J49" s="911"/>
      <c r="K49" s="911"/>
      <c r="L49" s="911"/>
    </row>
    <row r="50" spans="1:12" x14ac:dyDescent="0.25">
      <c r="A50" s="1324" t="s">
        <v>35</v>
      </c>
      <c r="B50" s="1315"/>
      <c r="C50" s="1315"/>
      <c r="D50" s="914"/>
      <c r="E50" s="914"/>
      <c r="F50" s="915"/>
      <c r="G50" s="914"/>
      <c r="H50" s="914"/>
      <c r="I50" s="914"/>
      <c r="J50" s="914"/>
      <c r="K50" s="914"/>
      <c r="L50" s="914"/>
    </row>
    <row r="51" spans="1:12" x14ac:dyDescent="0.25">
      <c r="A51" s="1325" t="s">
        <v>36</v>
      </c>
      <c r="B51" s="1315"/>
      <c r="C51" s="1315"/>
      <c r="D51" s="916"/>
      <c r="E51" s="911"/>
      <c r="F51" s="911"/>
      <c r="G51" s="911"/>
      <c r="H51" s="911"/>
      <c r="I51" s="911"/>
      <c r="J51" s="911"/>
      <c r="K51" s="911"/>
      <c r="L51" s="911"/>
    </row>
    <row r="52" spans="1:12" x14ac:dyDescent="0.25">
      <c r="A52" s="916"/>
      <c r="B52" s="916"/>
      <c r="C52" s="916"/>
      <c r="D52" s="916"/>
      <c r="E52" s="916"/>
      <c r="F52" s="911"/>
      <c r="G52" s="916"/>
      <c r="H52" s="916"/>
      <c r="I52" s="916"/>
      <c r="J52" s="916"/>
      <c r="K52" s="916"/>
      <c r="L52" s="916"/>
    </row>
    <row r="53" spans="1:12" x14ac:dyDescent="0.25">
      <c r="A53" s="911"/>
      <c r="B53" s="911"/>
      <c r="C53" s="911"/>
      <c r="D53" s="911"/>
      <c r="E53" s="911"/>
      <c r="F53" s="911"/>
      <c r="G53" s="911"/>
      <c r="H53" s="911"/>
      <c r="I53" s="911"/>
      <c r="J53" s="911"/>
      <c r="K53" s="911"/>
      <c r="L53" s="911"/>
    </row>
    <row r="54" spans="1:12" x14ac:dyDescent="0.25">
      <c r="A54" s="911"/>
      <c r="B54" s="911"/>
      <c r="C54" s="911"/>
      <c r="D54" s="911"/>
      <c r="E54" s="911"/>
      <c r="F54" s="911"/>
      <c r="G54" s="911"/>
      <c r="H54" s="911"/>
      <c r="I54" s="911"/>
      <c r="J54" s="911"/>
      <c r="K54" s="911"/>
      <c r="L54" s="911"/>
    </row>
    <row r="55" spans="1:12" x14ac:dyDescent="0.25">
      <c r="A55" s="1314" t="s">
        <v>37</v>
      </c>
      <c r="B55" s="1315"/>
      <c r="C55" s="1315"/>
      <c r="D55" s="1315"/>
      <c r="E55" s="1315"/>
      <c r="F55" s="1315"/>
      <c r="G55" s="1315"/>
      <c r="H55" s="1315"/>
      <c r="I55" s="876"/>
      <c r="J55" s="876"/>
      <c r="K55" s="876"/>
      <c r="L55" s="876"/>
    </row>
    <row r="56" spans="1:12" ht="16.5" thickBot="1" x14ac:dyDescent="0.3">
      <c r="A56" s="911"/>
      <c r="B56" s="911"/>
      <c r="C56" s="911"/>
      <c r="D56" s="911"/>
      <c r="E56" s="911"/>
      <c r="F56" s="911"/>
      <c r="G56" s="911"/>
      <c r="H56" s="911"/>
      <c r="I56" s="911"/>
      <c r="J56" s="911"/>
      <c r="K56" s="911"/>
      <c r="L56" s="911"/>
    </row>
    <row r="57" spans="1:12" ht="35.25" customHeight="1" thickBot="1" x14ac:dyDescent="0.3">
      <c r="A57" s="911"/>
      <c r="B57" s="1326" t="s">
        <v>38</v>
      </c>
      <c r="C57" s="1327"/>
      <c r="D57" s="1328" t="s">
        <v>465</v>
      </c>
      <c r="E57" s="1328"/>
      <c r="F57" s="1328"/>
      <c r="G57" s="1328"/>
      <c r="H57" s="917"/>
      <c r="I57" s="911"/>
      <c r="J57" s="911"/>
      <c r="K57" s="911"/>
      <c r="L57" s="918"/>
    </row>
    <row r="58" spans="1:12" ht="78.75" x14ac:dyDescent="0.25">
      <c r="A58" s="919" t="s">
        <v>33</v>
      </c>
      <c r="B58" s="920" t="s">
        <v>39</v>
      </c>
      <c r="C58" s="921" t="s">
        <v>40</v>
      </c>
      <c r="D58" s="921" t="s">
        <v>41</v>
      </c>
      <c r="E58" s="921" t="s">
        <v>42</v>
      </c>
      <c r="F58" s="921" t="s">
        <v>43</v>
      </c>
      <c r="G58" s="921" t="s">
        <v>44</v>
      </c>
      <c r="H58" s="918"/>
      <c r="I58" s="918"/>
      <c r="J58" s="918"/>
      <c r="K58" s="918"/>
      <c r="L58" s="918"/>
    </row>
    <row r="59" spans="1:12" x14ac:dyDescent="0.25">
      <c r="A59" s="877" t="s">
        <v>15</v>
      </c>
      <c r="B59" s="887">
        <v>1155</v>
      </c>
      <c r="C59" s="922">
        <v>814</v>
      </c>
      <c r="D59" s="922">
        <v>4133</v>
      </c>
      <c r="E59" s="923"/>
      <c r="F59" s="924"/>
      <c r="G59" s="925"/>
      <c r="H59" s="918"/>
      <c r="I59" s="918"/>
      <c r="J59" s="918"/>
      <c r="K59" s="918"/>
      <c r="L59" s="918"/>
    </row>
    <row r="60" spans="1:12" x14ac:dyDescent="0.25">
      <c r="A60" s="877" t="s">
        <v>16</v>
      </c>
      <c r="B60" s="887"/>
      <c r="C60" s="889"/>
      <c r="D60" s="922"/>
      <c r="E60" s="923"/>
      <c r="F60" s="924"/>
      <c r="G60" s="925"/>
      <c r="H60" s="918"/>
      <c r="I60" s="918"/>
      <c r="J60" s="918"/>
      <c r="K60" s="918"/>
      <c r="L60" s="918"/>
    </row>
    <row r="61" spans="1:12" x14ac:dyDescent="0.25">
      <c r="A61" s="877" t="s">
        <v>17</v>
      </c>
      <c r="B61" s="887">
        <v>907</v>
      </c>
      <c r="C61" s="889">
        <v>69</v>
      </c>
      <c r="D61" s="922">
        <v>1438</v>
      </c>
      <c r="E61" s="923"/>
      <c r="F61" s="924"/>
      <c r="G61" s="925"/>
      <c r="H61" s="918"/>
      <c r="I61" s="918"/>
      <c r="J61" s="918"/>
      <c r="K61" s="918"/>
      <c r="L61" s="918"/>
    </row>
    <row r="62" spans="1:12" x14ac:dyDescent="0.25">
      <c r="A62" s="877" t="s">
        <v>18</v>
      </c>
      <c r="B62" s="887">
        <v>206</v>
      </c>
      <c r="C62" s="889">
        <v>617</v>
      </c>
      <c r="D62" s="922">
        <v>1137</v>
      </c>
      <c r="E62" s="923"/>
      <c r="F62" s="924"/>
      <c r="G62" s="925"/>
      <c r="H62" s="918"/>
      <c r="I62" s="918"/>
      <c r="J62" s="918"/>
      <c r="K62" s="918"/>
      <c r="L62" s="918"/>
    </row>
    <row r="63" spans="1:12" x14ac:dyDescent="0.25">
      <c r="A63" s="877" t="s">
        <v>19</v>
      </c>
      <c r="B63" s="887">
        <v>101</v>
      </c>
      <c r="C63" s="889">
        <v>75</v>
      </c>
      <c r="D63" s="922">
        <v>331</v>
      </c>
      <c r="E63" s="923"/>
      <c r="F63" s="924"/>
      <c r="G63" s="925"/>
      <c r="H63" s="918"/>
      <c r="I63" s="918"/>
      <c r="J63" s="918"/>
      <c r="K63" s="918"/>
      <c r="L63" s="918"/>
    </row>
    <row r="64" spans="1:12" x14ac:dyDescent="0.25">
      <c r="A64" s="877" t="s">
        <v>20</v>
      </c>
      <c r="B64" s="887">
        <v>353</v>
      </c>
      <c r="C64" s="889">
        <v>201</v>
      </c>
      <c r="D64" s="922">
        <v>1288</v>
      </c>
      <c r="E64" s="923"/>
      <c r="F64" s="924"/>
      <c r="G64" s="925"/>
      <c r="H64" s="918"/>
      <c r="I64" s="918"/>
      <c r="J64" s="918"/>
      <c r="K64" s="918"/>
      <c r="L64" s="918"/>
    </row>
    <row r="65" spans="1:12" x14ac:dyDescent="0.25">
      <c r="A65" s="877" t="s">
        <v>21</v>
      </c>
      <c r="B65" s="887">
        <v>487</v>
      </c>
      <c r="C65" s="889">
        <v>219</v>
      </c>
      <c r="D65" s="922">
        <v>1079</v>
      </c>
      <c r="E65" s="923"/>
      <c r="F65" s="924"/>
      <c r="G65" s="925"/>
      <c r="H65" s="918"/>
      <c r="I65" s="918"/>
      <c r="J65" s="918"/>
      <c r="K65" s="918"/>
      <c r="L65" s="918"/>
    </row>
    <row r="66" spans="1:12" x14ac:dyDescent="0.25">
      <c r="A66" s="877" t="s">
        <v>22</v>
      </c>
      <c r="B66" s="887">
        <v>452</v>
      </c>
      <c r="C66" s="889">
        <v>142</v>
      </c>
      <c r="D66" s="922">
        <v>1011</v>
      </c>
      <c r="E66" s="923"/>
      <c r="F66" s="924"/>
      <c r="G66" s="925"/>
      <c r="H66" s="918"/>
      <c r="I66" s="918"/>
      <c r="J66" s="918"/>
      <c r="K66" s="918"/>
      <c r="L66" s="918"/>
    </row>
    <row r="67" spans="1:12" x14ac:dyDescent="0.25">
      <c r="A67" s="877" t="s">
        <v>23</v>
      </c>
      <c r="B67" s="887">
        <v>63</v>
      </c>
      <c r="C67" s="889">
        <v>12</v>
      </c>
      <c r="D67" s="922">
        <v>95</v>
      </c>
      <c r="E67" s="923"/>
      <c r="F67" s="924"/>
      <c r="G67" s="925"/>
      <c r="H67" s="918"/>
      <c r="I67" s="918"/>
      <c r="J67" s="918"/>
      <c r="K67" s="918"/>
      <c r="L67" s="918"/>
    </row>
    <row r="68" spans="1:12" x14ac:dyDescent="0.25">
      <c r="A68" s="877" t="s">
        <v>24</v>
      </c>
      <c r="B68" s="887">
        <v>52</v>
      </c>
      <c r="C68" s="889">
        <v>24</v>
      </c>
      <c r="D68" s="922">
        <v>184</v>
      </c>
      <c r="E68" s="923"/>
      <c r="F68" s="924"/>
      <c r="G68" s="925"/>
      <c r="H68" s="918"/>
      <c r="I68" s="918"/>
      <c r="J68" s="918"/>
      <c r="K68" s="918"/>
      <c r="L68" s="918"/>
    </row>
    <row r="69" spans="1:12" x14ac:dyDescent="0.25">
      <c r="A69" s="877" t="s">
        <v>25</v>
      </c>
      <c r="B69" s="887">
        <v>675</v>
      </c>
      <c r="C69" s="889">
        <v>1793</v>
      </c>
      <c r="D69" s="922">
        <v>2861</v>
      </c>
      <c r="E69" s="923"/>
      <c r="F69" s="924"/>
      <c r="G69" s="925"/>
      <c r="H69" s="918"/>
      <c r="I69" s="918"/>
      <c r="J69" s="918"/>
      <c r="K69" s="918"/>
      <c r="L69" s="918"/>
    </row>
    <row r="70" spans="1:12" x14ac:dyDescent="0.25">
      <c r="A70" s="877" t="s">
        <v>26</v>
      </c>
      <c r="B70" s="887">
        <v>11</v>
      </c>
      <c r="C70" s="889">
        <v>51</v>
      </c>
      <c r="D70" s="922">
        <v>60</v>
      </c>
      <c r="E70" s="923"/>
      <c r="F70" s="924"/>
      <c r="G70" s="925"/>
      <c r="H70" s="918"/>
      <c r="I70" s="918"/>
      <c r="J70" s="918"/>
      <c r="K70" s="918"/>
      <c r="L70" s="918"/>
    </row>
    <row r="71" spans="1:12" x14ac:dyDescent="0.25">
      <c r="A71" s="877" t="s">
        <v>27</v>
      </c>
      <c r="B71" s="887"/>
      <c r="C71" s="889">
        <v>2518</v>
      </c>
      <c r="D71" s="922"/>
      <c r="E71" s="923"/>
      <c r="F71" s="924"/>
      <c r="G71" s="925"/>
      <c r="H71" s="918"/>
      <c r="I71" s="918"/>
      <c r="J71" s="918"/>
      <c r="K71" s="918"/>
      <c r="L71" s="918"/>
    </row>
    <row r="72" spans="1:12" x14ac:dyDescent="0.25">
      <c r="A72" s="877" t="s">
        <v>28</v>
      </c>
      <c r="B72" s="887"/>
      <c r="C72" s="889">
        <v>2577</v>
      </c>
      <c r="D72" s="922"/>
      <c r="E72" s="923"/>
      <c r="F72" s="924"/>
      <c r="G72" s="925"/>
      <c r="H72" s="918"/>
      <c r="I72" s="918"/>
      <c r="J72" s="918"/>
      <c r="K72" s="918"/>
      <c r="L72" s="918"/>
    </row>
    <row r="73" spans="1:12" x14ac:dyDescent="0.25">
      <c r="A73" s="877" t="s">
        <v>29</v>
      </c>
      <c r="B73" s="887">
        <v>19</v>
      </c>
      <c r="C73" s="889">
        <v>27</v>
      </c>
      <c r="D73" s="922">
        <v>64</v>
      </c>
      <c r="E73" s="923"/>
      <c r="F73" s="924"/>
      <c r="G73" s="925"/>
      <c r="H73" s="918"/>
      <c r="I73" s="918"/>
      <c r="J73" s="918"/>
      <c r="K73" s="918"/>
      <c r="L73" s="918"/>
    </row>
    <row r="74" spans="1:12" x14ac:dyDescent="0.25">
      <c r="A74" s="877" t="s">
        <v>30</v>
      </c>
      <c r="B74" s="890">
        <v>172</v>
      </c>
      <c r="C74" s="889">
        <v>643</v>
      </c>
      <c r="D74" s="922">
        <v>1527</v>
      </c>
      <c r="E74" s="923"/>
      <c r="F74" s="924"/>
      <c r="G74" s="925"/>
      <c r="H74" s="918"/>
      <c r="I74" s="918"/>
      <c r="J74" s="918"/>
      <c r="K74" s="918"/>
      <c r="L74" s="918"/>
    </row>
    <row r="75" spans="1:12" ht="16.5" thickBot="1" x14ac:dyDescent="0.3">
      <c r="A75" s="891" t="s">
        <v>31</v>
      </c>
      <c r="B75" s="926"/>
      <c r="C75" s="892"/>
      <c r="D75" s="927"/>
      <c r="E75" s="928"/>
      <c r="F75" s="929"/>
      <c r="G75" s="930"/>
      <c r="H75" s="918"/>
      <c r="I75" s="918"/>
      <c r="J75" s="918"/>
      <c r="K75" s="918"/>
      <c r="L75" s="918"/>
    </row>
    <row r="76" spans="1:12" s="954" customFormat="1" ht="16.5" thickBot="1" x14ac:dyDescent="0.3">
      <c r="A76" s="947" t="s">
        <v>32</v>
      </c>
      <c r="B76" s="948">
        <f>SUM(B59:B75)</f>
        <v>4653</v>
      </c>
      <c r="C76" s="948">
        <f>SUM(C59:C75)</f>
        <v>9782</v>
      </c>
      <c r="D76" s="949">
        <f>SUM(D59:D75)</f>
        <v>15208</v>
      </c>
      <c r="E76" s="950"/>
      <c r="F76" s="951"/>
      <c r="G76" s="952"/>
      <c r="H76" s="661"/>
      <c r="I76" s="661"/>
      <c r="J76" s="661"/>
      <c r="K76" s="953"/>
      <c r="L76" s="661"/>
    </row>
    <row r="77" spans="1:12" x14ac:dyDescent="0.25">
      <c r="A77" s="911" t="s">
        <v>45</v>
      </c>
      <c r="B77" s="911"/>
      <c r="C77" s="91"/>
      <c r="D77" s="151"/>
      <c r="E77" s="151"/>
      <c r="F77" s="911"/>
      <c r="G77" s="911"/>
      <c r="H77" s="911"/>
      <c r="I77" s="911"/>
      <c r="J77" s="911"/>
      <c r="K77" s="911"/>
      <c r="L77" s="911"/>
    </row>
    <row r="78" spans="1:12" x14ac:dyDescent="0.25">
      <c r="A78" s="911"/>
      <c r="B78" s="911"/>
      <c r="C78" s="911"/>
      <c r="D78" s="911"/>
      <c r="E78" s="911"/>
      <c r="F78" s="911"/>
      <c r="G78" s="911"/>
      <c r="H78" s="911"/>
      <c r="I78" s="911"/>
      <c r="J78" s="911"/>
      <c r="K78" s="911"/>
      <c r="L78" s="911"/>
    </row>
    <row r="79" spans="1:12" ht="47.25" customHeight="1" x14ac:dyDescent="0.25">
      <c r="A79" s="1313" t="s">
        <v>46</v>
      </c>
      <c r="B79" s="1313"/>
      <c r="C79" s="1313"/>
      <c r="D79" s="1313"/>
      <c r="E79" s="1313"/>
      <c r="F79" s="1313"/>
      <c r="G79" s="1313"/>
      <c r="H79" s="1313"/>
      <c r="I79" s="911"/>
      <c r="J79" s="911"/>
      <c r="K79" s="911"/>
      <c r="L79" s="911"/>
    </row>
    <row r="80" spans="1:12" x14ac:dyDescent="0.25">
      <c r="A80" s="911"/>
      <c r="B80" s="911"/>
      <c r="C80" s="911"/>
      <c r="D80" s="911"/>
      <c r="E80" s="911"/>
      <c r="F80" s="911"/>
      <c r="G80" s="911"/>
      <c r="H80" s="911"/>
      <c r="I80" s="911"/>
      <c r="J80" s="911"/>
      <c r="K80" s="911"/>
      <c r="L80" s="911"/>
    </row>
    <row r="81" spans="1:12" ht="94.5" x14ac:dyDescent="0.25">
      <c r="A81" s="919" t="s">
        <v>33</v>
      </c>
      <c r="B81" s="902" t="s">
        <v>47</v>
      </c>
      <c r="C81" s="902" t="s">
        <v>48</v>
      </c>
      <c r="D81" s="902" t="s">
        <v>10</v>
      </c>
      <c r="E81" s="902" t="s">
        <v>49</v>
      </c>
      <c r="F81" s="902" t="s">
        <v>50</v>
      </c>
      <c r="G81" s="902" t="s">
        <v>51</v>
      </c>
      <c r="H81" s="902" t="s">
        <v>52</v>
      </c>
      <c r="I81" s="911"/>
      <c r="J81" s="911"/>
      <c r="K81" s="911"/>
      <c r="L81" s="911"/>
    </row>
    <row r="82" spans="1:12" x14ac:dyDescent="0.25">
      <c r="A82" s="877" t="s">
        <v>15</v>
      </c>
      <c r="B82" s="879"/>
      <c r="C82" s="879"/>
      <c r="D82" s="879"/>
      <c r="E82" s="879"/>
      <c r="F82" s="889"/>
      <c r="G82" s="879"/>
      <c r="H82" s="879"/>
      <c r="I82" s="911"/>
      <c r="J82" s="911"/>
      <c r="K82" s="911"/>
      <c r="L82" s="911"/>
    </row>
    <row r="83" spans="1:12" x14ac:dyDescent="0.25">
      <c r="A83" s="877" t="s">
        <v>16</v>
      </c>
      <c r="B83" s="879"/>
      <c r="C83" s="879"/>
      <c r="D83" s="879"/>
      <c r="E83" s="879"/>
      <c r="F83" s="889"/>
      <c r="G83" s="879"/>
      <c r="H83" s="879"/>
      <c r="I83" s="911"/>
      <c r="J83" s="911"/>
      <c r="K83" s="911"/>
      <c r="L83" s="911"/>
    </row>
    <row r="84" spans="1:12" x14ac:dyDescent="0.25">
      <c r="A84" s="877" t="s">
        <v>17</v>
      </c>
      <c r="B84" s="879"/>
      <c r="C84" s="879"/>
      <c r="D84" s="879"/>
      <c r="E84" s="879"/>
      <c r="F84" s="889"/>
      <c r="G84" s="879"/>
      <c r="H84" s="879"/>
      <c r="I84" s="911"/>
      <c r="J84" s="911"/>
      <c r="K84" s="911"/>
      <c r="L84" s="911"/>
    </row>
    <row r="85" spans="1:12" x14ac:dyDescent="0.25">
      <c r="A85" s="877" t="s">
        <v>18</v>
      </c>
      <c r="B85" s="879"/>
      <c r="C85" s="879"/>
      <c r="D85" s="879"/>
      <c r="E85" s="879"/>
      <c r="F85" s="889"/>
      <c r="G85" s="879"/>
      <c r="H85" s="879"/>
      <c r="I85" s="911"/>
      <c r="J85" s="911"/>
      <c r="K85" s="911"/>
      <c r="L85" s="911"/>
    </row>
    <row r="86" spans="1:12" x14ac:dyDescent="0.25">
      <c r="A86" s="877" t="s">
        <v>19</v>
      </c>
      <c r="B86" s="879"/>
      <c r="C86" s="879"/>
      <c r="D86" s="879"/>
      <c r="E86" s="879"/>
      <c r="F86" s="889"/>
      <c r="G86" s="879"/>
      <c r="H86" s="879"/>
      <c r="I86" s="911"/>
      <c r="J86" s="911"/>
      <c r="K86" s="911"/>
      <c r="L86" s="911"/>
    </row>
    <row r="87" spans="1:12" x14ac:dyDescent="0.25">
      <c r="A87" s="877" t="s">
        <v>20</v>
      </c>
      <c r="B87" s="879"/>
      <c r="C87" s="879"/>
      <c r="D87" s="879"/>
      <c r="E87" s="879"/>
      <c r="F87" s="889"/>
      <c r="G87" s="879"/>
      <c r="H87" s="879"/>
      <c r="I87" s="911"/>
      <c r="J87" s="911"/>
      <c r="K87" s="911"/>
      <c r="L87" s="911"/>
    </row>
    <row r="88" spans="1:12" x14ac:dyDescent="0.25">
      <c r="A88" s="877" t="s">
        <v>21</v>
      </c>
      <c r="B88" s="879"/>
      <c r="C88" s="879"/>
      <c r="D88" s="879"/>
      <c r="E88" s="879"/>
      <c r="F88" s="889"/>
      <c r="G88" s="879"/>
      <c r="H88" s="879"/>
      <c r="I88" s="911"/>
      <c r="J88" s="911"/>
      <c r="K88" s="911"/>
      <c r="L88" s="911"/>
    </row>
    <row r="89" spans="1:12" x14ac:dyDescent="0.25">
      <c r="A89" s="877" t="s">
        <v>22</v>
      </c>
      <c r="B89" s="879"/>
      <c r="C89" s="879"/>
      <c r="D89" s="879"/>
      <c r="E89" s="879"/>
      <c r="F89" s="889"/>
      <c r="G89" s="879"/>
      <c r="H89" s="879"/>
      <c r="I89" s="911"/>
      <c r="J89" s="911"/>
      <c r="K89" s="911"/>
      <c r="L89" s="911"/>
    </row>
    <row r="90" spans="1:12" x14ac:dyDescent="0.25">
      <c r="A90" s="877" t="s">
        <v>23</v>
      </c>
      <c r="B90" s="879"/>
      <c r="C90" s="879"/>
      <c r="D90" s="879"/>
      <c r="E90" s="879"/>
      <c r="F90" s="889"/>
      <c r="G90" s="879"/>
      <c r="H90" s="879"/>
      <c r="I90" s="911"/>
      <c r="J90" s="911"/>
      <c r="K90" s="911"/>
      <c r="L90" s="911"/>
    </row>
    <row r="91" spans="1:12" x14ac:dyDescent="0.25">
      <c r="A91" s="877" t="s">
        <v>24</v>
      </c>
      <c r="B91" s="879"/>
      <c r="C91" s="879"/>
      <c r="D91" s="879"/>
      <c r="E91" s="879"/>
      <c r="F91" s="889"/>
      <c r="G91" s="879"/>
      <c r="H91" s="879"/>
      <c r="I91" s="911"/>
      <c r="J91" s="911"/>
      <c r="K91" s="911"/>
      <c r="L91" s="911"/>
    </row>
    <row r="92" spans="1:12" x14ac:dyDescent="0.25">
      <c r="A92" s="877" t="s">
        <v>25</v>
      </c>
      <c r="B92" s="879"/>
      <c r="C92" s="879"/>
      <c r="D92" s="879"/>
      <c r="E92" s="879"/>
      <c r="F92" s="889"/>
      <c r="G92" s="879"/>
      <c r="H92" s="879"/>
      <c r="I92" s="911"/>
      <c r="J92" s="911"/>
      <c r="K92" s="911"/>
      <c r="L92" s="911"/>
    </row>
    <row r="93" spans="1:12" x14ac:dyDescent="0.25">
      <c r="A93" s="877" t="s">
        <v>26</v>
      </c>
      <c r="B93" s="879"/>
      <c r="C93" s="879"/>
      <c r="D93" s="879"/>
      <c r="E93" s="879"/>
      <c r="F93" s="889"/>
      <c r="G93" s="879"/>
      <c r="H93" s="879"/>
      <c r="I93" s="911"/>
      <c r="J93" s="911"/>
      <c r="K93" s="911"/>
      <c r="L93" s="911"/>
    </row>
    <row r="94" spans="1:12" x14ac:dyDescent="0.25">
      <c r="A94" s="877" t="s">
        <v>27</v>
      </c>
      <c r="B94" s="879"/>
      <c r="C94" s="879"/>
      <c r="D94" s="879"/>
      <c r="E94" s="879"/>
      <c r="F94" s="889"/>
      <c r="G94" s="879"/>
      <c r="H94" s="879"/>
      <c r="I94" s="911"/>
      <c r="J94" s="911"/>
      <c r="K94" s="911"/>
      <c r="L94" s="911"/>
    </row>
    <row r="95" spans="1:12" x14ac:dyDescent="0.25">
      <c r="A95" s="877" t="s">
        <v>28</v>
      </c>
      <c r="B95" s="879"/>
      <c r="C95" s="879"/>
      <c r="D95" s="879"/>
      <c r="E95" s="879"/>
      <c r="F95" s="889"/>
      <c r="G95" s="879"/>
      <c r="H95" s="879"/>
      <c r="I95" s="911"/>
      <c r="J95" s="911"/>
      <c r="K95" s="911"/>
      <c r="L95" s="911"/>
    </row>
    <row r="96" spans="1:12" x14ac:dyDescent="0.25">
      <c r="A96" s="877" t="s">
        <v>29</v>
      </c>
      <c r="B96" s="879"/>
      <c r="C96" s="879"/>
      <c r="D96" s="879"/>
      <c r="E96" s="879"/>
      <c r="F96" s="889"/>
      <c r="G96" s="879"/>
      <c r="H96" s="879"/>
      <c r="I96" s="911"/>
      <c r="J96" s="911"/>
      <c r="K96" s="911"/>
      <c r="L96" s="911"/>
    </row>
    <row r="97" spans="1:12" x14ac:dyDescent="0.25">
      <c r="A97" s="877" t="s">
        <v>30</v>
      </c>
      <c r="B97" s="879"/>
      <c r="C97" s="879"/>
      <c r="D97" s="879"/>
      <c r="E97" s="879"/>
      <c r="F97" s="889"/>
      <c r="G97" s="879"/>
      <c r="H97" s="879"/>
      <c r="I97" s="911"/>
      <c r="J97" s="911"/>
      <c r="K97" s="911"/>
      <c r="L97" s="911"/>
    </row>
    <row r="98" spans="1:12" ht="16.5" thickBot="1" x14ac:dyDescent="0.3">
      <c r="A98" s="891" t="s">
        <v>31</v>
      </c>
      <c r="B98" s="928"/>
      <c r="C98" s="893"/>
      <c r="D98" s="893"/>
      <c r="E98" s="893"/>
      <c r="F98" s="929"/>
      <c r="G98" s="928"/>
      <c r="H98" s="931"/>
      <c r="I98" s="911"/>
      <c r="J98" s="911"/>
      <c r="K98" s="911"/>
      <c r="L98" s="911"/>
    </row>
    <row r="99" spans="1:12" s="910" customFormat="1" ht="16.5" thickBot="1" x14ac:dyDescent="0.3">
      <c r="A99" s="947" t="s">
        <v>32</v>
      </c>
      <c r="B99" s="955"/>
      <c r="C99" s="956"/>
      <c r="D99" s="957"/>
      <c r="E99" s="957"/>
      <c r="F99" s="958"/>
      <c r="G99" s="957"/>
      <c r="H99" s="959"/>
      <c r="I99" s="960"/>
      <c r="J99" s="960"/>
      <c r="K99" s="960"/>
      <c r="L99" s="960"/>
    </row>
    <row r="100" spans="1:12" x14ac:dyDescent="0.25">
      <c r="A100" s="911"/>
      <c r="B100" s="932"/>
      <c r="C100" s="911"/>
      <c r="D100" s="911"/>
      <c r="E100" s="911"/>
      <c r="F100" s="911"/>
      <c r="G100" s="911"/>
      <c r="H100" s="911"/>
      <c r="I100" s="911"/>
      <c r="J100" s="911"/>
      <c r="K100" s="911"/>
      <c r="L100" s="911"/>
    </row>
    <row r="101" spans="1:12" x14ac:dyDescent="0.25">
      <c r="A101" s="911"/>
      <c r="B101" s="911"/>
      <c r="C101" s="911"/>
      <c r="D101" s="911"/>
      <c r="E101" s="911"/>
      <c r="F101" s="911"/>
      <c r="G101" s="911"/>
      <c r="H101" s="911"/>
      <c r="I101" s="911"/>
      <c r="J101" s="911"/>
      <c r="K101" s="911"/>
      <c r="L101" s="911"/>
    </row>
    <row r="102" spans="1:12" ht="63" x14ac:dyDescent="0.25">
      <c r="A102" s="916" t="s">
        <v>53</v>
      </c>
      <c r="B102" s="916"/>
      <c r="C102" s="916"/>
      <c r="D102" s="916"/>
      <c r="E102" s="916"/>
      <c r="F102" s="911"/>
      <c r="G102" s="916"/>
      <c r="H102" s="916"/>
      <c r="I102" s="916"/>
      <c r="J102" s="916"/>
      <c r="K102" s="916"/>
      <c r="L102" s="911"/>
    </row>
    <row r="103" spans="1:12" x14ac:dyDescent="0.25">
      <c r="A103" s="911"/>
      <c r="B103" s="911"/>
      <c r="C103" s="911"/>
      <c r="D103" s="911"/>
      <c r="E103" s="911"/>
      <c r="F103" s="911"/>
      <c r="G103" s="911"/>
      <c r="H103" s="911"/>
      <c r="I103" s="911"/>
      <c r="J103" s="911"/>
      <c r="K103" s="911"/>
      <c r="L103" s="911"/>
    </row>
    <row r="104" spans="1:12" x14ac:dyDescent="0.25">
      <c r="A104" s="911"/>
      <c r="B104" s="911"/>
      <c r="C104" s="911"/>
      <c r="D104" s="911"/>
      <c r="E104" s="911"/>
      <c r="F104" s="911"/>
      <c r="G104" s="911"/>
      <c r="H104" s="911"/>
      <c r="I104" s="911"/>
      <c r="J104" s="911"/>
      <c r="K104" s="911"/>
      <c r="L104" s="911"/>
    </row>
    <row r="105" spans="1:12" x14ac:dyDescent="0.25">
      <c r="A105" s="913" t="s">
        <v>54</v>
      </c>
      <c r="B105" s="913"/>
      <c r="C105" s="913"/>
      <c r="D105" s="913"/>
      <c r="E105" s="913"/>
      <c r="F105" s="913"/>
      <c r="G105" s="913"/>
      <c r="H105" s="913"/>
      <c r="I105" s="119"/>
      <c r="J105" s="911"/>
      <c r="K105" s="911"/>
      <c r="L105" s="911"/>
    </row>
    <row r="106" spans="1:12" x14ac:dyDescent="0.25">
      <c r="A106" s="913"/>
      <c r="B106" s="913"/>
      <c r="C106" s="913"/>
      <c r="D106" s="913"/>
      <c r="E106" s="913"/>
      <c r="F106" s="913"/>
      <c r="G106" s="913"/>
      <c r="H106" s="913"/>
      <c r="I106" s="119"/>
      <c r="J106" s="911"/>
      <c r="K106" s="911"/>
      <c r="L106" s="911"/>
    </row>
    <row r="107" spans="1:12" x14ac:dyDescent="0.25">
      <c r="A107" s="911"/>
      <c r="B107" s="911"/>
      <c r="C107" s="911"/>
      <c r="D107" s="911"/>
      <c r="E107" s="911"/>
      <c r="F107" s="911"/>
      <c r="G107" s="911"/>
      <c r="H107" s="911"/>
      <c r="I107" s="748"/>
      <c r="J107" s="911"/>
      <c r="K107" s="911"/>
      <c r="L107" s="911"/>
    </row>
    <row r="108" spans="1:12" x14ac:dyDescent="0.25">
      <c r="A108" s="119"/>
      <c r="B108" s="119"/>
      <c r="C108" s="911"/>
      <c r="D108" s="911"/>
      <c r="E108" s="911"/>
      <c r="G108" s="119"/>
      <c r="H108" s="119"/>
      <c r="I108" s="918"/>
      <c r="J108" s="119"/>
      <c r="K108" s="119"/>
      <c r="L108" s="119"/>
    </row>
    <row r="109" spans="1:12" ht="16.5" thickBot="1" x14ac:dyDescent="0.3">
      <c r="A109" s="918"/>
      <c r="B109" s="918"/>
      <c r="C109" s="918"/>
      <c r="D109" s="748"/>
      <c r="E109" s="748"/>
      <c r="F109" s="748"/>
      <c r="G109" s="918"/>
      <c r="H109" s="918"/>
      <c r="I109" s="918"/>
      <c r="J109" s="918"/>
      <c r="K109" s="918"/>
      <c r="L109" s="918"/>
    </row>
    <row r="110" spans="1:12" ht="47.25" x14ac:dyDescent="0.25">
      <c r="A110" s="923"/>
      <c r="B110" s="933" t="s">
        <v>55</v>
      </c>
      <c r="C110" s="934" t="s">
        <v>56</v>
      </c>
      <c r="D110" s="918"/>
      <c r="E110" s="918"/>
      <c r="G110" s="918"/>
      <c r="H110" s="918"/>
      <c r="I110" s="918"/>
      <c r="J110" s="918"/>
      <c r="K110" s="918"/>
      <c r="L110" s="918"/>
    </row>
    <row r="111" spans="1:12" x14ac:dyDescent="0.25">
      <c r="A111" s="923" t="s">
        <v>57</v>
      </c>
      <c r="B111" s="197">
        <f>17534-B114-B115-B116</f>
        <v>15022</v>
      </c>
      <c r="C111" s="935">
        <f>8288-C114-C115-C116</f>
        <v>7179</v>
      </c>
      <c r="D111" s="918"/>
      <c r="E111" s="918"/>
      <c r="G111" s="918"/>
      <c r="H111" s="918"/>
      <c r="I111" s="918"/>
      <c r="J111" s="918"/>
      <c r="K111" s="918"/>
      <c r="L111" s="918"/>
    </row>
    <row r="112" spans="1:12" x14ac:dyDescent="0.25">
      <c r="A112" s="923" t="s">
        <v>58</v>
      </c>
      <c r="B112" s="936">
        <f>33701-B113-B117</f>
        <v>25385</v>
      </c>
      <c r="C112" s="935">
        <f>19773-C113-C117</f>
        <v>15482</v>
      </c>
      <c r="D112" s="918"/>
      <c r="E112" s="918"/>
      <c r="G112" s="918"/>
      <c r="H112" s="918"/>
      <c r="I112" s="918"/>
      <c r="J112" s="918"/>
      <c r="K112" s="918"/>
      <c r="L112" s="918"/>
    </row>
    <row r="113" spans="1:12" x14ac:dyDescent="0.25">
      <c r="A113" s="923" t="s">
        <v>59</v>
      </c>
      <c r="B113" s="936">
        <f>2538+5324</f>
        <v>7862</v>
      </c>
      <c r="C113" s="935">
        <f>1124+3026</f>
        <v>4150</v>
      </c>
      <c r="D113" s="918"/>
      <c r="E113" s="918"/>
      <c r="G113" s="918"/>
      <c r="H113" s="918"/>
      <c r="I113" s="918"/>
      <c r="J113" s="918"/>
      <c r="K113" s="918"/>
      <c r="L113" s="918"/>
    </row>
    <row r="114" spans="1:12" x14ac:dyDescent="0.25">
      <c r="A114" s="923" t="s">
        <v>60</v>
      </c>
      <c r="B114" s="936">
        <f>1138+1180</f>
        <v>2318</v>
      </c>
      <c r="C114" s="935">
        <f>338+676</f>
        <v>1014</v>
      </c>
      <c r="D114" s="918"/>
      <c r="E114" s="918"/>
      <c r="G114" s="918"/>
      <c r="H114" s="918"/>
      <c r="I114" s="918"/>
      <c r="J114" s="918"/>
      <c r="K114" s="918"/>
      <c r="L114" s="918"/>
    </row>
    <row r="115" spans="1:12" x14ac:dyDescent="0.25">
      <c r="A115" s="923" t="s">
        <v>61</v>
      </c>
      <c r="B115" s="936">
        <f>92+55</f>
        <v>147</v>
      </c>
      <c r="C115" s="935">
        <v>70</v>
      </c>
      <c r="D115" s="918"/>
      <c r="E115" s="918"/>
      <c r="G115" s="918"/>
      <c r="H115" s="918"/>
      <c r="I115" s="918"/>
      <c r="J115" s="918"/>
      <c r="K115" s="918"/>
      <c r="L115" s="918"/>
    </row>
    <row r="116" spans="1:12" x14ac:dyDescent="0.25">
      <c r="A116" s="923" t="s">
        <v>62</v>
      </c>
      <c r="B116" s="936">
        <v>47</v>
      </c>
      <c r="C116" s="937">
        <v>25</v>
      </c>
      <c r="D116" s="918"/>
      <c r="E116" s="918"/>
      <c r="G116" s="918"/>
      <c r="H116" s="918"/>
      <c r="I116" s="918"/>
      <c r="J116" s="918"/>
      <c r="K116" s="918"/>
      <c r="L116" s="918"/>
    </row>
    <row r="117" spans="1:12" x14ac:dyDescent="0.25">
      <c r="A117" s="928" t="s">
        <v>63</v>
      </c>
      <c r="B117" s="961">
        <v>454</v>
      </c>
      <c r="C117" s="962">
        <v>141</v>
      </c>
      <c r="D117" s="911"/>
      <c r="E117" s="918"/>
      <c r="G117" s="918"/>
      <c r="H117" s="918"/>
      <c r="I117" s="918"/>
      <c r="J117" s="918"/>
      <c r="K117" s="918"/>
      <c r="L117" s="918"/>
    </row>
    <row r="118" spans="1:12" x14ac:dyDescent="0.25">
      <c r="A118" s="184" t="s">
        <v>32</v>
      </c>
      <c r="B118" s="963">
        <f>SUM(B111:B117)</f>
        <v>51235</v>
      </c>
      <c r="C118" s="963">
        <f>SUM(C111:C117)</f>
        <v>28061</v>
      </c>
      <c r="D118" s="911"/>
      <c r="E118" s="918"/>
      <c r="G118" s="918"/>
      <c r="H118" s="918"/>
      <c r="I118" s="918"/>
      <c r="J118" s="918"/>
      <c r="K118" s="918"/>
      <c r="L118" s="918"/>
    </row>
    <row r="119" spans="1:12" x14ac:dyDescent="0.25">
      <c r="A119" s="938" t="s">
        <v>64</v>
      </c>
      <c r="B119" s="918"/>
      <c r="C119" s="918"/>
      <c r="D119" s="918"/>
      <c r="E119" s="918"/>
      <c r="G119" s="918"/>
      <c r="H119" s="918"/>
      <c r="I119" s="911"/>
      <c r="J119" s="918"/>
      <c r="K119" s="918"/>
      <c r="L119" s="918"/>
    </row>
    <row r="120" spans="1:12" x14ac:dyDescent="0.25">
      <c r="A120" s="918"/>
      <c r="B120" s="918"/>
      <c r="C120" s="918"/>
      <c r="D120" s="918"/>
      <c r="E120" s="918"/>
      <c r="G120" s="918"/>
      <c r="H120" s="918"/>
      <c r="I120" s="918"/>
      <c r="J120" s="918"/>
      <c r="K120" s="918"/>
      <c r="L120" s="918"/>
    </row>
    <row r="121" spans="1:12" x14ac:dyDescent="0.25">
      <c r="A121" s="918"/>
      <c r="B121" s="918"/>
      <c r="C121" s="918"/>
      <c r="D121" s="918"/>
      <c r="E121" s="918"/>
      <c r="G121" s="918"/>
      <c r="H121" s="918"/>
      <c r="I121" s="918"/>
      <c r="J121" s="918"/>
      <c r="K121" s="918"/>
      <c r="L121" s="918"/>
    </row>
    <row r="122" spans="1:12" ht="31.5" x14ac:dyDescent="0.25">
      <c r="A122" s="923"/>
      <c r="B122" s="902" t="s">
        <v>65</v>
      </c>
      <c r="C122" s="939" t="s">
        <v>66</v>
      </c>
      <c r="D122" s="939" t="s">
        <v>466</v>
      </c>
      <c r="E122" s="939" t="s">
        <v>68</v>
      </c>
      <c r="F122" s="902" t="s">
        <v>69</v>
      </c>
      <c r="G122" s="918"/>
      <c r="H122" s="918"/>
      <c r="I122" s="918"/>
      <c r="J122" s="918"/>
      <c r="K122" s="918"/>
      <c r="L122" s="918"/>
    </row>
    <row r="123" spans="1:12" ht="31.5" x14ac:dyDescent="0.25">
      <c r="A123" s="940" t="s">
        <v>70</v>
      </c>
      <c r="B123" s="923"/>
      <c r="C123" s="923"/>
      <c r="D123" s="923"/>
      <c r="E123" s="923"/>
      <c r="F123" s="924"/>
      <c r="G123" s="918"/>
      <c r="H123" s="918"/>
      <c r="I123" s="918"/>
      <c r="J123" s="918"/>
      <c r="K123" s="918"/>
      <c r="L123" s="918"/>
    </row>
    <row r="124" spans="1:12" x14ac:dyDescent="0.25">
      <c r="A124" s="918"/>
      <c r="B124" s="918"/>
      <c r="C124" s="941"/>
      <c r="D124" s="941"/>
      <c r="E124" s="941"/>
      <c r="G124" s="918"/>
      <c r="H124" s="918"/>
      <c r="I124" s="918"/>
      <c r="J124" s="918"/>
      <c r="K124" s="918"/>
      <c r="L124" s="918"/>
    </row>
    <row r="125" spans="1:12" x14ac:dyDescent="0.25">
      <c r="A125" s="918" t="s">
        <v>71</v>
      </c>
      <c r="B125" s="918"/>
      <c r="C125" s="918"/>
      <c r="D125" s="918"/>
      <c r="E125" s="918"/>
      <c r="G125" s="918"/>
      <c r="H125" s="918"/>
      <c r="I125" s="918"/>
      <c r="J125" s="918"/>
      <c r="K125" s="918"/>
      <c r="L125" s="918"/>
    </row>
    <row r="126" spans="1:12" x14ac:dyDescent="0.25">
      <c r="A126" s="918" t="s">
        <v>72</v>
      </c>
      <c r="B126" s="918"/>
      <c r="C126" s="918"/>
      <c r="D126" s="918"/>
      <c r="E126" s="918"/>
      <c r="G126" s="918"/>
      <c r="H126" s="918"/>
      <c r="I126" s="918"/>
      <c r="J126" s="918"/>
      <c r="K126" s="918"/>
      <c r="L126" s="918"/>
    </row>
    <row r="127" spans="1:12" x14ac:dyDescent="0.25">
      <c r="A127" s="918" t="s">
        <v>73</v>
      </c>
      <c r="B127" s="918"/>
      <c r="C127" s="918"/>
      <c r="D127" s="918"/>
      <c r="E127" s="918"/>
      <c r="G127" s="918"/>
      <c r="H127" s="918"/>
      <c r="I127" s="918"/>
      <c r="J127" s="918"/>
      <c r="K127" s="918"/>
      <c r="L127" s="918"/>
    </row>
    <row r="128" spans="1:12" x14ac:dyDescent="0.25">
      <c r="A128" s="918"/>
      <c r="B128" s="918"/>
      <c r="C128" s="918"/>
      <c r="D128" s="918"/>
      <c r="E128" s="918"/>
      <c r="G128" s="918"/>
      <c r="H128" s="918"/>
      <c r="I128" s="918"/>
      <c r="J128" s="918"/>
      <c r="K128" s="918"/>
      <c r="L128" s="918"/>
    </row>
    <row r="129" spans="1:12" x14ac:dyDescent="0.25">
      <c r="A129" s="918"/>
      <c r="B129" s="1310" t="s">
        <v>74</v>
      </c>
      <c r="C129" s="1311"/>
      <c r="D129" s="1312"/>
      <c r="E129" s="918"/>
      <c r="G129" s="918"/>
      <c r="H129" s="918"/>
      <c r="I129" s="918"/>
      <c r="J129" s="918"/>
      <c r="K129" s="918"/>
      <c r="L129" s="918"/>
    </row>
    <row r="130" spans="1:12" x14ac:dyDescent="0.25">
      <c r="A130" s="918"/>
      <c r="B130" s="923" t="s">
        <v>75</v>
      </c>
      <c r="C130" s="936"/>
      <c r="D130" s="942"/>
      <c r="E130" s="918"/>
      <c r="G130" s="918"/>
      <c r="H130" s="918"/>
      <c r="I130" s="918"/>
      <c r="J130" s="918"/>
      <c r="K130" s="918"/>
      <c r="L130" s="918"/>
    </row>
    <row r="131" spans="1:12" x14ac:dyDescent="0.25">
      <c r="A131" s="918"/>
      <c r="B131" s="923" t="s">
        <v>76</v>
      </c>
      <c r="C131" s="936"/>
      <c r="D131" s="942"/>
      <c r="E131" s="918"/>
      <c r="G131" s="918"/>
      <c r="H131" s="918"/>
      <c r="I131" s="918"/>
      <c r="J131" s="918"/>
      <c r="K131" s="918"/>
      <c r="L131" s="918"/>
    </row>
    <row r="132" spans="1:12" x14ac:dyDescent="0.25">
      <c r="A132" s="918"/>
      <c r="B132" s="943" t="s">
        <v>77</v>
      </c>
      <c r="C132" s="923" t="s">
        <v>80</v>
      </c>
      <c r="D132" s="923"/>
      <c r="E132" s="918"/>
      <c r="G132" s="918"/>
      <c r="H132" s="918"/>
      <c r="I132" s="918"/>
      <c r="J132" s="918"/>
      <c r="K132" s="918"/>
      <c r="L132" s="918"/>
    </row>
    <row r="133" spans="1:12" ht="31.5" x14ac:dyDescent="0.25">
      <c r="A133" s="918"/>
      <c r="B133" s="944"/>
      <c r="C133" s="940" t="s">
        <v>82</v>
      </c>
      <c r="D133" s="923"/>
      <c r="E133" s="918"/>
      <c r="G133" s="918"/>
      <c r="H133" s="918"/>
      <c r="I133" s="918"/>
      <c r="J133" s="918"/>
      <c r="K133" s="918"/>
      <c r="L133" s="918"/>
    </row>
    <row r="134" spans="1:12" x14ac:dyDescent="0.25">
      <c r="A134" s="918"/>
      <c r="B134" s="923" t="s">
        <v>78</v>
      </c>
      <c r="C134" s="936"/>
      <c r="D134" s="942"/>
      <c r="E134" s="918"/>
      <c r="G134" s="918"/>
      <c r="H134" s="918"/>
      <c r="I134" s="918"/>
      <c r="J134" s="918"/>
      <c r="K134" s="918"/>
      <c r="L134" s="918"/>
    </row>
    <row r="135" spans="1:12" x14ac:dyDescent="0.25">
      <c r="A135" s="918"/>
      <c r="B135" s="918"/>
      <c r="C135" s="918"/>
      <c r="D135" s="918"/>
      <c r="E135" s="918"/>
      <c r="G135" s="918"/>
      <c r="H135" s="918"/>
      <c r="I135" s="918"/>
      <c r="J135" s="918"/>
      <c r="K135" s="918"/>
      <c r="L135" s="918"/>
    </row>
    <row r="136" spans="1:12" x14ac:dyDescent="0.25">
      <c r="A136" s="918"/>
      <c r="B136" s="918"/>
      <c r="C136" s="918"/>
      <c r="D136" s="918"/>
      <c r="E136" s="918"/>
      <c r="G136" s="918"/>
      <c r="H136" s="918"/>
      <c r="I136" s="918"/>
      <c r="J136" s="918"/>
      <c r="K136" s="918"/>
      <c r="L136" s="918"/>
    </row>
    <row r="137" spans="1:12" x14ac:dyDescent="0.25">
      <c r="A137" s="918"/>
      <c r="B137" s="918"/>
      <c r="C137" s="918"/>
      <c r="D137" s="918"/>
      <c r="E137" s="918"/>
      <c r="G137" s="918"/>
      <c r="H137" s="918"/>
      <c r="I137" s="918"/>
      <c r="J137" s="918"/>
      <c r="K137" s="918"/>
      <c r="L137" s="918"/>
    </row>
    <row r="138" spans="1:12" x14ac:dyDescent="0.25">
      <c r="A138" s="1329" t="s">
        <v>94</v>
      </c>
      <c r="B138" s="1330"/>
      <c r="C138" s="1330"/>
      <c r="D138" s="1330"/>
      <c r="E138" s="1330"/>
      <c r="G138" s="918"/>
      <c r="H138" s="918"/>
      <c r="I138" s="918"/>
      <c r="J138" s="918"/>
      <c r="K138" s="918"/>
      <c r="L138" s="918"/>
    </row>
    <row r="139" spans="1:12" x14ac:dyDescent="0.25">
      <c r="A139" s="964" t="s">
        <v>95</v>
      </c>
      <c r="B139" s="1331"/>
      <c r="C139" s="1332"/>
      <c r="D139" s="1332"/>
      <c r="E139" s="1332"/>
      <c r="G139" s="918"/>
      <c r="H139" s="918"/>
      <c r="I139" s="918"/>
      <c r="J139" s="918"/>
      <c r="K139" s="918"/>
      <c r="L139" s="918"/>
    </row>
    <row r="140" spans="1:12" x14ac:dyDescent="0.25">
      <c r="A140" s="888"/>
      <c r="B140" s="1333" t="s">
        <v>32</v>
      </c>
      <c r="C140" s="1335" t="s">
        <v>84</v>
      </c>
      <c r="D140" s="1335" t="s">
        <v>85</v>
      </c>
      <c r="E140" s="1335" t="s">
        <v>86</v>
      </c>
      <c r="G140" s="918"/>
      <c r="H140" s="918"/>
      <c r="I140" s="918"/>
      <c r="J140" s="918"/>
      <c r="K140" s="918"/>
      <c r="L140" s="918"/>
    </row>
    <row r="141" spans="1:12" x14ac:dyDescent="0.25">
      <c r="A141" s="888"/>
      <c r="B141" s="1334"/>
      <c r="C141" s="1334"/>
      <c r="D141" s="1334"/>
      <c r="E141" s="1336"/>
      <c r="G141" s="918"/>
      <c r="H141" s="918"/>
      <c r="I141" s="918"/>
      <c r="J141" s="918"/>
      <c r="K141" s="918"/>
      <c r="L141" s="918"/>
    </row>
    <row r="142" spans="1:12" x14ac:dyDescent="0.25">
      <c r="A142" s="965" t="s">
        <v>87</v>
      </c>
      <c r="B142" s="888"/>
      <c r="C142" s="888"/>
      <c r="D142" s="888"/>
      <c r="E142" s="888"/>
      <c r="G142" s="918"/>
      <c r="H142" s="918"/>
      <c r="I142" s="918"/>
      <c r="J142" s="918"/>
      <c r="K142" s="918"/>
      <c r="L142" s="918"/>
    </row>
    <row r="143" spans="1:12" x14ac:dyDescent="0.25">
      <c r="A143" s="965" t="s">
        <v>88</v>
      </c>
      <c r="B143" s="888"/>
      <c r="C143" s="966"/>
      <c r="D143" s="966"/>
      <c r="E143" s="966"/>
      <c r="G143" s="918"/>
      <c r="H143" s="918"/>
      <c r="I143" s="918"/>
      <c r="J143" s="918"/>
      <c r="K143" s="918"/>
      <c r="L143" s="918"/>
    </row>
    <row r="144" spans="1:12" x14ac:dyDescent="0.25">
      <c r="A144" s="965" t="s">
        <v>89</v>
      </c>
      <c r="B144" s="888"/>
      <c r="C144" s="966"/>
      <c r="D144" s="966"/>
      <c r="E144" s="966"/>
      <c r="G144" s="918"/>
      <c r="H144" s="918"/>
      <c r="I144" s="918"/>
      <c r="J144" s="918"/>
      <c r="K144" s="918"/>
      <c r="L144" s="918"/>
    </row>
    <row r="145" spans="1:12" x14ac:dyDescent="0.25">
      <c r="A145" s="965" t="s">
        <v>90</v>
      </c>
      <c r="B145" s="888"/>
      <c r="C145" s="966"/>
      <c r="D145" s="966"/>
      <c r="E145" s="966"/>
      <c r="G145" s="918"/>
      <c r="H145" s="918"/>
      <c r="I145" s="918"/>
      <c r="J145" s="918"/>
      <c r="K145" s="918"/>
      <c r="L145" s="918"/>
    </row>
    <row r="146" spans="1:12" x14ac:dyDescent="0.25">
      <c r="A146" s="965" t="s">
        <v>91</v>
      </c>
      <c r="B146" s="888"/>
      <c r="C146" s="894"/>
      <c r="D146" s="894"/>
      <c r="E146" s="894"/>
      <c r="G146" s="918"/>
      <c r="H146" s="918"/>
      <c r="I146" s="918"/>
      <c r="J146" s="918"/>
      <c r="K146" s="918"/>
      <c r="L146" s="918"/>
    </row>
    <row r="147" spans="1:12" x14ac:dyDescent="0.25">
      <c r="A147" s="965" t="s">
        <v>92</v>
      </c>
      <c r="B147" s="888"/>
      <c r="C147" s="894"/>
      <c r="D147" s="894"/>
      <c r="E147" s="894"/>
      <c r="G147" s="918"/>
      <c r="H147" s="918"/>
      <c r="I147" s="918"/>
      <c r="J147" s="918"/>
      <c r="K147" s="918"/>
      <c r="L147" s="918"/>
    </row>
    <row r="148" spans="1:12" x14ac:dyDescent="0.25">
      <c r="A148" s="965" t="s">
        <v>93</v>
      </c>
      <c r="B148" s="888"/>
      <c r="C148" s="894"/>
      <c r="D148" s="894"/>
      <c r="E148" s="894"/>
      <c r="G148" s="918"/>
      <c r="H148" s="918"/>
      <c r="I148" s="918"/>
      <c r="J148" s="918"/>
      <c r="K148" s="918"/>
      <c r="L148" s="918"/>
    </row>
    <row r="149" spans="1:12" x14ac:dyDescent="0.25">
      <c r="A149" s="918"/>
      <c r="B149" s="918"/>
      <c r="C149" s="918"/>
      <c r="D149" s="918"/>
      <c r="E149" s="918"/>
      <c r="G149" s="918"/>
      <c r="H149" s="918"/>
      <c r="I149" s="918"/>
      <c r="J149" s="918"/>
      <c r="K149" s="918"/>
      <c r="L149" s="918"/>
    </row>
    <row r="150" spans="1:12" x14ac:dyDescent="0.25">
      <c r="A150" s="918"/>
      <c r="B150" s="918"/>
      <c r="C150" s="918"/>
      <c r="D150" s="918"/>
      <c r="E150" s="918"/>
      <c r="G150" s="918"/>
      <c r="H150" s="918"/>
      <c r="I150" s="918"/>
      <c r="J150" s="918"/>
      <c r="K150" s="918"/>
      <c r="L150" s="918"/>
    </row>
    <row r="151" spans="1:12" x14ac:dyDescent="0.25">
      <c r="A151" s="918"/>
      <c r="B151" s="918"/>
      <c r="C151" s="918"/>
      <c r="D151" s="918"/>
      <c r="E151" s="918"/>
      <c r="G151" s="918"/>
      <c r="H151" s="918"/>
      <c r="I151" s="918"/>
      <c r="J151" s="918"/>
      <c r="K151" s="918"/>
      <c r="L151" s="918"/>
    </row>
    <row r="152" spans="1:12" x14ac:dyDescent="0.25">
      <c r="A152" s="918"/>
      <c r="B152" s="918"/>
      <c r="C152" s="918"/>
      <c r="D152" s="918"/>
      <c r="E152" s="918"/>
      <c r="G152" s="918"/>
      <c r="H152" s="918"/>
      <c r="I152" s="918"/>
      <c r="J152" s="918"/>
      <c r="K152" s="918"/>
      <c r="L152" s="918"/>
    </row>
    <row r="153" spans="1:12" x14ac:dyDescent="0.25">
      <c r="A153" s="918"/>
      <c r="B153" s="918"/>
      <c r="C153" s="918"/>
      <c r="D153" s="918"/>
      <c r="E153" s="918"/>
      <c r="G153" s="918"/>
      <c r="H153" s="918"/>
      <c r="I153" s="918"/>
      <c r="J153" s="918"/>
      <c r="K153" s="918"/>
      <c r="L153" s="918"/>
    </row>
    <row r="154" spans="1:12" x14ac:dyDescent="0.25">
      <c r="A154" s="918"/>
      <c r="B154" s="918"/>
      <c r="C154" s="918"/>
      <c r="D154" s="918"/>
      <c r="E154" s="918"/>
      <c r="G154" s="918"/>
      <c r="H154" s="918"/>
      <c r="I154" s="918"/>
      <c r="J154" s="918"/>
      <c r="K154" s="918"/>
      <c r="L154" s="918"/>
    </row>
    <row r="155" spans="1:12" x14ac:dyDescent="0.25">
      <c r="A155" s="918"/>
      <c r="B155" s="918"/>
      <c r="C155" s="918"/>
      <c r="D155" s="918"/>
      <c r="E155" s="918"/>
      <c r="G155" s="918"/>
      <c r="H155" s="918"/>
      <c r="I155" s="918"/>
      <c r="J155" s="918"/>
      <c r="K155" s="918"/>
      <c r="L155" s="918"/>
    </row>
    <row r="156" spans="1:12" x14ac:dyDescent="0.25">
      <c r="A156" s="918"/>
      <c r="B156" s="918"/>
      <c r="C156" s="918"/>
      <c r="D156" s="918"/>
      <c r="E156" s="918"/>
      <c r="G156" s="918"/>
      <c r="H156" s="918"/>
      <c r="I156" s="918"/>
      <c r="J156" s="918"/>
      <c r="K156" s="918"/>
      <c r="L156" s="918"/>
    </row>
    <row r="157" spans="1:12" x14ac:dyDescent="0.25">
      <c r="A157" s="918"/>
      <c r="B157" s="918"/>
      <c r="C157" s="918"/>
      <c r="D157" s="918"/>
      <c r="E157" s="918"/>
      <c r="G157" s="918"/>
      <c r="H157" s="918"/>
      <c r="I157" s="918"/>
      <c r="J157" s="918"/>
      <c r="K157" s="918"/>
      <c r="L157" s="918"/>
    </row>
    <row r="158" spans="1:12" x14ac:dyDescent="0.25">
      <c r="A158" s="918"/>
      <c r="B158" s="918"/>
      <c r="C158" s="918"/>
      <c r="D158" s="918"/>
      <c r="E158" s="918"/>
      <c r="G158" s="918"/>
      <c r="H158" s="918"/>
      <c r="I158" s="918"/>
      <c r="J158" s="918"/>
      <c r="K158" s="918"/>
      <c r="L158" s="918"/>
    </row>
    <row r="159" spans="1:12" x14ac:dyDescent="0.25">
      <c r="A159" s="918"/>
      <c r="B159" s="918"/>
      <c r="C159" s="918"/>
      <c r="D159" s="918"/>
      <c r="E159" s="918"/>
      <c r="G159" s="918"/>
      <c r="H159" s="918"/>
      <c r="I159" s="918"/>
      <c r="J159" s="918"/>
      <c r="K159" s="918"/>
      <c r="L159" s="918"/>
    </row>
    <row r="160" spans="1:12" x14ac:dyDescent="0.25">
      <c r="A160" s="918"/>
      <c r="B160" s="918"/>
      <c r="C160" s="918"/>
      <c r="D160" s="918"/>
      <c r="E160" s="918"/>
      <c r="G160" s="918"/>
      <c r="H160" s="918"/>
      <c r="I160" s="918"/>
      <c r="J160" s="918"/>
      <c r="K160" s="918"/>
      <c r="L160" s="918"/>
    </row>
    <row r="161" spans="1:12" x14ac:dyDescent="0.25">
      <c r="A161" s="918"/>
      <c r="B161" s="918"/>
      <c r="C161" s="918"/>
      <c r="D161" s="918"/>
      <c r="E161" s="918"/>
      <c r="G161" s="918"/>
      <c r="H161" s="918"/>
      <c r="I161" s="918"/>
      <c r="J161" s="918"/>
      <c r="K161" s="918"/>
      <c r="L161" s="918"/>
    </row>
    <row r="162" spans="1:12" x14ac:dyDescent="0.25">
      <c r="A162" s="918"/>
      <c r="B162" s="918"/>
      <c r="C162" s="918"/>
      <c r="D162" s="918"/>
      <c r="E162" s="918"/>
      <c r="G162" s="918"/>
      <c r="H162" s="918"/>
      <c r="I162" s="918"/>
      <c r="J162" s="918"/>
      <c r="K162" s="918"/>
      <c r="L162" s="918"/>
    </row>
    <row r="163" spans="1:12" x14ac:dyDescent="0.25">
      <c r="A163" s="918"/>
      <c r="B163" s="918"/>
      <c r="C163" s="918"/>
      <c r="D163" s="918"/>
      <c r="E163" s="918"/>
      <c r="G163" s="918"/>
      <c r="H163" s="918"/>
      <c r="I163" s="918"/>
      <c r="J163" s="918"/>
      <c r="K163" s="918"/>
      <c r="L163" s="918"/>
    </row>
    <row r="164" spans="1:12" x14ac:dyDescent="0.25">
      <c r="A164" s="918"/>
      <c r="B164" s="918"/>
      <c r="C164" s="918"/>
      <c r="D164" s="918"/>
      <c r="E164" s="918"/>
      <c r="G164" s="918"/>
      <c r="H164" s="918"/>
      <c r="I164" s="918"/>
      <c r="J164" s="918"/>
      <c r="K164" s="918"/>
      <c r="L164" s="918"/>
    </row>
    <row r="165" spans="1:12" x14ac:dyDescent="0.25">
      <c r="A165" s="918"/>
      <c r="B165" s="918"/>
      <c r="C165" s="918"/>
      <c r="D165" s="918"/>
      <c r="E165" s="918"/>
      <c r="G165" s="918"/>
      <c r="H165" s="918"/>
      <c r="I165" s="918"/>
      <c r="J165" s="918"/>
      <c r="K165" s="918"/>
      <c r="L165" s="918"/>
    </row>
    <row r="166" spans="1:12" x14ac:dyDescent="0.25">
      <c r="A166" s="918"/>
      <c r="B166" s="918"/>
      <c r="C166" s="918"/>
      <c r="D166" s="918"/>
      <c r="E166" s="918"/>
      <c r="G166" s="918"/>
      <c r="H166" s="918"/>
      <c r="I166" s="918"/>
      <c r="J166" s="918"/>
      <c r="K166" s="918"/>
      <c r="L166" s="918"/>
    </row>
    <row r="167" spans="1:12" x14ac:dyDescent="0.25">
      <c r="A167" s="918"/>
      <c r="B167" s="918"/>
      <c r="C167" s="918"/>
      <c r="D167" s="918"/>
      <c r="E167" s="918"/>
      <c r="G167" s="918"/>
      <c r="H167" s="918"/>
      <c r="I167" s="918"/>
      <c r="J167" s="918"/>
      <c r="K167" s="918"/>
      <c r="L167" s="918"/>
    </row>
    <row r="168" spans="1:12" x14ac:dyDescent="0.25">
      <c r="A168" s="918"/>
      <c r="B168" s="918"/>
      <c r="C168" s="918"/>
      <c r="D168" s="918"/>
      <c r="E168" s="918"/>
      <c r="G168" s="918"/>
      <c r="H168" s="918"/>
      <c r="I168" s="918"/>
      <c r="J168" s="918"/>
      <c r="K168" s="918"/>
      <c r="L168" s="918"/>
    </row>
    <row r="169" spans="1:12" x14ac:dyDescent="0.25">
      <c r="A169" s="918"/>
      <c r="B169" s="918"/>
      <c r="C169" s="918"/>
      <c r="D169" s="918"/>
      <c r="E169" s="918"/>
      <c r="G169" s="918"/>
      <c r="H169" s="918"/>
      <c r="I169" s="918"/>
      <c r="J169" s="918"/>
      <c r="K169" s="918"/>
      <c r="L169" s="918"/>
    </row>
    <row r="170" spans="1:12" x14ac:dyDescent="0.25">
      <c r="A170" s="918"/>
      <c r="B170" s="918"/>
      <c r="C170" s="918"/>
      <c r="D170" s="918"/>
      <c r="E170" s="918"/>
      <c r="G170" s="918"/>
      <c r="H170" s="918"/>
      <c r="I170" s="918"/>
      <c r="J170" s="918"/>
      <c r="K170" s="918"/>
      <c r="L170" s="918"/>
    </row>
    <row r="171" spans="1:12" x14ac:dyDescent="0.25">
      <c r="A171" s="918"/>
      <c r="B171" s="918"/>
      <c r="C171" s="918"/>
      <c r="D171" s="918"/>
      <c r="E171" s="918"/>
      <c r="G171" s="918"/>
      <c r="H171" s="918"/>
      <c r="I171" s="918"/>
      <c r="J171" s="918"/>
      <c r="K171" s="918"/>
      <c r="L171" s="918"/>
    </row>
    <row r="172" spans="1:12" x14ac:dyDescent="0.25">
      <c r="A172" s="918"/>
      <c r="B172" s="918"/>
      <c r="C172" s="918"/>
      <c r="D172" s="918"/>
      <c r="E172" s="918"/>
      <c r="G172" s="918"/>
      <c r="H172" s="918"/>
      <c r="I172" s="918"/>
      <c r="J172" s="918"/>
      <c r="K172" s="918"/>
      <c r="L172" s="918"/>
    </row>
    <row r="173" spans="1:12" x14ac:dyDescent="0.25">
      <c r="A173" s="918"/>
      <c r="B173" s="918"/>
      <c r="C173" s="918"/>
      <c r="D173" s="918"/>
      <c r="E173" s="918"/>
      <c r="G173" s="918"/>
      <c r="H173" s="918"/>
      <c r="I173" s="918"/>
      <c r="J173" s="918"/>
      <c r="K173" s="918"/>
      <c r="L173" s="918"/>
    </row>
    <row r="174" spans="1:12" x14ac:dyDescent="0.25">
      <c r="A174" s="918"/>
      <c r="B174" s="918"/>
      <c r="C174" s="918"/>
      <c r="D174" s="918"/>
      <c r="E174" s="918"/>
      <c r="G174" s="918"/>
      <c r="H174" s="918"/>
      <c r="I174" s="918"/>
      <c r="J174" s="918"/>
      <c r="K174" s="918"/>
      <c r="L174" s="918"/>
    </row>
    <row r="175" spans="1:12" x14ac:dyDescent="0.25">
      <c r="A175" s="918"/>
      <c r="B175" s="918"/>
      <c r="C175" s="918"/>
      <c r="D175" s="918"/>
      <c r="E175" s="918"/>
      <c r="G175" s="918"/>
      <c r="H175" s="918"/>
      <c r="I175" s="918"/>
      <c r="J175" s="918"/>
      <c r="K175" s="918"/>
      <c r="L175" s="918"/>
    </row>
    <row r="176" spans="1:12" x14ac:dyDescent="0.25">
      <c r="A176" s="918"/>
      <c r="B176" s="918"/>
      <c r="C176" s="918"/>
      <c r="D176" s="918"/>
      <c r="E176" s="918"/>
      <c r="G176" s="918"/>
      <c r="H176" s="918"/>
      <c r="I176" s="918"/>
      <c r="J176" s="918"/>
      <c r="K176" s="918"/>
      <c r="L176" s="918"/>
    </row>
    <row r="177" spans="1:12" x14ac:dyDescent="0.25">
      <c r="A177" s="918"/>
      <c r="B177" s="918"/>
      <c r="C177" s="918"/>
      <c r="D177" s="918"/>
      <c r="E177" s="918"/>
      <c r="G177" s="918"/>
      <c r="H177" s="918"/>
      <c r="I177" s="918"/>
      <c r="J177" s="918"/>
      <c r="K177" s="918"/>
      <c r="L177" s="918"/>
    </row>
    <row r="178" spans="1:12" x14ac:dyDescent="0.25">
      <c r="A178" s="918"/>
      <c r="B178" s="918"/>
      <c r="C178" s="918"/>
      <c r="D178" s="918"/>
      <c r="E178" s="918"/>
      <c r="G178" s="918"/>
      <c r="H178" s="918"/>
      <c r="I178" s="918"/>
      <c r="J178" s="918"/>
      <c r="K178" s="918"/>
      <c r="L178" s="918"/>
    </row>
    <row r="179" spans="1:12" x14ac:dyDescent="0.25">
      <c r="A179" s="918"/>
      <c r="B179" s="918"/>
      <c r="C179" s="918"/>
      <c r="D179" s="918"/>
      <c r="E179" s="918"/>
      <c r="G179" s="918"/>
      <c r="H179" s="918"/>
      <c r="I179" s="918"/>
      <c r="J179" s="918"/>
      <c r="K179" s="918"/>
      <c r="L179" s="918"/>
    </row>
    <row r="180" spans="1:12" x14ac:dyDescent="0.25">
      <c r="A180" s="918"/>
      <c r="B180" s="918"/>
      <c r="C180" s="918"/>
      <c r="D180" s="918"/>
      <c r="E180" s="918"/>
      <c r="G180" s="918"/>
      <c r="H180" s="918"/>
      <c r="I180" s="918"/>
      <c r="J180" s="918"/>
      <c r="K180" s="918"/>
      <c r="L180" s="918"/>
    </row>
    <row r="181" spans="1:12" x14ac:dyDescent="0.25">
      <c r="A181" s="918"/>
      <c r="B181" s="918"/>
      <c r="C181" s="918"/>
      <c r="D181" s="918"/>
      <c r="E181" s="918"/>
      <c r="G181" s="918"/>
      <c r="H181" s="918"/>
      <c r="I181" s="918"/>
      <c r="J181" s="918"/>
      <c r="K181" s="918"/>
      <c r="L181" s="918"/>
    </row>
    <row r="182" spans="1:12" x14ac:dyDescent="0.25">
      <c r="A182" s="918"/>
      <c r="B182" s="918"/>
      <c r="C182" s="918"/>
      <c r="D182" s="918"/>
      <c r="E182" s="918"/>
      <c r="G182" s="918"/>
      <c r="H182" s="918"/>
      <c r="I182" s="918"/>
      <c r="J182" s="918"/>
      <c r="K182" s="918"/>
      <c r="L182" s="918"/>
    </row>
    <row r="183" spans="1:12" x14ac:dyDescent="0.25">
      <c r="A183" s="918"/>
      <c r="B183" s="918"/>
      <c r="C183" s="918"/>
      <c r="D183" s="918"/>
      <c r="E183" s="918"/>
      <c r="G183" s="918"/>
      <c r="H183" s="918"/>
      <c r="I183" s="918"/>
      <c r="J183" s="918"/>
      <c r="K183" s="918"/>
      <c r="L183" s="918"/>
    </row>
    <row r="184" spans="1:12" x14ac:dyDescent="0.25">
      <c r="A184" s="918"/>
      <c r="B184" s="918"/>
      <c r="C184" s="918"/>
      <c r="D184" s="918"/>
      <c r="E184" s="918"/>
      <c r="G184" s="918"/>
      <c r="H184" s="918"/>
      <c r="I184" s="918"/>
      <c r="J184" s="918"/>
      <c r="K184" s="918"/>
      <c r="L184" s="918"/>
    </row>
    <row r="185" spans="1:12" x14ac:dyDescent="0.25">
      <c r="A185" s="918"/>
      <c r="B185" s="918"/>
      <c r="C185" s="918"/>
      <c r="D185" s="918"/>
      <c r="E185" s="918"/>
      <c r="G185" s="918"/>
      <c r="H185" s="918"/>
      <c r="I185" s="918"/>
      <c r="J185" s="918"/>
      <c r="K185" s="918"/>
      <c r="L185" s="918"/>
    </row>
    <row r="186" spans="1:12" x14ac:dyDescent="0.25">
      <c r="A186" s="918"/>
      <c r="B186" s="918"/>
      <c r="C186" s="918"/>
      <c r="D186" s="918"/>
      <c r="E186" s="918"/>
      <c r="G186" s="918"/>
      <c r="H186" s="918"/>
      <c r="I186" s="918"/>
      <c r="J186" s="918"/>
      <c r="K186" s="918"/>
      <c r="L186" s="918"/>
    </row>
    <row r="187" spans="1:12" x14ac:dyDescent="0.25">
      <c r="A187" s="918"/>
      <c r="B187" s="918"/>
      <c r="C187" s="918"/>
      <c r="D187" s="918"/>
      <c r="E187" s="918"/>
      <c r="G187" s="918"/>
      <c r="H187" s="918"/>
      <c r="I187" s="918"/>
      <c r="J187" s="918"/>
      <c r="K187" s="918"/>
      <c r="L187" s="918"/>
    </row>
    <row r="188" spans="1:12" x14ac:dyDescent="0.25">
      <c r="A188" s="918"/>
      <c r="B188" s="918"/>
      <c r="C188" s="918"/>
      <c r="D188" s="918"/>
      <c r="E188" s="918"/>
      <c r="G188" s="918"/>
      <c r="H188" s="918"/>
      <c r="I188" s="918"/>
      <c r="J188" s="918"/>
      <c r="K188" s="918"/>
      <c r="L188" s="918"/>
    </row>
    <row r="189" spans="1:12" x14ac:dyDescent="0.25">
      <c r="A189" s="918"/>
      <c r="B189" s="918"/>
      <c r="C189" s="918"/>
      <c r="D189" s="918"/>
      <c r="E189" s="918"/>
      <c r="G189" s="918"/>
      <c r="H189" s="918"/>
      <c r="I189" s="918"/>
      <c r="J189" s="918"/>
      <c r="K189" s="918"/>
      <c r="L189" s="918"/>
    </row>
    <row r="190" spans="1:12" x14ac:dyDescent="0.25">
      <c r="A190" s="918"/>
      <c r="B190" s="918"/>
      <c r="C190" s="918"/>
      <c r="D190" s="918"/>
      <c r="E190" s="918"/>
      <c r="G190" s="918"/>
      <c r="H190" s="918"/>
      <c r="I190" s="918"/>
      <c r="J190" s="918"/>
      <c r="K190" s="918"/>
      <c r="L190" s="918"/>
    </row>
    <row r="191" spans="1:12" x14ac:dyDescent="0.25">
      <c r="A191" s="918"/>
      <c r="B191" s="918"/>
      <c r="C191" s="918"/>
      <c r="D191" s="918"/>
      <c r="E191" s="918"/>
      <c r="G191" s="918"/>
      <c r="H191" s="918"/>
      <c r="I191" s="918"/>
      <c r="J191" s="918"/>
      <c r="K191" s="918"/>
      <c r="L191" s="918"/>
    </row>
    <row r="192" spans="1:12" x14ac:dyDescent="0.25">
      <c r="A192" s="918"/>
      <c r="B192" s="918"/>
      <c r="C192" s="918"/>
      <c r="D192" s="918"/>
      <c r="E192" s="918"/>
      <c r="G192" s="918"/>
      <c r="H192" s="918"/>
      <c r="I192" s="918"/>
      <c r="J192" s="918"/>
      <c r="K192" s="918"/>
      <c r="L192" s="918"/>
    </row>
    <row r="193" spans="1:12" x14ac:dyDescent="0.25">
      <c r="A193" s="918"/>
      <c r="B193" s="918"/>
      <c r="C193" s="918"/>
      <c r="D193" s="918"/>
      <c r="E193" s="918"/>
      <c r="G193" s="918"/>
      <c r="H193" s="918"/>
      <c r="I193" s="918"/>
      <c r="J193" s="918"/>
      <c r="K193" s="918"/>
      <c r="L193" s="918"/>
    </row>
    <row r="194" spans="1:12" x14ac:dyDescent="0.25">
      <c r="A194" s="918"/>
      <c r="B194" s="918"/>
      <c r="C194" s="918"/>
      <c r="D194" s="918"/>
      <c r="E194" s="918"/>
      <c r="G194" s="918"/>
      <c r="H194" s="918"/>
      <c r="I194" s="918"/>
      <c r="J194" s="918"/>
      <c r="K194" s="918"/>
      <c r="L194" s="918"/>
    </row>
    <row r="195" spans="1:12" x14ac:dyDescent="0.25">
      <c r="A195" s="918"/>
      <c r="B195" s="918"/>
      <c r="C195" s="918"/>
      <c r="D195" s="918"/>
      <c r="E195" s="918"/>
      <c r="G195" s="918"/>
      <c r="H195" s="918"/>
      <c r="I195" s="918"/>
      <c r="J195" s="918"/>
      <c r="K195" s="918"/>
      <c r="L195" s="918"/>
    </row>
    <row r="196" spans="1:12" x14ac:dyDescent="0.25">
      <c r="A196" s="918"/>
      <c r="B196" s="918"/>
      <c r="C196" s="918"/>
      <c r="D196" s="918"/>
      <c r="E196" s="918"/>
      <c r="G196" s="918"/>
      <c r="H196" s="918"/>
      <c r="I196" s="918"/>
      <c r="J196" s="918"/>
      <c r="K196" s="918"/>
      <c r="L196" s="918"/>
    </row>
    <row r="197" spans="1:12" x14ac:dyDescent="0.25">
      <c r="A197" s="918"/>
      <c r="B197" s="918"/>
      <c r="C197" s="918"/>
      <c r="D197" s="918"/>
      <c r="E197" s="918"/>
      <c r="G197" s="918"/>
      <c r="H197" s="918"/>
      <c r="I197" s="918"/>
      <c r="J197" s="918"/>
      <c r="K197" s="918"/>
      <c r="L197" s="918"/>
    </row>
    <row r="198" spans="1:12" x14ac:dyDescent="0.25">
      <c r="A198" s="918"/>
      <c r="B198" s="918"/>
      <c r="C198" s="918"/>
      <c r="D198" s="918"/>
      <c r="E198" s="918"/>
      <c r="G198" s="918"/>
      <c r="H198" s="918"/>
      <c r="I198" s="918"/>
      <c r="J198" s="918"/>
      <c r="K198" s="918"/>
      <c r="L198" s="918"/>
    </row>
    <row r="199" spans="1:12" x14ac:dyDescent="0.25">
      <c r="A199" s="918"/>
      <c r="B199" s="918"/>
      <c r="C199" s="918"/>
      <c r="D199" s="918"/>
      <c r="E199" s="918"/>
      <c r="G199" s="918"/>
      <c r="H199" s="918"/>
      <c r="I199" s="918"/>
      <c r="J199" s="918"/>
      <c r="K199" s="918"/>
      <c r="L199" s="918"/>
    </row>
    <row r="200" spans="1:12" x14ac:dyDescent="0.25">
      <c r="A200" s="918"/>
      <c r="B200" s="918"/>
      <c r="C200" s="918"/>
      <c r="D200" s="918"/>
      <c r="E200" s="918"/>
      <c r="G200" s="918"/>
      <c r="H200" s="918"/>
      <c r="I200" s="918"/>
      <c r="J200" s="918"/>
      <c r="K200" s="918"/>
      <c r="L200" s="918"/>
    </row>
    <row r="201" spans="1:12" x14ac:dyDescent="0.25">
      <c r="A201" s="918"/>
      <c r="B201" s="918"/>
      <c r="C201" s="918"/>
      <c r="D201" s="918"/>
      <c r="E201" s="918"/>
      <c r="G201" s="918"/>
      <c r="H201" s="918"/>
      <c r="I201" s="918"/>
      <c r="J201" s="918"/>
      <c r="K201" s="918"/>
      <c r="L201" s="918"/>
    </row>
    <row r="202" spans="1:12" x14ac:dyDescent="0.25">
      <c r="A202" s="918"/>
      <c r="B202" s="918"/>
      <c r="C202" s="918"/>
      <c r="D202" s="918"/>
      <c r="E202" s="918"/>
      <c r="G202" s="918"/>
      <c r="H202" s="918"/>
      <c r="I202" s="918"/>
      <c r="J202" s="918"/>
      <c r="K202" s="918"/>
      <c r="L202" s="918"/>
    </row>
    <row r="203" spans="1:12" x14ac:dyDescent="0.25">
      <c r="A203" s="918"/>
      <c r="B203" s="918"/>
      <c r="C203" s="918"/>
      <c r="D203" s="918"/>
      <c r="E203" s="918"/>
      <c r="G203" s="918"/>
      <c r="H203" s="918"/>
      <c r="I203" s="918"/>
      <c r="J203" s="918"/>
      <c r="K203" s="918"/>
      <c r="L203" s="918"/>
    </row>
    <row r="204" spans="1:12" x14ac:dyDescent="0.25">
      <c r="A204" s="918"/>
      <c r="B204" s="918"/>
      <c r="C204" s="918"/>
      <c r="D204" s="918"/>
      <c r="E204" s="918"/>
      <c r="G204" s="918"/>
      <c r="H204" s="918"/>
      <c r="I204" s="918"/>
      <c r="J204" s="918"/>
      <c r="K204" s="918"/>
      <c r="L204" s="918"/>
    </row>
    <row r="205" spans="1:12" x14ac:dyDescent="0.25">
      <c r="A205" s="918"/>
      <c r="B205" s="918"/>
      <c r="C205" s="918"/>
      <c r="D205" s="918"/>
      <c r="E205" s="918"/>
      <c r="G205" s="918"/>
      <c r="H205" s="918"/>
      <c r="I205" s="918"/>
      <c r="J205" s="918"/>
      <c r="K205" s="918"/>
      <c r="L205" s="918"/>
    </row>
    <row r="206" spans="1:12" x14ac:dyDescent="0.25">
      <c r="A206" s="918"/>
      <c r="B206" s="918"/>
      <c r="C206" s="918"/>
      <c r="D206" s="918"/>
      <c r="E206" s="918"/>
      <c r="G206" s="918"/>
      <c r="H206" s="918"/>
      <c r="I206" s="918"/>
      <c r="J206" s="918"/>
      <c r="K206" s="918"/>
      <c r="L206" s="918"/>
    </row>
    <row r="207" spans="1:12" x14ac:dyDescent="0.25">
      <c r="A207" s="918"/>
      <c r="B207" s="918"/>
      <c r="C207" s="918"/>
      <c r="D207" s="918"/>
      <c r="E207" s="918"/>
      <c r="G207" s="918"/>
      <c r="H207" s="918"/>
      <c r="I207" s="918"/>
      <c r="J207" s="918"/>
      <c r="K207" s="918"/>
      <c r="L207" s="918"/>
    </row>
    <row r="208" spans="1:12" x14ac:dyDescent="0.25">
      <c r="A208" s="918"/>
      <c r="B208" s="918"/>
      <c r="C208" s="918"/>
      <c r="D208" s="918"/>
      <c r="E208" s="918"/>
      <c r="G208" s="918"/>
      <c r="H208" s="918"/>
      <c r="I208" s="918"/>
      <c r="J208" s="918"/>
      <c r="K208" s="918"/>
      <c r="L208" s="918"/>
    </row>
    <row r="209" spans="1:12" x14ac:dyDescent="0.25">
      <c r="A209" s="918"/>
      <c r="B209" s="918"/>
      <c r="C209" s="918"/>
      <c r="D209" s="918"/>
      <c r="E209" s="918"/>
      <c r="G209" s="918"/>
      <c r="H209" s="918"/>
      <c r="I209" s="918"/>
      <c r="J209" s="918"/>
      <c r="K209" s="918"/>
      <c r="L209" s="918"/>
    </row>
    <row r="210" spans="1:12" x14ac:dyDescent="0.25">
      <c r="A210" s="918"/>
      <c r="B210" s="918"/>
      <c r="C210" s="918"/>
      <c r="D210" s="918"/>
      <c r="E210" s="918"/>
      <c r="G210" s="918"/>
      <c r="H210" s="918"/>
      <c r="I210" s="918"/>
      <c r="J210" s="918"/>
      <c r="K210" s="918"/>
      <c r="L210" s="918"/>
    </row>
    <row r="211" spans="1:12" x14ac:dyDescent="0.25">
      <c r="A211" s="918"/>
      <c r="B211" s="918"/>
      <c r="C211" s="918"/>
      <c r="D211" s="918"/>
      <c r="E211" s="918"/>
      <c r="G211" s="918"/>
      <c r="H211" s="918"/>
      <c r="I211" s="918"/>
      <c r="J211" s="918"/>
      <c r="K211" s="918"/>
      <c r="L211" s="918"/>
    </row>
    <row r="212" spans="1:12" x14ac:dyDescent="0.25">
      <c r="A212" s="918"/>
      <c r="B212" s="918"/>
      <c r="C212" s="918"/>
      <c r="D212" s="918"/>
      <c r="E212" s="918"/>
      <c r="G212" s="918"/>
      <c r="H212" s="918"/>
      <c r="I212" s="918"/>
      <c r="J212" s="918"/>
      <c r="K212" s="918"/>
      <c r="L212" s="918"/>
    </row>
    <row r="213" spans="1:12" x14ac:dyDescent="0.25">
      <c r="A213" s="918"/>
      <c r="B213" s="918"/>
      <c r="C213" s="918"/>
      <c r="D213" s="918"/>
      <c r="E213" s="918"/>
      <c r="G213" s="918"/>
      <c r="H213" s="918"/>
      <c r="I213" s="918"/>
      <c r="J213" s="918"/>
      <c r="K213" s="918"/>
      <c r="L213" s="918"/>
    </row>
    <row r="214" spans="1:12" x14ac:dyDescent="0.25">
      <c r="A214" s="918"/>
      <c r="B214" s="918"/>
      <c r="C214" s="918"/>
      <c r="D214" s="918"/>
      <c r="E214" s="918"/>
      <c r="G214" s="918"/>
      <c r="H214" s="918"/>
      <c r="I214" s="918"/>
      <c r="J214" s="918"/>
      <c r="K214" s="918"/>
      <c r="L214" s="918"/>
    </row>
    <row r="215" spans="1:12" x14ac:dyDescent="0.25">
      <c r="A215" s="918"/>
      <c r="B215" s="918"/>
      <c r="C215" s="918"/>
      <c r="D215" s="918"/>
      <c r="E215" s="918"/>
      <c r="G215" s="918"/>
      <c r="H215" s="918"/>
      <c r="I215" s="918"/>
      <c r="J215" s="918"/>
      <c r="K215" s="918"/>
      <c r="L215" s="918"/>
    </row>
    <row r="216" spans="1:12" x14ac:dyDescent="0.25">
      <c r="A216" s="918"/>
      <c r="B216" s="918"/>
      <c r="C216" s="918"/>
      <c r="D216" s="918"/>
      <c r="E216" s="918"/>
      <c r="G216" s="918"/>
      <c r="H216" s="918"/>
      <c r="I216" s="918"/>
      <c r="J216" s="918"/>
      <c r="K216" s="918"/>
      <c r="L216" s="918"/>
    </row>
    <row r="217" spans="1:12" x14ac:dyDescent="0.25">
      <c r="A217" s="918"/>
      <c r="B217" s="918"/>
      <c r="C217" s="918"/>
      <c r="D217" s="918"/>
      <c r="E217" s="918"/>
      <c r="G217" s="918"/>
      <c r="H217" s="918"/>
      <c r="I217" s="918"/>
      <c r="J217" s="918"/>
      <c r="K217" s="918"/>
      <c r="L217" s="918"/>
    </row>
    <row r="218" spans="1:12" x14ac:dyDescent="0.25">
      <c r="A218" s="918"/>
      <c r="B218" s="918"/>
      <c r="C218" s="918"/>
      <c r="D218" s="918"/>
      <c r="E218" s="918"/>
      <c r="G218" s="918"/>
      <c r="H218" s="918"/>
      <c r="I218" s="918"/>
      <c r="J218" s="918"/>
      <c r="K218" s="918"/>
      <c r="L218" s="918"/>
    </row>
    <row r="219" spans="1:12" x14ac:dyDescent="0.25">
      <c r="A219" s="918"/>
      <c r="B219" s="918"/>
      <c r="C219" s="918"/>
      <c r="D219" s="918"/>
      <c r="E219" s="918"/>
      <c r="G219" s="918"/>
      <c r="H219" s="918"/>
      <c r="I219" s="918"/>
      <c r="J219" s="918"/>
      <c r="K219" s="918"/>
      <c r="L219" s="918"/>
    </row>
    <row r="220" spans="1:12" x14ac:dyDescent="0.25">
      <c r="A220" s="918"/>
      <c r="B220" s="918"/>
      <c r="C220" s="918"/>
      <c r="D220" s="918"/>
      <c r="E220" s="918"/>
      <c r="G220" s="918"/>
      <c r="H220" s="918"/>
      <c r="I220" s="918"/>
      <c r="J220" s="918"/>
      <c r="K220" s="918"/>
      <c r="L220" s="918"/>
    </row>
    <row r="221" spans="1:12" x14ac:dyDescent="0.25">
      <c r="A221" s="918"/>
      <c r="B221" s="918"/>
      <c r="C221" s="918"/>
      <c r="D221" s="918"/>
      <c r="E221" s="918"/>
      <c r="G221" s="918"/>
      <c r="H221" s="918"/>
      <c r="I221" s="918"/>
      <c r="J221" s="918"/>
      <c r="K221" s="918"/>
      <c r="L221" s="918"/>
    </row>
    <row r="222" spans="1:12" x14ac:dyDescent="0.25">
      <c r="A222" s="918"/>
      <c r="B222" s="918"/>
      <c r="C222" s="918"/>
      <c r="D222" s="918"/>
      <c r="E222" s="918"/>
      <c r="G222" s="918"/>
      <c r="H222" s="918"/>
      <c r="I222" s="918"/>
      <c r="J222" s="918"/>
      <c r="K222" s="918"/>
      <c r="L222" s="918"/>
    </row>
    <row r="223" spans="1:12" x14ac:dyDescent="0.25">
      <c r="A223" s="918"/>
      <c r="B223" s="918"/>
      <c r="C223" s="918"/>
      <c r="D223" s="918"/>
      <c r="E223" s="918"/>
      <c r="G223" s="918"/>
      <c r="H223" s="918"/>
      <c r="I223" s="918"/>
      <c r="J223" s="918"/>
      <c r="K223" s="918"/>
      <c r="L223" s="918"/>
    </row>
    <row r="224" spans="1:12" x14ac:dyDescent="0.25">
      <c r="A224" s="918"/>
      <c r="B224" s="918"/>
      <c r="C224" s="918"/>
      <c r="D224" s="918"/>
      <c r="E224" s="918"/>
      <c r="G224" s="918"/>
      <c r="H224" s="918"/>
      <c r="I224" s="918"/>
      <c r="J224" s="918"/>
      <c r="K224" s="918"/>
      <c r="L224" s="918"/>
    </row>
    <row r="225" spans="1:12" x14ac:dyDescent="0.25">
      <c r="A225" s="918"/>
      <c r="B225" s="918"/>
      <c r="C225" s="918"/>
      <c r="D225" s="918"/>
      <c r="E225" s="918"/>
      <c r="G225" s="918"/>
      <c r="H225" s="918"/>
      <c r="I225" s="918"/>
      <c r="J225" s="918"/>
      <c r="K225" s="918"/>
      <c r="L225" s="918"/>
    </row>
    <row r="226" spans="1:12" x14ac:dyDescent="0.25">
      <c r="A226" s="918"/>
      <c r="B226" s="918"/>
      <c r="C226" s="918"/>
      <c r="D226" s="918"/>
      <c r="E226" s="918"/>
      <c r="G226" s="918"/>
      <c r="H226" s="918"/>
      <c r="I226" s="918"/>
      <c r="J226" s="918"/>
      <c r="K226" s="918"/>
      <c r="L226" s="918"/>
    </row>
    <row r="227" spans="1:12" x14ac:dyDescent="0.25">
      <c r="A227" s="918"/>
      <c r="B227" s="918"/>
      <c r="C227" s="918"/>
      <c r="D227" s="918"/>
      <c r="E227" s="918"/>
      <c r="G227" s="918"/>
      <c r="H227" s="918"/>
      <c r="I227" s="918"/>
      <c r="J227" s="918"/>
      <c r="K227" s="918"/>
      <c r="L227" s="918"/>
    </row>
    <row r="228" spans="1:12" x14ac:dyDescent="0.25">
      <c r="A228" s="918"/>
      <c r="B228" s="918"/>
      <c r="C228" s="918"/>
      <c r="D228" s="918"/>
      <c r="E228" s="918"/>
      <c r="G228" s="918"/>
      <c r="H228" s="918"/>
      <c r="I228" s="918"/>
      <c r="J228" s="918"/>
      <c r="K228" s="918"/>
      <c r="L228" s="918"/>
    </row>
    <row r="229" spans="1:12" x14ac:dyDescent="0.25">
      <c r="A229" s="918"/>
      <c r="B229" s="918"/>
      <c r="C229" s="918"/>
      <c r="D229" s="918"/>
      <c r="E229" s="918"/>
      <c r="G229" s="918"/>
      <c r="H229" s="918"/>
      <c r="I229" s="918"/>
      <c r="J229" s="918"/>
      <c r="K229" s="918"/>
      <c r="L229" s="918"/>
    </row>
    <row r="230" spans="1:12" x14ac:dyDescent="0.25">
      <c r="A230" s="918"/>
      <c r="B230" s="918"/>
      <c r="C230" s="918"/>
      <c r="D230" s="918"/>
      <c r="E230" s="918"/>
      <c r="G230" s="918"/>
      <c r="H230" s="918"/>
      <c r="I230" s="918"/>
      <c r="J230" s="918"/>
      <c r="K230" s="918"/>
      <c r="L230" s="918"/>
    </row>
    <row r="231" spans="1:12" x14ac:dyDescent="0.25">
      <c r="A231" s="918"/>
      <c r="B231" s="918"/>
      <c r="C231" s="918"/>
      <c r="D231" s="918"/>
      <c r="E231" s="918"/>
      <c r="G231" s="918"/>
      <c r="H231" s="918"/>
      <c r="I231" s="918"/>
      <c r="J231" s="918"/>
      <c r="K231" s="918"/>
      <c r="L231" s="918"/>
    </row>
    <row r="232" spans="1:12" x14ac:dyDescent="0.25">
      <c r="A232" s="918"/>
      <c r="B232" s="918"/>
      <c r="C232" s="918"/>
      <c r="D232" s="918"/>
      <c r="E232" s="918"/>
      <c r="G232" s="918"/>
      <c r="H232" s="918"/>
      <c r="I232" s="918"/>
      <c r="J232" s="918"/>
      <c r="K232" s="918"/>
      <c r="L232" s="918"/>
    </row>
    <row r="233" spans="1:12" x14ac:dyDescent="0.25">
      <c r="A233" s="918"/>
      <c r="B233" s="918"/>
      <c r="C233" s="918"/>
      <c r="D233" s="918"/>
      <c r="E233" s="918"/>
      <c r="G233" s="918"/>
      <c r="H233" s="918"/>
      <c r="I233" s="918"/>
      <c r="J233" s="918"/>
      <c r="K233" s="918"/>
      <c r="L233" s="918"/>
    </row>
    <row r="234" spans="1:12" x14ac:dyDescent="0.25">
      <c r="A234" s="918"/>
      <c r="B234" s="918"/>
      <c r="C234" s="918"/>
      <c r="D234" s="918"/>
      <c r="E234" s="918"/>
      <c r="G234" s="918"/>
      <c r="H234" s="918"/>
      <c r="I234" s="918"/>
      <c r="J234" s="918"/>
      <c r="K234" s="918"/>
      <c r="L234" s="918"/>
    </row>
    <row r="235" spans="1:12" x14ac:dyDescent="0.25">
      <c r="A235" s="918"/>
      <c r="B235" s="918"/>
      <c r="C235" s="918"/>
      <c r="D235" s="918"/>
      <c r="E235" s="918"/>
      <c r="G235" s="918"/>
      <c r="H235" s="918"/>
      <c r="I235" s="918"/>
      <c r="J235" s="918"/>
      <c r="K235" s="918"/>
      <c r="L235" s="918"/>
    </row>
    <row r="236" spans="1:12" x14ac:dyDescent="0.25">
      <c r="A236" s="918"/>
      <c r="B236" s="918"/>
      <c r="C236" s="918"/>
      <c r="D236" s="918"/>
      <c r="E236" s="918"/>
      <c r="G236" s="918"/>
      <c r="H236" s="918"/>
      <c r="I236" s="918"/>
      <c r="J236" s="918"/>
      <c r="K236" s="918"/>
      <c r="L236" s="918"/>
    </row>
    <row r="237" spans="1:12" x14ac:dyDescent="0.25">
      <c r="A237" s="918"/>
      <c r="B237" s="918"/>
      <c r="C237" s="918"/>
      <c r="D237" s="918"/>
      <c r="E237" s="918"/>
      <c r="G237" s="918"/>
      <c r="H237" s="918"/>
      <c r="I237" s="918"/>
      <c r="J237" s="918"/>
      <c r="K237" s="918"/>
      <c r="L237" s="918"/>
    </row>
    <row r="238" spans="1:12" x14ac:dyDescent="0.25">
      <c r="A238" s="918"/>
      <c r="B238" s="918"/>
      <c r="C238" s="918"/>
      <c r="D238" s="918"/>
      <c r="E238" s="918"/>
      <c r="G238" s="918"/>
      <c r="H238" s="918"/>
      <c r="I238" s="918"/>
      <c r="J238" s="918"/>
      <c r="K238" s="918"/>
      <c r="L238" s="918"/>
    </row>
    <row r="239" spans="1:12" x14ac:dyDescent="0.25">
      <c r="A239" s="918"/>
      <c r="B239" s="918"/>
      <c r="C239" s="918"/>
      <c r="D239" s="918"/>
      <c r="E239" s="918"/>
      <c r="G239" s="918"/>
      <c r="H239" s="918"/>
      <c r="I239" s="918"/>
      <c r="J239" s="918"/>
      <c r="K239" s="918"/>
      <c r="L239" s="918"/>
    </row>
    <row r="240" spans="1:12" x14ac:dyDescent="0.25">
      <c r="A240" s="918"/>
      <c r="B240" s="918"/>
      <c r="C240" s="918"/>
      <c r="D240" s="918"/>
      <c r="E240" s="918"/>
      <c r="G240" s="918"/>
      <c r="H240" s="918"/>
      <c r="I240" s="918"/>
      <c r="J240" s="918"/>
      <c r="K240" s="918"/>
      <c r="L240" s="918"/>
    </row>
    <row r="241" spans="1:12" x14ac:dyDescent="0.25">
      <c r="A241" s="918"/>
      <c r="B241" s="918"/>
      <c r="C241" s="918"/>
      <c r="D241" s="918"/>
      <c r="E241" s="918"/>
      <c r="G241" s="918"/>
      <c r="H241" s="918"/>
      <c r="I241" s="918"/>
      <c r="J241" s="918"/>
      <c r="K241" s="918"/>
      <c r="L241" s="918"/>
    </row>
    <row r="242" spans="1:12" x14ac:dyDescent="0.25">
      <c r="A242" s="918"/>
      <c r="B242" s="918"/>
      <c r="C242" s="918"/>
      <c r="D242" s="918"/>
      <c r="E242" s="918"/>
      <c r="G242" s="918"/>
      <c r="H242" s="918"/>
      <c r="I242" s="918"/>
      <c r="J242" s="918"/>
      <c r="K242" s="918"/>
      <c r="L242" s="918"/>
    </row>
    <row r="243" spans="1:12" x14ac:dyDescent="0.25">
      <c r="A243" s="918"/>
      <c r="B243" s="918"/>
      <c r="C243" s="918"/>
      <c r="D243" s="918"/>
      <c r="E243" s="918"/>
      <c r="G243" s="918"/>
      <c r="H243" s="918"/>
      <c r="I243" s="918"/>
      <c r="J243" s="918"/>
      <c r="K243" s="918"/>
      <c r="L243" s="918"/>
    </row>
    <row r="244" spans="1:12" x14ac:dyDescent="0.25">
      <c r="A244" s="918"/>
      <c r="B244" s="918"/>
      <c r="C244" s="918"/>
      <c r="D244" s="918"/>
      <c r="E244" s="918"/>
      <c r="G244" s="918"/>
      <c r="H244" s="918"/>
      <c r="I244" s="918"/>
      <c r="J244" s="918"/>
      <c r="K244" s="918"/>
      <c r="L244" s="918"/>
    </row>
    <row r="245" spans="1:12" x14ac:dyDescent="0.25">
      <c r="A245" s="918"/>
      <c r="B245" s="918"/>
      <c r="C245" s="918"/>
      <c r="D245" s="918"/>
      <c r="E245" s="918"/>
      <c r="G245" s="918"/>
      <c r="H245" s="918"/>
      <c r="I245" s="918"/>
      <c r="J245" s="918"/>
      <c r="K245" s="918"/>
      <c r="L245" s="918"/>
    </row>
    <row r="246" spans="1:12" x14ac:dyDescent="0.25">
      <c r="A246" s="918"/>
      <c r="B246" s="918"/>
      <c r="C246" s="918"/>
      <c r="D246" s="918"/>
      <c r="E246" s="918"/>
      <c r="G246" s="918"/>
      <c r="H246" s="918"/>
      <c r="I246" s="918"/>
      <c r="J246" s="918"/>
      <c r="K246" s="918"/>
      <c r="L246" s="918"/>
    </row>
    <row r="247" spans="1:12" x14ac:dyDescent="0.25">
      <c r="A247" s="918"/>
      <c r="B247" s="918"/>
      <c r="C247" s="918"/>
      <c r="D247" s="918"/>
      <c r="E247" s="918"/>
      <c r="G247" s="918"/>
      <c r="H247" s="918"/>
      <c r="I247" s="918"/>
      <c r="J247" s="918"/>
      <c r="K247" s="918"/>
      <c r="L247" s="918"/>
    </row>
    <row r="248" spans="1:12" x14ac:dyDescent="0.25">
      <c r="A248" s="918"/>
      <c r="B248" s="918"/>
      <c r="C248" s="918"/>
      <c r="D248" s="918"/>
      <c r="E248" s="918"/>
      <c r="G248" s="918"/>
      <c r="H248" s="918"/>
      <c r="I248" s="918"/>
      <c r="J248" s="918"/>
      <c r="K248" s="918"/>
      <c r="L248" s="918"/>
    </row>
    <row r="249" spans="1:12" x14ac:dyDescent="0.25">
      <c r="A249" s="918"/>
      <c r="B249" s="918"/>
      <c r="C249" s="918"/>
      <c r="D249" s="918"/>
      <c r="E249" s="918"/>
      <c r="G249" s="918"/>
      <c r="H249" s="918"/>
      <c r="I249" s="918"/>
      <c r="J249" s="918"/>
      <c r="K249" s="918"/>
      <c r="L249" s="918"/>
    </row>
    <row r="250" spans="1:12" x14ac:dyDescent="0.25">
      <c r="A250" s="918"/>
      <c r="B250" s="918"/>
      <c r="C250" s="918"/>
      <c r="D250" s="918"/>
      <c r="E250" s="918"/>
      <c r="G250" s="918"/>
      <c r="H250" s="918"/>
      <c r="I250" s="918"/>
      <c r="J250" s="918"/>
      <c r="K250" s="918"/>
      <c r="L250" s="918"/>
    </row>
    <row r="251" spans="1:12" x14ac:dyDescent="0.25">
      <c r="A251" s="918"/>
      <c r="B251" s="918"/>
      <c r="C251" s="918"/>
      <c r="D251" s="918"/>
      <c r="E251" s="918"/>
      <c r="G251" s="918"/>
      <c r="H251" s="918"/>
      <c r="I251" s="918"/>
      <c r="J251" s="918"/>
      <c r="K251" s="918"/>
      <c r="L251" s="918"/>
    </row>
    <row r="252" spans="1:12" x14ac:dyDescent="0.25">
      <c r="A252" s="918"/>
      <c r="B252" s="918"/>
      <c r="C252" s="918"/>
      <c r="D252" s="918"/>
      <c r="E252" s="918"/>
      <c r="G252" s="918"/>
      <c r="H252" s="918"/>
      <c r="I252" s="918"/>
      <c r="J252" s="918"/>
      <c r="K252" s="918"/>
      <c r="L252" s="918"/>
    </row>
    <row r="253" spans="1:12" x14ac:dyDescent="0.25">
      <c r="A253" s="918"/>
      <c r="B253" s="918"/>
      <c r="C253" s="918"/>
      <c r="D253" s="918"/>
      <c r="E253" s="918"/>
      <c r="G253" s="918"/>
      <c r="H253" s="918"/>
      <c r="I253" s="918"/>
      <c r="J253" s="918"/>
      <c r="K253" s="918"/>
      <c r="L253" s="918"/>
    </row>
    <row r="254" spans="1:12" x14ac:dyDescent="0.25">
      <c r="A254" s="918"/>
      <c r="B254" s="918"/>
      <c r="C254" s="918"/>
      <c r="D254" s="918"/>
      <c r="E254" s="918"/>
      <c r="G254" s="918"/>
      <c r="H254" s="918"/>
      <c r="I254" s="918"/>
      <c r="J254" s="918"/>
      <c r="K254" s="918"/>
      <c r="L254" s="918"/>
    </row>
    <row r="255" spans="1:12" x14ac:dyDescent="0.25">
      <c r="A255" s="918"/>
      <c r="B255" s="918"/>
      <c r="C255" s="918"/>
      <c r="D255" s="918"/>
      <c r="E255" s="918"/>
      <c r="G255" s="918"/>
      <c r="H255" s="918"/>
      <c r="I255" s="918"/>
      <c r="J255" s="918"/>
      <c r="K255" s="918"/>
      <c r="L255" s="918"/>
    </row>
    <row r="256" spans="1:12" x14ac:dyDescent="0.25">
      <c r="A256" s="918"/>
      <c r="B256" s="918"/>
      <c r="C256" s="918"/>
      <c r="D256" s="918"/>
      <c r="E256" s="918"/>
      <c r="G256" s="918"/>
      <c r="H256" s="918"/>
      <c r="I256" s="918"/>
      <c r="J256" s="918"/>
      <c r="K256" s="918"/>
      <c r="L256" s="918"/>
    </row>
    <row r="257" spans="1:12" x14ac:dyDescent="0.25">
      <c r="A257" s="918"/>
      <c r="B257" s="918"/>
      <c r="C257" s="918"/>
      <c r="D257" s="918"/>
      <c r="E257" s="918"/>
      <c r="G257" s="918"/>
      <c r="H257" s="918"/>
      <c r="I257" s="918"/>
      <c r="J257" s="918"/>
      <c r="K257" s="918"/>
      <c r="L257" s="918"/>
    </row>
    <row r="258" spans="1:12" x14ac:dyDescent="0.25">
      <c r="A258" s="918"/>
      <c r="B258" s="918"/>
      <c r="C258" s="918"/>
      <c r="D258" s="918"/>
      <c r="E258" s="918"/>
      <c r="G258" s="918"/>
      <c r="H258" s="918"/>
      <c r="I258" s="918"/>
      <c r="J258" s="918"/>
      <c r="K258" s="918"/>
      <c r="L258" s="918"/>
    </row>
    <row r="259" spans="1:12" x14ac:dyDescent="0.25">
      <c r="A259" s="918"/>
      <c r="B259" s="918"/>
      <c r="C259" s="918"/>
      <c r="D259" s="918"/>
      <c r="E259" s="918"/>
      <c r="G259" s="918"/>
      <c r="H259" s="918"/>
      <c r="I259" s="918"/>
      <c r="J259" s="918"/>
      <c r="K259" s="918"/>
      <c r="L259" s="918"/>
    </row>
    <row r="260" spans="1:12" x14ac:dyDescent="0.25">
      <c r="A260" s="918"/>
      <c r="B260" s="918"/>
      <c r="C260" s="918"/>
      <c r="D260" s="918"/>
      <c r="E260" s="918"/>
      <c r="G260" s="918"/>
      <c r="H260" s="918"/>
      <c r="I260" s="918"/>
      <c r="J260" s="918"/>
      <c r="K260" s="918"/>
      <c r="L260" s="918"/>
    </row>
    <row r="261" spans="1:12" x14ac:dyDescent="0.25">
      <c r="A261" s="918"/>
      <c r="B261" s="918"/>
      <c r="C261" s="918"/>
      <c r="D261" s="918"/>
      <c r="E261" s="918"/>
      <c r="G261" s="918"/>
      <c r="H261" s="918"/>
      <c r="I261" s="918"/>
      <c r="J261" s="918"/>
      <c r="K261" s="918"/>
      <c r="L261" s="918"/>
    </row>
    <row r="262" spans="1:12" x14ac:dyDescent="0.25">
      <c r="A262" s="918"/>
      <c r="B262" s="918"/>
      <c r="C262" s="918"/>
      <c r="D262" s="918"/>
      <c r="E262" s="918"/>
      <c r="G262" s="918"/>
      <c r="H262" s="918"/>
      <c r="I262" s="918"/>
      <c r="J262" s="918"/>
      <c r="K262" s="918"/>
      <c r="L262" s="918"/>
    </row>
    <row r="263" spans="1:12" x14ac:dyDescent="0.25">
      <c r="A263" s="918"/>
      <c r="B263" s="918"/>
      <c r="C263" s="918"/>
      <c r="D263" s="918"/>
      <c r="E263" s="918"/>
      <c r="G263" s="918"/>
      <c r="H263" s="918"/>
      <c r="I263" s="918"/>
      <c r="J263" s="918"/>
      <c r="K263" s="918"/>
      <c r="L263" s="918"/>
    </row>
    <row r="264" spans="1:12" x14ac:dyDescent="0.25">
      <c r="A264" s="918"/>
      <c r="B264" s="918"/>
      <c r="C264" s="918"/>
      <c r="D264" s="918"/>
      <c r="E264" s="918"/>
      <c r="G264" s="918"/>
      <c r="H264" s="918"/>
      <c r="I264" s="918"/>
      <c r="J264" s="918"/>
      <c r="K264" s="918"/>
      <c r="L264" s="918"/>
    </row>
    <row r="265" spans="1:12" x14ac:dyDescent="0.25">
      <c r="A265" s="918"/>
      <c r="B265" s="918"/>
      <c r="C265" s="918"/>
      <c r="D265" s="918"/>
      <c r="E265" s="918"/>
      <c r="G265" s="918"/>
      <c r="H265" s="918"/>
      <c r="I265" s="918"/>
      <c r="J265" s="918"/>
      <c r="K265" s="918"/>
      <c r="L265" s="918"/>
    </row>
    <row r="266" spans="1:12" x14ac:dyDescent="0.25">
      <c r="A266" s="918"/>
      <c r="B266" s="918"/>
      <c r="C266" s="918"/>
      <c r="D266" s="918"/>
      <c r="E266" s="918"/>
      <c r="G266" s="918"/>
      <c r="H266" s="918"/>
      <c r="I266" s="918"/>
      <c r="J266" s="918"/>
      <c r="K266" s="918"/>
      <c r="L266" s="918"/>
    </row>
    <row r="267" spans="1:12" x14ac:dyDescent="0.25">
      <c r="A267" s="918"/>
      <c r="B267" s="918"/>
      <c r="C267" s="918"/>
      <c r="D267" s="918"/>
      <c r="E267" s="918"/>
      <c r="G267" s="918"/>
      <c r="H267" s="918"/>
      <c r="I267" s="918"/>
      <c r="J267" s="918"/>
      <c r="K267" s="918"/>
      <c r="L267" s="918"/>
    </row>
    <row r="268" spans="1:12" x14ac:dyDescent="0.25">
      <c r="A268" s="918"/>
      <c r="B268" s="918"/>
      <c r="C268" s="918"/>
      <c r="D268" s="918"/>
      <c r="E268" s="918"/>
      <c r="G268" s="918"/>
      <c r="H268" s="918"/>
      <c r="I268" s="918"/>
      <c r="J268" s="918"/>
      <c r="K268" s="918"/>
      <c r="L268" s="918"/>
    </row>
    <row r="269" spans="1:12" x14ac:dyDescent="0.25">
      <c r="A269" s="918"/>
      <c r="B269" s="918"/>
      <c r="C269" s="918"/>
      <c r="D269" s="918"/>
      <c r="E269" s="918"/>
      <c r="G269" s="918"/>
      <c r="H269" s="918"/>
      <c r="I269" s="918"/>
      <c r="J269" s="918"/>
      <c r="K269" s="918"/>
      <c r="L269" s="918"/>
    </row>
    <row r="270" spans="1:12" x14ac:dyDescent="0.25">
      <c r="A270" s="918"/>
      <c r="B270" s="918"/>
      <c r="C270" s="918"/>
      <c r="D270" s="918"/>
      <c r="E270" s="918"/>
      <c r="G270" s="918"/>
      <c r="H270" s="918"/>
      <c r="I270" s="918"/>
      <c r="J270" s="918"/>
      <c r="K270" s="918"/>
      <c r="L270" s="918"/>
    </row>
    <row r="271" spans="1:12" x14ac:dyDescent="0.25">
      <c r="A271" s="918"/>
      <c r="B271" s="918"/>
      <c r="C271" s="918"/>
      <c r="D271" s="918"/>
      <c r="E271" s="918"/>
      <c r="G271" s="918"/>
      <c r="H271" s="918"/>
      <c r="I271" s="918"/>
      <c r="J271" s="918"/>
      <c r="K271" s="918"/>
      <c r="L271" s="918"/>
    </row>
    <row r="272" spans="1:12" x14ac:dyDescent="0.25">
      <c r="A272" s="918"/>
      <c r="B272" s="918"/>
      <c r="C272" s="918"/>
      <c r="D272" s="918"/>
      <c r="E272" s="918"/>
      <c r="G272" s="918"/>
      <c r="H272" s="918"/>
      <c r="I272" s="918"/>
      <c r="J272" s="918"/>
      <c r="K272" s="918"/>
      <c r="L272" s="918"/>
    </row>
    <row r="273" spans="1:12" x14ac:dyDescent="0.25">
      <c r="A273" s="918"/>
      <c r="B273" s="918"/>
      <c r="C273" s="918"/>
      <c r="D273" s="918"/>
      <c r="E273" s="918"/>
      <c r="G273" s="918"/>
      <c r="H273" s="918"/>
      <c r="I273" s="918"/>
      <c r="J273" s="918"/>
      <c r="K273" s="918"/>
      <c r="L273" s="918"/>
    </row>
    <row r="274" spans="1:12" x14ac:dyDescent="0.25">
      <c r="A274" s="918"/>
      <c r="B274" s="918"/>
      <c r="C274" s="918"/>
      <c r="D274" s="918"/>
      <c r="E274" s="918"/>
      <c r="G274" s="918"/>
      <c r="H274" s="918"/>
      <c r="I274" s="918"/>
      <c r="J274" s="918"/>
      <c r="K274" s="918"/>
      <c r="L274" s="918"/>
    </row>
    <row r="275" spans="1:12" x14ac:dyDescent="0.25">
      <c r="A275" s="918"/>
      <c r="B275" s="918"/>
      <c r="C275" s="918"/>
      <c r="D275" s="918"/>
      <c r="E275" s="918"/>
      <c r="G275" s="918"/>
      <c r="H275" s="918"/>
      <c r="I275" s="918"/>
      <c r="J275" s="918"/>
      <c r="K275" s="918"/>
      <c r="L275" s="918"/>
    </row>
    <row r="276" spans="1:12" x14ac:dyDescent="0.25">
      <c r="A276" s="918"/>
      <c r="B276" s="918"/>
      <c r="C276" s="918"/>
      <c r="D276" s="918"/>
      <c r="E276" s="918"/>
      <c r="G276" s="918"/>
      <c r="H276" s="918"/>
      <c r="I276" s="918"/>
      <c r="J276" s="918"/>
      <c r="K276" s="918"/>
      <c r="L276" s="918"/>
    </row>
    <row r="277" spans="1:12" x14ac:dyDescent="0.25">
      <c r="A277" s="918"/>
      <c r="B277" s="918"/>
      <c r="C277" s="918"/>
      <c r="D277" s="918"/>
      <c r="E277" s="918"/>
      <c r="G277" s="918"/>
      <c r="H277" s="918"/>
      <c r="I277" s="918"/>
      <c r="J277" s="918"/>
      <c r="K277" s="918"/>
      <c r="L277" s="918"/>
    </row>
    <row r="278" spans="1:12" x14ac:dyDescent="0.25">
      <c r="A278" s="918"/>
      <c r="B278" s="918"/>
      <c r="C278" s="918"/>
      <c r="D278" s="918"/>
      <c r="E278" s="918"/>
      <c r="G278" s="918"/>
      <c r="H278" s="918"/>
      <c r="I278" s="918"/>
      <c r="J278" s="918"/>
      <c r="K278" s="918"/>
      <c r="L278" s="918"/>
    </row>
    <row r="279" spans="1:12" x14ac:dyDescent="0.25">
      <c r="A279" s="918"/>
      <c r="B279" s="918"/>
      <c r="C279" s="918"/>
      <c r="D279" s="918"/>
      <c r="E279" s="918"/>
      <c r="G279" s="918"/>
      <c r="H279" s="918"/>
      <c r="I279" s="918"/>
      <c r="J279" s="918"/>
      <c r="K279" s="918"/>
      <c r="L279" s="918"/>
    </row>
    <row r="280" spans="1:12" x14ac:dyDescent="0.25">
      <c r="A280" s="918"/>
      <c r="B280" s="918"/>
      <c r="C280" s="918"/>
      <c r="D280" s="918"/>
      <c r="E280" s="918"/>
      <c r="G280" s="918"/>
      <c r="H280" s="918"/>
      <c r="I280" s="918"/>
      <c r="J280" s="918"/>
      <c r="K280" s="918"/>
      <c r="L280" s="918"/>
    </row>
    <row r="281" spans="1:12" x14ac:dyDescent="0.25">
      <c r="A281" s="918"/>
      <c r="B281" s="918"/>
      <c r="C281" s="918"/>
      <c r="D281" s="918"/>
      <c r="E281" s="918"/>
      <c r="G281" s="918"/>
      <c r="H281" s="918"/>
      <c r="I281" s="918"/>
      <c r="J281" s="918"/>
      <c r="K281" s="918"/>
      <c r="L281" s="918"/>
    </row>
    <row r="282" spans="1:12" x14ac:dyDescent="0.25">
      <c r="A282" s="918"/>
      <c r="B282" s="918"/>
      <c r="C282" s="918"/>
      <c r="D282" s="918"/>
      <c r="E282" s="918"/>
      <c r="G282" s="918"/>
      <c r="H282" s="918"/>
      <c r="I282" s="918"/>
      <c r="J282" s="918"/>
      <c r="K282" s="918"/>
      <c r="L282" s="918"/>
    </row>
    <row r="283" spans="1:12" x14ac:dyDescent="0.25">
      <c r="A283" s="918"/>
      <c r="B283" s="918"/>
      <c r="C283" s="918"/>
      <c r="D283" s="918"/>
      <c r="E283" s="918"/>
      <c r="G283" s="918"/>
      <c r="H283" s="918"/>
      <c r="I283" s="918"/>
      <c r="J283" s="918"/>
      <c r="K283" s="918"/>
      <c r="L283" s="918"/>
    </row>
    <row r="284" spans="1:12" x14ac:dyDescent="0.25">
      <c r="A284" s="918"/>
      <c r="B284" s="918"/>
      <c r="C284" s="918"/>
      <c r="D284" s="918"/>
      <c r="E284" s="918"/>
      <c r="G284" s="918"/>
      <c r="H284" s="918"/>
      <c r="I284" s="918"/>
      <c r="J284" s="918"/>
      <c r="K284" s="918"/>
      <c r="L284" s="918"/>
    </row>
    <row r="285" spans="1:12" x14ac:dyDescent="0.25">
      <c r="A285" s="918"/>
      <c r="B285" s="918"/>
      <c r="C285" s="918"/>
      <c r="D285" s="918"/>
      <c r="E285" s="918"/>
      <c r="G285" s="918"/>
      <c r="H285" s="918"/>
      <c r="I285" s="918"/>
      <c r="J285" s="918"/>
      <c r="K285" s="918"/>
      <c r="L285" s="918"/>
    </row>
    <row r="286" spans="1:12" x14ac:dyDescent="0.25">
      <c r="A286" s="918"/>
      <c r="B286" s="918"/>
      <c r="C286" s="918"/>
      <c r="D286" s="918"/>
      <c r="E286" s="918"/>
      <c r="G286" s="918"/>
      <c r="H286" s="918"/>
      <c r="I286" s="918"/>
      <c r="J286" s="918"/>
      <c r="K286" s="918"/>
      <c r="L286" s="918"/>
    </row>
    <row r="287" spans="1:12" x14ac:dyDescent="0.25">
      <c r="A287" s="918"/>
      <c r="B287" s="918"/>
      <c r="C287" s="918"/>
      <c r="D287" s="918"/>
      <c r="E287" s="918"/>
      <c r="G287" s="918"/>
      <c r="H287" s="918"/>
      <c r="I287" s="918"/>
      <c r="J287" s="918"/>
      <c r="K287" s="918"/>
      <c r="L287" s="918"/>
    </row>
    <row r="288" spans="1:12" x14ac:dyDescent="0.25">
      <c r="A288" s="918"/>
      <c r="B288" s="918"/>
      <c r="C288" s="918"/>
      <c r="D288" s="918"/>
      <c r="E288" s="918"/>
      <c r="G288" s="918"/>
      <c r="H288" s="918"/>
      <c r="I288" s="918"/>
      <c r="J288" s="918"/>
      <c r="K288" s="918"/>
      <c r="L288" s="918"/>
    </row>
    <row r="289" spans="1:12" x14ac:dyDescent="0.25">
      <c r="A289" s="918"/>
      <c r="B289" s="918"/>
      <c r="C289" s="918"/>
      <c r="D289" s="918"/>
      <c r="E289" s="918"/>
      <c r="G289" s="918"/>
      <c r="H289" s="918"/>
      <c r="I289" s="918"/>
      <c r="J289" s="918"/>
      <c r="K289" s="918"/>
      <c r="L289" s="918"/>
    </row>
    <row r="290" spans="1:12" x14ac:dyDescent="0.25">
      <c r="A290" s="918"/>
      <c r="B290" s="918"/>
      <c r="C290" s="918"/>
      <c r="D290" s="918"/>
      <c r="E290" s="918"/>
      <c r="G290" s="918"/>
      <c r="H290" s="918"/>
      <c r="I290" s="918"/>
      <c r="J290" s="918"/>
      <c r="K290" s="918"/>
      <c r="L290" s="918"/>
    </row>
    <row r="291" spans="1:12" x14ac:dyDescent="0.25">
      <c r="A291" s="918"/>
      <c r="B291" s="918"/>
      <c r="C291" s="918"/>
      <c r="D291" s="918"/>
      <c r="E291" s="918"/>
      <c r="G291" s="918"/>
      <c r="H291" s="918"/>
      <c r="I291" s="918"/>
      <c r="J291" s="918"/>
      <c r="K291" s="918"/>
      <c r="L291" s="918"/>
    </row>
    <row r="292" spans="1:12" x14ac:dyDescent="0.25">
      <c r="A292" s="918"/>
      <c r="B292" s="918"/>
      <c r="C292" s="918"/>
      <c r="D292" s="918"/>
      <c r="E292" s="918"/>
      <c r="G292" s="918"/>
      <c r="H292" s="918"/>
      <c r="I292" s="918"/>
      <c r="J292" s="918"/>
      <c r="K292" s="918"/>
      <c r="L292" s="918"/>
    </row>
    <row r="293" spans="1:12" x14ac:dyDescent="0.25">
      <c r="A293" s="918"/>
      <c r="B293" s="918"/>
      <c r="C293" s="918"/>
      <c r="D293" s="918"/>
      <c r="E293" s="918"/>
      <c r="G293" s="918"/>
      <c r="H293" s="918"/>
      <c r="I293" s="918"/>
      <c r="J293" s="918"/>
      <c r="K293" s="918"/>
      <c r="L293" s="918"/>
    </row>
    <row r="294" spans="1:12" x14ac:dyDescent="0.25">
      <c r="A294" s="918"/>
      <c r="B294" s="918"/>
      <c r="C294" s="918"/>
      <c r="D294" s="918"/>
      <c r="E294" s="918"/>
      <c r="G294" s="918"/>
      <c r="H294" s="918"/>
      <c r="I294" s="918"/>
      <c r="J294" s="918"/>
      <c r="K294" s="918"/>
      <c r="L294" s="918"/>
    </row>
    <row r="295" spans="1:12" x14ac:dyDescent="0.25">
      <c r="A295" s="918"/>
      <c r="B295" s="918"/>
      <c r="C295" s="918"/>
      <c r="D295" s="918"/>
      <c r="E295" s="918"/>
      <c r="G295" s="918"/>
      <c r="H295" s="918"/>
      <c r="I295" s="918"/>
      <c r="J295" s="918"/>
      <c r="K295" s="918"/>
      <c r="L295" s="918"/>
    </row>
    <row r="296" spans="1:12" x14ac:dyDescent="0.25">
      <c r="A296" s="918"/>
      <c r="B296" s="918"/>
      <c r="C296" s="918"/>
      <c r="D296" s="918"/>
      <c r="E296" s="918"/>
      <c r="G296" s="918"/>
      <c r="H296" s="918"/>
      <c r="I296" s="918"/>
      <c r="J296" s="918"/>
      <c r="K296" s="918"/>
      <c r="L296" s="918"/>
    </row>
    <row r="297" spans="1:12" x14ac:dyDescent="0.25">
      <c r="A297" s="918"/>
      <c r="B297" s="918"/>
      <c r="C297" s="918"/>
      <c r="D297" s="918"/>
      <c r="E297" s="918"/>
      <c r="G297" s="918"/>
      <c r="H297" s="918"/>
      <c r="I297" s="918"/>
      <c r="J297" s="918"/>
      <c r="K297" s="918"/>
      <c r="L297" s="918"/>
    </row>
    <row r="298" spans="1:12" x14ac:dyDescent="0.25">
      <c r="A298" s="918"/>
      <c r="B298" s="918"/>
      <c r="C298" s="918"/>
      <c r="D298" s="918"/>
      <c r="E298" s="918"/>
      <c r="G298" s="918"/>
      <c r="H298" s="918"/>
      <c r="I298" s="918"/>
      <c r="J298" s="918"/>
      <c r="K298" s="918"/>
      <c r="L298" s="918"/>
    </row>
    <row r="299" spans="1:12" x14ac:dyDescent="0.25">
      <c r="A299" s="918"/>
      <c r="B299" s="918"/>
      <c r="C299" s="918"/>
      <c r="D299" s="918"/>
      <c r="E299" s="918"/>
      <c r="G299" s="918"/>
      <c r="H299" s="918"/>
      <c r="I299" s="918"/>
      <c r="J299" s="918"/>
      <c r="K299" s="918"/>
      <c r="L299" s="918"/>
    </row>
    <row r="300" spans="1:12" x14ac:dyDescent="0.25">
      <c r="A300" s="918"/>
      <c r="B300" s="918"/>
      <c r="C300" s="918"/>
      <c r="D300" s="918"/>
      <c r="E300" s="918"/>
      <c r="G300" s="918"/>
      <c r="H300" s="918"/>
      <c r="I300" s="918"/>
      <c r="J300" s="918"/>
      <c r="K300" s="918"/>
      <c r="L300" s="918"/>
    </row>
    <row r="301" spans="1:12" x14ac:dyDescent="0.25">
      <c r="A301" s="918"/>
      <c r="B301" s="918"/>
      <c r="C301" s="918"/>
      <c r="D301" s="918"/>
      <c r="E301" s="918"/>
      <c r="G301" s="918"/>
      <c r="H301" s="918"/>
      <c r="I301" s="918"/>
      <c r="J301" s="918"/>
      <c r="K301" s="918"/>
      <c r="L301" s="918"/>
    </row>
    <row r="302" spans="1:12" x14ac:dyDescent="0.25">
      <c r="A302" s="918"/>
      <c r="B302" s="918"/>
      <c r="C302" s="918"/>
      <c r="D302" s="918"/>
      <c r="E302" s="918"/>
      <c r="G302" s="918"/>
      <c r="H302" s="918"/>
      <c r="I302" s="918"/>
      <c r="J302" s="918"/>
      <c r="K302" s="918"/>
      <c r="L302" s="918"/>
    </row>
    <row r="303" spans="1:12" x14ac:dyDescent="0.25">
      <c r="A303" s="918"/>
      <c r="B303" s="918"/>
      <c r="C303" s="918"/>
      <c r="D303" s="918"/>
      <c r="E303" s="918"/>
      <c r="G303" s="918"/>
      <c r="H303" s="918"/>
      <c r="I303" s="918"/>
      <c r="J303" s="918"/>
      <c r="K303" s="918"/>
      <c r="L303" s="918"/>
    </row>
    <row r="304" spans="1:12" x14ac:dyDescent="0.25">
      <c r="A304" s="918"/>
      <c r="B304" s="918"/>
      <c r="C304" s="918"/>
      <c r="D304" s="918"/>
      <c r="E304" s="918"/>
      <c r="G304" s="918"/>
      <c r="H304" s="918"/>
      <c r="I304" s="918"/>
      <c r="J304" s="918"/>
      <c r="K304" s="918"/>
      <c r="L304" s="918"/>
    </row>
    <row r="305" spans="1:12" x14ac:dyDescent="0.25">
      <c r="A305" s="918"/>
      <c r="B305" s="918"/>
      <c r="C305" s="918"/>
      <c r="D305" s="918"/>
      <c r="E305" s="918"/>
      <c r="G305" s="918"/>
      <c r="H305" s="918"/>
      <c r="I305" s="918"/>
      <c r="J305" s="918"/>
      <c r="K305" s="918"/>
      <c r="L305" s="918"/>
    </row>
    <row r="306" spans="1:12" x14ac:dyDescent="0.25">
      <c r="A306" s="918"/>
      <c r="B306" s="918"/>
      <c r="C306" s="918"/>
      <c r="D306" s="918"/>
      <c r="E306" s="918"/>
      <c r="G306" s="918"/>
      <c r="H306" s="918"/>
      <c r="I306" s="918"/>
      <c r="J306" s="918"/>
      <c r="K306" s="918"/>
      <c r="L306" s="918"/>
    </row>
    <row r="307" spans="1:12" x14ac:dyDescent="0.25">
      <c r="A307" s="918"/>
      <c r="B307" s="918"/>
      <c r="C307" s="918"/>
      <c r="D307" s="918"/>
      <c r="E307" s="918"/>
      <c r="G307" s="918"/>
      <c r="H307" s="918"/>
      <c r="I307" s="918"/>
      <c r="J307" s="918"/>
      <c r="K307" s="918"/>
      <c r="L307" s="918"/>
    </row>
    <row r="308" spans="1:12" x14ac:dyDescent="0.25">
      <c r="A308" s="918"/>
      <c r="B308" s="918"/>
      <c r="C308" s="918"/>
      <c r="D308" s="918"/>
      <c r="E308" s="918"/>
      <c r="G308" s="918"/>
      <c r="H308" s="918"/>
      <c r="I308" s="918"/>
      <c r="J308" s="918"/>
      <c r="K308" s="918"/>
      <c r="L308" s="918"/>
    </row>
    <row r="309" spans="1:12" x14ac:dyDescent="0.25">
      <c r="A309" s="918"/>
      <c r="B309" s="918"/>
      <c r="C309" s="918"/>
      <c r="D309" s="918"/>
      <c r="E309" s="918"/>
      <c r="G309" s="918"/>
      <c r="H309" s="918"/>
      <c r="I309" s="918"/>
      <c r="J309" s="918"/>
      <c r="K309" s="918"/>
      <c r="L309" s="918"/>
    </row>
    <row r="310" spans="1:12" x14ac:dyDescent="0.25">
      <c r="A310" s="918"/>
      <c r="B310" s="918"/>
      <c r="C310" s="918"/>
      <c r="D310" s="918"/>
      <c r="E310" s="918"/>
      <c r="G310" s="918"/>
      <c r="H310" s="918"/>
      <c r="I310" s="918"/>
      <c r="J310" s="918"/>
      <c r="K310" s="918"/>
      <c r="L310" s="918"/>
    </row>
    <row r="311" spans="1:12" x14ac:dyDescent="0.25">
      <c r="A311" s="918"/>
      <c r="B311" s="918"/>
      <c r="C311" s="918"/>
      <c r="D311" s="918"/>
      <c r="E311" s="918"/>
      <c r="G311" s="918"/>
      <c r="H311" s="918"/>
      <c r="I311" s="918"/>
      <c r="J311" s="918"/>
      <c r="K311" s="918"/>
      <c r="L311" s="918"/>
    </row>
    <row r="312" spans="1:12" x14ac:dyDescent="0.25">
      <c r="A312" s="918"/>
      <c r="B312" s="918"/>
      <c r="C312" s="918"/>
      <c r="D312" s="918"/>
      <c r="E312" s="918"/>
      <c r="G312" s="918"/>
      <c r="H312" s="918"/>
      <c r="I312" s="918"/>
      <c r="J312" s="918"/>
      <c r="K312" s="918"/>
      <c r="L312" s="918"/>
    </row>
    <row r="313" spans="1:12" x14ac:dyDescent="0.25">
      <c r="A313" s="918"/>
      <c r="B313" s="918"/>
      <c r="C313" s="918"/>
      <c r="D313" s="918"/>
      <c r="E313" s="918"/>
      <c r="G313" s="918"/>
      <c r="H313" s="918"/>
      <c r="I313" s="918"/>
      <c r="J313" s="918"/>
      <c r="K313" s="918"/>
      <c r="L313" s="918"/>
    </row>
    <row r="314" spans="1:12" x14ac:dyDescent="0.25">
      <c r="A314" s="918"/>
      <c r="B314" s="918"/>
      <c r="C314" s="918"/>
      <c r="D314" s="918"/>
      <c r="E314" s="918"/>
      <c r="G314" s="918"/>
      <c r="H314" s="918"/>
      <c r="I314" s="918"/>
      <c r="J314" s="918"/>
      <c r="K314" s="918"/>
      <c r="L314" s="918"/>
    </row>
    <row r="315" spans="1:12" x14ac:dyDescent="0.25">
      <c r="A315" s="918"/>
      <c r="B315" s="918"/>
      <c r="C315" s="918"/>
      <c r="D315" s="918"/>
      <c r="E315" s="918"/>
      <c r="G315" s="918"/>
      <c r="H315" s="918"/>
      <c r="I315" s="918"/>
      <c r="J315" s="918"/>
      <c r="K315" s="918"/>
      <c r="L315" s="918"/>
    </row>
    <row r="316" spans="1:12" x14ac:dyDescent="0.25">
      <c r="A316" s="918"/>
      <c r="B316" s="918"/>
      <c r="C316" s="918"/>
      <c r="D316" s="918"/>
      <c r="E316" s="918"/>
      <c r="G316" s="918"/>
      <c r="H316" s="918"/>
      <c r="I316" s="918"/>
      <c r="J316" s="918"/>
      <c r="K316" s="918"/>
      <c r="L316" s="918"/>
    </row>
    <row r="317" spans="1:12" x14ac:dyDescent="0.25">
      <c r="A317" s="918"/>
      <c r="B317" s="918"/>
      <c r="C317" s="918"/>
      <c r="D317" s="918"/>
      <c r="E317" s="918"/>
      <c r="G317" s="918"/>
      <c r="H317" s="918"/>
      <c r="I317" s="918"/>
      <c r="J317" s="918"/>
      <c r="K317" s="918"/>
      <c r="L317" s="918"/>
    </row>
    <row r="318" spans="1:12" x14ac:dyDescent="0.25">
      <c r="A318" s="918"/>
      <c r="B318" s="918"/>
      <c r="C318" s="918"/>
      <c r="D318" s="918"/>
      <c r="E318" s="918"/>
      <c r="G318" s="918"/>
      <c r="H318" s="918"/>
      <c r="I318" s="918"/>
      <c r="J318" s="918"/>
      <c r="K318" s="918"/>
      <c r="L318" s="918"/>
    </row>
    <row r="319" spans="1:12" x14ac:dyDescent="0.25">
      <c r="A319" s="918"/>
      <c r="B319" s="918"/>
      <c r="C319" s="918"/>
      <c r="D319" s="918"/>
      <c r="E319" s="918"/>
      <c r="G319" s="918"/>
      <c r="H319" s="918"/>
      <c r="I319" s="918"/>
      <c r="J319" s="918"/>
      <c r="K319" s="918"/>
      <c r="L319" s="918"/>
    </row>
    <row r="320" spans="1:12" x14ac:dyDescent="0.25">
      <c r="A320" s="918"/>
      <c r="B320" s="918"/>
      <c r="C320" s="918"/>
      <c r="D320" s="918"/>
      <c r="E320" s="918"/>
      <c r="G320" s="918"/>
      <c r="H320" s="918"/>
      <c r="I320" s="918"/>
      <c r="J320" s="918"/>
      <c r="K320" s="918"/>
      <c r="L320" s="918"/>
    </row>
    <row r="321" spans="1:12" x14ac:dyDescent="0.25">
      <c r="A321" s="918"/>
      <c r="B321" s="918"/>
      <c r="C321" s="918"/>
      <c r="D321" s="918"/>
      <c r="E321" s="918"/>
      <c r="G321" s="918"/>
      <c r="H321" s="918"/>
      <c r="I321" s="918"/>
      <c r="J321" s="918"/>
      <c r="K321" s="918"/>
      <c r="L321" s="918"/>
    </row>
    <row r="322" spans="1:12" x14ac:dyDescent="0.25">
      <c r="A322" s="918"/>
      <c r="B322" s="918"/>
      <c r="C322" s="918"/>
      <c r="D322" s="918"/>
      <c r="E322" s="918"/>
      <c r="G322" s="918"/>
      <c r="H322" s="918"/>
      <c r="I322" s="918"/>
      <c r="J322" s="918"/>
      <c r="K322" s="918"/>
      <c r="L322" s="918"/>
    </row>
    <row r="323" spans="1:12" x14ac:dyDescent="0.25">
      <c r="A323" s="918"/>
      <c r="B323" s="918"/>
      <c r="C323" s="918"/>
      <c r="D323" s="918"/>
      <c r="E323" s="918"/>
      <c r="G323" s="918"/>
      <c r="H323" s="918"/>
      <c r="I323" s="918"/>
      <c r="J323" s="918"/>
      <c r="K323" s="918"/>
      <c r="L323" s="918"/>
    </row>
    <row r="324" spans="1:12" x14ac:dyDescent="0.25">
      <c r="A324" s="918"/>
      <c r="B324" s="918"/>
      <c r="C324" s="918"/>
      <c r="D324" s="918"/>
      <c r="E324" s="918"/>
      <c r="G324" s="918"/>
      <c r="H324" s="918"/>
      <c r="I324" s="918"/>
      <c r="J324" s="918"/>
      <c r="K324" s="918"/>
      <c r="L324" s="918"/>
    </row>
    <row r="325" spans="1:12" x14ac:dyDescent="0.25">
      <c r="A325" s="918"/>
      <c r="B325" s="918"/>
      <c r="C325" s="918"/>
      <c r="D325" s="918"/>
      <c r="E325" s="918"/>
      <c r="G325" s="918"/>
      <c r="H325" s="918"/>
      <c r="I325" s="918"/>
      <c r="J325" s="918"/>
      <c r="K325" s="918"/>
      <c r="L325" s="918"/>
    </row>
    <row r="326" spans="1:12" x14ac:dyDescent="0.25">
      <c r="A326" s="918"/>
      <c r="B326" s="918"/>
      <c r="C326" s="918"/>
      <c r="D326" s="918"/>
      <c r="E326" s="918"/>
      <c r="G326" s="918"/>
      <c r="H326" s="918"/>
      <c r="I326" s="918"/>
      <c r="J326" s="918"/>
      <c r="K326" s="918"/>
      <c r="L326" s="918"/>
    </row>
    <row r="327" spans="1:12" x14ac:dyDescent="0.25">
      <c r="A327" s="918"/>
      <c r="B327" s="918"/>
      <c r="C327" s="918"/>
      <c r="D327" s="918"/>
      <c r="E327" s="918"/>
      <c r="G327" s="918"/>
      <c r="H327" s="918"/>
      <c r="I327" s="918"/>
      <c r="J327" s="918"/>
      <c r="K327" s="918"/>
      <c r="L327" s="918"/>
    </row>
    <row r="328" spans="1:12" x14ac:dyDescent="0.25">
      <c r="A328" s="918"/>
      <c r="B328" s="918"/>
      <c r="C328" s="918"/>
      <c r="D328" s="918"/>
      <c r="E328" s="918"/>
      <c r="G328" s="918"/>
      <c r="H328" s="918"/>
      <c r="I328" s="918"/>
      <c r="J328" s="918"/>
      <c r="K328" s="918"/>
      <c r="L328" s="918"/>
    </row>
    <row r="329" spans="1:12" x14ac:dyDescent="0.25">
      <c r="A329" s="918"/>
      <c r="B329" s="918"/>
      <c r="C329" s="918"/>
      <c r="D329" s="918"/>
      <c r="E329" s="918"/>
      <c r="G329" s="918"/>
      <c r="H329" s="918"/>
      <c r="I329" s="918"/>
      <c r="J329" s="918"/>
      <c r="K329" s="918"/>
      <c r="L329" s="918"/>
    </row>
    <row r="330" spans="1:12" x14ac:dyDescent="0.25">
      <c r="A330" s="918"/>
      <c r="B330" s="918"/>
      <c r="C330" s="918"/>
      <c r="D330" s="918"/>
      <c r="E330" s="918"/>
      <c r="G330" s="918"/>
      <c r="H330" s="918"/>
      <c r="I330" s="918"/>
      <c r="J330" s="918"/>
      <c r="K330" s="918"/>
      <c r="L330" s="918"/>
    </row>
    <row r="331" spans="1:12" x14ac:dyDescent="0.25">
      <c r="A331" s="918"/>
      <c r="B331" s="918"/>
      <c r="C331" s="918"/>
      <c r="D331" s="918"/>
      <c r="E331" s="918"/>
      <c r="G331" s="918"/>
      <c r="H331" s="918"/>
      <c r="I331" s="918"/>
      <c r="J331" s="918"/>
      <c r="K331" s="918"/>
      <c r="L331" s="918"/>
    </row>
    <row r="332" spans="1:12" x14ac:dyDescent="0.25">
      <c r="A332" s="918"/>
      <c r="B332" s="918"/>
      <c r="C332" s="918"/>
      <c r="D332" s="918"/>
      <c r="E332" s="918"/>
      <c r="G332" s="918"/>
      <c r="H332" s="918"/>
      <c r="I332" s="918"/>
      <c r="J332" s="918"/>
      <c r="K332" s="918"/>
      <c r="L332" s="918"/>
    </row>
    <row r="333" spans="1:12" x14ac:dyDescent="0.25">
      <c r="A333" s="918"/>
      <c r="B333" s="918"/>
      <c r="C333" s="918"/>
      <c r="D333" s="918"/>
      <c r="E333" s="918"/>
      <c r="G333" s="918"/>
      <c r="H333" s="918"/>
      <c r="I333" s="918"/>
      <c r="J333" s="918"/>
      <c r="K333" s="918"/>
      <c r="L333" s="918"/>
    </row>
    <row r="334" spans="1:12" x14ac:dyDescent="0.25">
      <c r="A334" s="918"/>
      <c r="B334" s="918"/>
      <c r="C334" s="918"/>
      <c r="D334" s="918"/>
      <c r="E334" s="918"/>
      <c r="G334" s="918"/>
      <c r="H334" s="918"/>
      <c r="I334" s="918"/>
      <c r="J334" s="918"/>
      <c r="K334" s="918"/>
      <c r="L334" s="918"/>
    </row>
    <row r="335" spans="1:12" x14ac:dyDescent="0.25">
      <c r="A335" s="918"/>
      <c r="B335" s="918"/>
      <c r="C335" s="918"/>
      <c r="D335" s="918"/>
      <c r="E335" s="918"/>
      <c r="G335" s="918"/>
      <c r="H335" s="918"/>
      <c r="I335" s="918"/>
      <c r="J335" s="918"/>
      <c r="K335" s="918"/>
      <c r="L335" s="918"/>
    </row>
    <row r="336" spans="1:12" x14ac:dyDescent="0.25">
      <c r="A336" s="918"/>
      <c r="B336" s="918"/>
      <c r="C336" s="918"/>
      <c r="D336" s="918"/>
      <c r="E336" s="918"/>
      <c r="G336" s="918"/>
      <c r="H336" s="918"/>
      <c r="I336" s="918"/>
      <c r="J336" s="918"/>
      <c r="K336" s="918"/>
      <c r="L336" s="918"/>
    </row>
    <row r="337" spans="1:12" x14ac:dyDescent="0.25">
      <c r="A337" s="918"/>
      <c r="B337" s="918"/>
      <c r="C337" s="918"/>
      <c r="D337" s="918"/>
      <c r="E337" s="918"/>
      <c r="G337" s="918"/>
      <c r="H337" s="918"/>
      <c r="I337" s="918"/>
      <c r="J337" s="918"/>
      <c r="K337" s="918"/>
      <c r="L337" s="918"/>
    </row>
    <row r="338" spans="1:12" x14ac:dyDescent="0.25">
      <c r="A338" s="918"/>
      <c r="B338" s="918"/>
      <c r="C338" s="918"/>
      <c r="D338" s="918"/>
      <c r="E338" s="918"/>
      <c r="G338" s="918"/>
      <c r="H338" s="918"/>
      <c r="I338" s="918"/>
      <c r="J338" s="918"/>
      <c r="K338" s="918"/>
      <c r="L338" s="918"/>
    </row>
    <row r="339" spans="1:12" x14ac:dyDescent="0.25">
      <c r="A339" s="918"/>
      <c r="B339" s="918"/>
      <c r="C339" s="918"/>
      <c r="D339" s="918"/>
      <c r="E339" s="918"/>
      <c r="G339" s="918"/>
      <c r="H339" s="918"/>
      <c r="I339" s="918"/>
      <c r="J339" s="918"/>
      <c r="K339" s="918"/>
      <c r="L339" s="918"/>
    </row>
    <row r="340" spans="1:12" x14ac:dyDescent="0.25">
      <c r="A340" s="918"/>
      <c r="B340" s="918"/>
      <c r="C340" s="918"/>
      <c r="D340" s="918"/>
      <c r="E340" s="918"/>
      <c r="G340" s="918"/>
      <c r="H340" s="918"/>
      <c r="I340" s="918"/>
      <c r="J340" s="918"/>
      <c r="K340" s="918"/>
      <c r="L340" s="918"/>
    </row>
    <row r="341" spans="1:12" x14ac:dyDescent="0.25">
      <c r="A341" s="918"/>
      <c r="B341" s="918"/>
      <c r="C341" s="918"/>
      <c r="D341" s="918"/>
      <c r="E341" s="918"/>
      <c r="G341" s="918"/>
      <c r="H341" s="918"/>
      <c r="I341" s="918"/>
      <c r="J341" s="918"/>
      <c r="K341" s="918"/>
      <c r="L341" s="918"/>
    </row>
    <row r="342" spans="1:12" x14ac:dyDescent="0.25">
      <c r="A342" s="918"/>
      <c r="B342" s="918"/>
      <c r="C342" s="918"/>
      <c r="D342" s="918"/>
      <c r="E342" s="918"/>
      <c r="G342" s="918"/>
      <c r="H342" s="918"/>
      <c r="I342" s="918"/>
      <c r="J342" s="918"/>
      <c r="K342" s="918"/>
      <c r="L342" s="918"/>
    </row>
    <row r="343" spans="1:12" x14ac:dyDescent="0.25">
      <c r="A343" s="918"/>
      <c r="B343" s="918"/>
      <c r="C343" s="918"/>
      <c r="D343" s="918"/>
      <c r="E343" s="918"/>
      <c r="G343" s="918"/>
      <c r="H343" s="918"/>
      <c r="I343" s="918"/>
      <c r="J343" s="918"/>
      <c r="K343" s="918"/>
      <c r="L343" s="918"/>
    </row>
    <row r="344" spans="1:12" x14ac:dyDescent="0.25">
      <c r="A344" s="918"/>
      <c r="B344" s="918"/>
      <c r="C344" s="918"/>
      <c r="D344" s="918"/>
      <c r="E344" s="918"/>
      <c r="G344" s="918"/>
      <c r="H344" s="918"/>
      <c r="I344" s="918"/>
      <c r="J344" s="918"/>
      <c r="K344" s="918"/>
      <c r="L344" s="918"/>
    </row>
    <row r="345" spans="1:12" x14ac:dyDescent="0.25">
      <c r="A345" s="918"/>
      <c r="B345" s="918"/>
      <c r="C345" s="918"/>
      <c r="D345" s="918"/>
      <c r="E345" s="918"/>
      <c r="G345" s="918"/>
      <c r="H345" s="918"/>
      <c r="I345" s="918"/>
      <c r="J345" s="918"/>
      <c r="K345" s="918"/>
      <c r="L345" s="918"/>
    </row>
    <row r="346" spans="1:12" x14ac:dyDescent="0.25">
      <c r="A346" s="918"/>
      <c r="B346" s="918"/>
      <c r="C346" s="918"/>
      <c r="D346" s="918"/>
      <c r="E346" s="918"/>
      <c r="G346" s="918"/>
      <c r="H346" s="918"/>
      <c r="I346" s="918"/>
      <c r="J346" s="918"/>
      <c r="K346" s="918"/>
      <c r="L346" s="918"/>
    </row>
    <row r="347" spans="1:12" x14ac:dyDescent="0.25">
      <c r="A347" s="918"/>
      <c r="B347" s="918"/>
      <c r="C347" s="918"/>
      <c r="D347" s="918"/>
      <c r="E347" s="918"/>
      <c r="G347" s="918"/>
      <c r="H347" s="918"/>
      <c r="I347" s="918"/>
      <c r="J347" s="918"/>
      <c r="K347" s="918"/>
      <c r="L347" s="918"/>
    </row>
    <row r="348" spans="1:12" x14ac:dyDescent="0.25">
      <c r="A348" s="918"/>
      <c r="B348" s="918"/>
      <c r="C348" s="918"/>
      <c r="D348" s="918"/>
      <c r="E348" s="918"/>
      <c r="G348" s="918"/>
      <c r="H348" s="918"/>
      <c r="I348" s="918"/>
      <c r="J348" s="918"/>
      <c r="K348" s="918"/>
      <c r="L348" s="918"/>
    </row>
    <row r="349" spans="1:12" x14ac:dyDescent="0.25">
      <c r="A349" s="918"/>
      <c r="B349" s="918"/>
      <c r="C349" s="918"/>
      <c r="D349" s="918"/>
      <c r="E349" s="918"/>
      <c r="G349" s="918"/>
      <c r="H349" s="918"/>
      <c r="I349" s="918"/>
      <c r="J349" s="918"/>
      <c r="K349" s="918"/>
      <c r="L349" s="918"/>
    </row>
    <row r="350" spans="1:12" x14ac:dyDescent="0.25">
      <c r="A350" s="918"/>
      <c r="B350" s="918"/>
      <c r="C350" s="918"/>
      <c r="D350" s="918"/>
      <c r="E350" s="918"/>
      <c r="G350" s="918"/>
      <c r="H350" s="918"/>
      <c r="I350" s="918"/>
      <c r="J350" s="918"/>
      <c r="K350" s="918"/>
      <c r="L350" s="918"/>
    </row>
    <row r="351" spans="1:12" x14ac:dyDescent="0.25">
      <c r="A351" s="918"/>
      <c r="B351" s="918"/>
      <c r="C351" s="918"/>
      <c r="D351" s="918"/>
      <c r="E351" s="918"/>
      <c r="G351" s="918"/>
      <c r="H351" s="918"/>
      <c r="I351" s="918"/>
      <c r="J351" s="918"/>
      <c r="K351" s="918"/>
      <c r="L351" s="918"/>
    </row>
    <row r="352" spans="1:12" x14ac:dyDescent="0.25">
      <c r="A352" s="918"/>
      <c r="B352" s="918"/>
      <c r="C352" s="918"/>
      <c r="D352" s="918"/>
      <c r="E352" s="918"/>
      <c r="G352" s="918"/>
      <c r="H352" s="918"/>
      <c r="I352" s="918"/>
      <c r="J352" s="918"/>
      <c r="K352" s="918"/>
      <c r="L352" s="918"/>
    </row>
    <row r="353" spans="1:12" x14ac:dyDescent="0.25">
      <c r="A353" s="918"/>
      <c r="B353" s="918"/>
      <c r="C353" s="918"/>
      <c r="D353" s="918"/>
      <c r="E353" s="918"/>
      <c r="G353" s="918"/>
      <c r="H353" s="918"/>
      <c r="I353" s="918"/>
      <c r="J353" s="918"/>
      <c r="K353" s="918"/>
      <c r="L353" s="918"/>
    </row>
    <row r="354" spans="1:12" x14ac:dyDescent="0.25">
      <c r="A354" s="918"/>
      <c r="B354" s="918"/>
      <c r="C354" s="918"/>
      <c r="D354" s="918"/>
      <c r="E354" s="918"/>
      <c r="G354" s="918"/>
      <c r="H354" s="918"/>
      <c r="I354" s="918"/>
      <c r="J354" s="918"/>
      <c r="K354" s="918"/>
      <c r="L354" s="918"/>
    </row>
    <row r="355" spans="1:12" x14ac:dyDescent="0.25">
      <c r="A355" s="918"/>
      <c r="B355" s="918"/>
      <c r="C355" s="918"/>
      <c r="D355" s="918"/>
      <c r="E355" s="918"/>
      <c r="G355" s="918"/>
      <c r="H355" s="918"/>
      <c r="I355" s="918"/>
      <c r="J355" s="918"/>
      <c r="K355" s="918"/>
      <c r="L355" s="918"/>
    </row>
    <row r="356" spans="1:12" x14ac:dyDescent="0.25">
      <c r="A356" s="918"/>
      <c r="B356" s="918"/>
      <c r="C356" s="918"/>
      <c r="D356" s="918"/>
      <c r="E356" s="918"/>
      <c r="G356" s="918"/>
      <c r="H356" s="918"/>
      <c r="I356" s="918"/>
      <c r="J356" s="918"/>
      <c r="K356" s="918"/>
      <c r="L356" s="918"/>
    </row>
    <row r="357" spans="1:12" x14ac:dyDescent="0.25">
      <c r="A357" s="918"/>
      <c r="B357" s="918"/>
      <c r="C357" s="918"/>
      <c r="D357" s="918"/>
      <c r="E357" s="918"/>
      <c r="G357" s="918"/>
      <c r="H357" s="918"/>
      <c r="I357" s="918"/>
      <c r="J357" s="918"/>
      <c r="K357" s="918"/>
      <c r="L357" s="918"/>
    </row>
    <row r="358" spans="1:12" x14ac:dyDescent="0.25">
      <c r="A358" s="918"/>
      <c r="B358" s="918"/>
      <c r="C358" s="918"/>
      <c r="D358" s="918"/>
      <c r="E358" s="918"/>
      <c r="G358" s="918"/>
      <c r="H358" s="918"/>
      <c r="I358" s="918"/>
      <c r="J358" s="918"/>
      <c r="K358" s="918"/>
      <c r="L358" s="918"/>
    </row>
    <row r="359" spans="1:12" x14ac:dyDescent="0.25">
      <c r="A359" s="918"/>
      <c r="B359" s="918"/>
      <c r="C359" s="918"/>
      <c r="D359" s="918"/>
      <c r="E359" s="918"/>
      <c r="G359" s="918"/>
      <c r="H359" s="918"/>
      <c r="I359" s="918"/>
      <c r="J359" s="918"/>
      <c r="K359" s="918"/>
      <c r="L359" s="918"/>
    </row>
    <row r="360" spans="1:12" x14ac:dyDescent="0.25">
      <c r="A360" s="918"/>
      <c r="B360" s="918"/>
      <c r="C360" s="918"/>
      <c r="D360" s="918"/>
      <c r="E360" s="918"/>
      <c r="G360" s="918"/>
      <c r="H360" s="918"/>
      <c r="I360" s="918"/>
      <c r="J360" s="918"/>
      <c r="K360" s="918"/>
      <c r="L360" s="918"/>
    </row>
    <row r="361" spans="1:12" x14ac:dyDescent="0.25">
      <c r="A361" s="918"/>
      <c r="B361" s="918"/>
      <c r="C361" s="918"/>
      <c r="D361" s="918"/>
      <c r="E361" s="918"/>
      <c r="G361" s="918"/>
      <c r="H361" s="918"/>
      <c r="I361" s="918"/>
      <c r="J361" s="918"/>
      <c r="K361" s="918"/>
      <c r="L361" s="918"/>
    </row>
    <row r="362" spans="1:12" x14ac:dyDescent="0.25">
      <c r="A362" s="918"/>
      <c r="B362" s="918"/>
      <c r="C362" s="918"/>
      <c r="D362" s="918"/>
      <c r="E362" s="918"/>
      <c r="G362" s="918"/>
      <c r="H362" s="918"/>
      <c r="I362" s="918"/>
      <c r="J362" s="918"/>
      <c r="K362" s="918"/>
      <c r="L362" s="918"/>
    </row>
    <row r="363" spans="1:12" x14ac:dyDescent="0.25">
      <c r="A363" s="918"/>
      <c r="B363" s="918"/>
      <c r="C363" s="918"/>
      <c r="D363" s="918"/>
      <c r="E363" s="918"/>
      <c r="G363" s="918"/>
      <c r="H363" s="918"/>
      <c r="I363" s="918"/>
      <c r="J363" s="918"/>
      <c r="K363" s="918"/>
      <c r="L363" s="918"/>
    </row>
    <row r="364" spans="1:12" x14ac:dyDescent="0.25">
      <c r="A364" s="918"/>
      <c r="B364" s="918"/>
      <c r="C364" s="918"/>
      <c r="D364" s="918"/>
      <c r="E364" s="918"/>
      <c r="G364" s="918"/>
      <c r="H364" s="918"/>
      <c r="I364" s="918"/>
      <c r="J364" s="918"/>
      <c r="K364" s="918"/>
      <c r="L364" s="918"/>
    </row>
    <row r="365" spans="1:12" x14ac:dyDescent="0.25">
      <c r="A365" s="918"/>
      <c r="B365" s="918"/>
      <c r="C365" s="918"/>
      <c r="D365" s="918"/>
      <c r="E365" s="918"/>
      <c r="G365" s="918"/>
      <c r="H365" s="918"/>
      <c r="I365" s="918"/>
      <c r="J365" s="918"/>
      <c r="K365" s="918"/>
      <c r="L365" s="918"/>
    </row>
    <row r="366" spans="1:12" x14ac:dyDescent="0.25">
      <c r="A366" s="918"/>
      <c r="B366" s="918"/>
      <c r="C366" s="918"/>
      <c r="D366" s="918"/>
      <c r="E366" s="918"/>
      <c r="G366" s="918"/>
      <c r="H366" s="918"/>
      <c r="I366" s="918"/>
      <c r="J366" s="918"/>
      <c r="K366" s="918"/>
      <c r="L366" s="918"/>
    </row>
    <row r="367" spans="1:12" x14ac:dyDescent="0.25">
      <c r="A367" s="918"/>
      <c r="B367" s="918"/>
      <c r="C367" s="918"/>
      <c r="D367" s="918"/>
      <c r="E367" s="918"/>
      <c r="G367" s="918"/>
      <c r="H367" s="918"/>
      <c r="I367" s="918"/>
      <c r="J367" s="918"/>
      <c r="K367" s="918"/>
      <c r="L367" s="918"/>
    </row>
    <row r="368" spans="1:12" x14ac:dyDescent="0.25">
      <c r="A368" s="918"/>
      <c r="B368" s="918"/>
      <c r="C368" s="918"/>
      <c r="D368" s="918"/>
      <c r="E368" s="918"/>
      <c r="G368" s="918"/>
      <c r="H368" s="918"/>
      <c r="I368" s="918"/>
      <c r="J368" s="918"/>
      <c r="K368" s="918"/>
      <c r="L368" s="918"/>
    </row>
    <row r="369" spans="1:12" x14ac:dyDescent="0.25">
      <c r="A369" s="918"/>
      <c r="B369" s="918"/>
      <c r="C369" s="918"/>
      <c r="D369" s="918"/>
      <c r="E369" s="918"/>
      <c r="G369" s="918"/>
      <c r="H369" s="918"/>
      <c r="I369" s="918"/>
      <c r="J369" s="918"/>
      <c r="K369" s="918"/>
      <c r="L369" s="918"/>
    </row>
    <row r="370" spans="1:12" x14ac:dyDescent="0.25">
      <c r="A370" s="918"/>
      <c r="B370" s="918"/>
      <c r="C370" s="918"/>
      <c r="D370" s="918"/>
      <c r="E370" s="918"/>
      <c r="G370" s="918"/>
      <c r="H370" s="918"/>
      <c r="I370" s="918"/>
      <c r="J370" s="918"/>
      <c r="K370" s="918"/>
      <c r="L370" s="918"/>
    </row>
    <row r="371" spans="1:12" x14ac:dyDescent="0.25">
      <c r="A371" s="918"/>
      <c r="B371" s="918"/>
      <c r="C371" s="918"/>
      <c r="D371" s="918"/>
      <c r="E371" s="918"/>
      <c r="G371" s="918"/>
      <c r="H371" s="918"/>
      <c r="I371" s="918"/>
      <c r="J371" s="918"/>
      <c r="K371" s="918"/>
      <c r="L371" s="918"/>
    </row>
    <row r="372" spans="1:12" x14ac:dyDescent="0.25">
      <c r="A372" s="918"/>
      <c r="B372" s="918"/>
      <c r="C372" s="918"/>
      <c r="D372" s="918"/>
      <c r="E372" s="918"/>
      <c r="G372" s="918"/>
      <c r="H372" s="918"/>
      <c r="I372" s="918"/>
      <c r="J372" s="918"/>
      <c r="K372" s="918"/>
      <c r="L372" s="918"/>
    </row>
    <row r="373" spans="1:12" x14ac:dyDescent="0.25">
      <c r="A373" s="918"/>
      <c r="B373" s="918"/>
      <c r="C373" s="918"/>
      <c r="D373" s="918"/>
      <c r="E373" s="918"/>
      <c r="G373" s="918"/>
      <c r="H373" s="918"/>
      <c r="I373" s="918"/>
      <c r="J373" s="918"/>
      <c r="K373" s="918"/>
      <c r="L373" s="918"/>
    </row>
    <row r="374" spans="1:12" x14ac:dyDescent="0.25">
      <c r="A374" s="918"/>
      <c r="B374" s="918"/>
      <c r="C374" s="918"/>
      <c r="D374" s="918"/>
      <c r="E374" s="918"/>
      <c r="G374" s="918"/>
      <c r="H374" s="918"/>
      <c r="I374" s="918"/>
      <c r="J374" s="918"/>
      <c r="K374" s="918"/>
      <c r="L374" s="918"/>
    </row>
    <row r="375" spans="1:12" x14ac:dyDescent="0.25">
      <c r="A375" s="918"/>
      <c r="B375" s="918"/>
      <c r="C375" s="918"/>
      <c r="D375" s="918"/>
      <c r="E375" s="918"/>
      <c r="G375" s="918"/>
      <c r="H375" s="918"/>
      <c r="I375" s="918"/>
      <c r="J375" s="918"/>
      <c r="K375" s="918"/>
      <c r="L375" s="918"/>
    </row>
    <row r="376" spans="1:12" x14ac:dyDescent="0.25">
      <c r="A376" s="918"/>
      <c r="B376" s="918"/>
      <c r="C376" s="918"/>
      <c r="D376" s="918"/>
      <c r="E376" s="918"/>
      <c r="G376" s="918"/>
      <c r="H376" s="918"/>
      <c r="I376" s="918"/>
      <c r="J376" s="918"/>
      <c r="K376" s="918"/>
      <c r="L376" s="918"/>
    </row>
    <row r="377" spans="1:12" x14ac:dyDescent="0.25">
      <c r="A377" s="918"/>
      <c r="B377" s="918"/>
      <c r="C377" s="918"/>
      <c r="D377" s="918"/>
      <c r="E377" s="918"/>
      <c r="G377" s="918"/>
      <c r="H377" s="918"/>
      <c r="I377" s="918"/>
      <c r="J377" s="918"/>
      <c r="K377" s="918"/>
      <c r="L377" s="918"/>
    </row>
    <row r="378" spans="1:12" x14ac:dyDescent="0.25">
      <c r="A378" s="918"/>
      <c r="B378" s="918"/>
      <c r="C378" s="918"/>
      <c r="D378" s="918"/>
      <c r="E378" s="918"/>
      <c r="G378" s="918"/>
      <c r="H378" s="918"/>
      <c r="I378" s="918"/>
      <c r="J378" s="918"/>
      <c r="K378" s="918"/>
      <c r="L378" s="918"/>
    </row>
    <row r="379" spans="1:12" x14ac:dyDescent="0.25">
      <c r="A379" s="918"/>
      <c r="B379" s="918"/>
      <c r="C379" s="918"/>
      <c r="D379" s="918"/>
      <c r="E379" s="918"/>
      <c r="G379" s="918"/>
      <c r="H379" s="918"/>
      <c r="I379" s="918"/>
      <c r="J379" s="918"/>
      <c r="K379" s="918"/>
      <c r="L379" s="918"/>
    </row>
    <row r="380" spans="1:12" x14ac:dyDescent="0.25">
      <c r="A380" s="918"/>
      <c r="B380" s="918"/>
      <c r="C380" s="918"/>
      <c r="D380" s="918"/>
      <c r="E380" s="918"/>
      <c r="G380" s="918"/>
      <c r="H380" s="918"/>
      <c r="I380" s="918"/>
      <c r="J380" s="918"/>
      <c r="K380" s="918"/>
      <c r="L380" s="918"/>
    </row>
    <row r="381" spans="1:12" x14ac:dyDescent="0.25">
      <c r="A381" s="918"/>
      <c r="B381" s="918"/>
      <c r="C381" s="918"/>
      <c r="D381" s="918"/>
      <c r="E381" s="918"/>
      <c r="G381" s="918"/>
      <c r="H381" s="918"/>
      <c r="I381" s="918"/>
      <c r="J381" s="918"/>
      <c r="K381" s="918"/>
      <c r="L381" s="918"/>
    </row>
    <row r="382" spans="1:12" x14ac:dyDescent="0.25">
      <c r="A382" s="918"/>
      <c r="B382" s="918"/>
      <c r="C382" s="918"/>
      <c r="D382" s="918"/>
      <c r="E382" s="918"/>
      <c r="G382" s="918"/>
      <c r="H382" s="918"/>
      <c r="I382" s="918"/>
      <c r="J382" s="918"/>
      <c r="K382" s="918"/>
      <c r="L382" s="918"/>
    </row>
    <row r="383" spans="1:12" x14ac:dyDescent="0.25">
      <c r="A383" s="918"/>
      <c r="B383" s="918"/>
      <c r="C383" s="918"/>
      <c r="D383" s="918"/>
      <c r="E383" s="918"/>
      <c r="G383" s="918"/>
      <c r="H383" s="918"/>
      <c r="I383" s="918"/>
      <c r="J383" s="918"/>
      <c r="K383" s="918"/>
      <c r="L383" s="918"/>
    </row>
    <row r="384" spans="1:12" x14ac:dyDescent="0.25">
      <c r="A384" s="918"/>
      <c r="B384" s="918"/>
      <c r="C384" s="918"/>
      <c r="D384" s="918"/>
      <c r="E384" s="918"/>
      <c r="G384" s="918"/>
      <c r="H384" s="918"/>
      <c r="I384" s="918"/>
      <c r="J384" s="918"/>
      <c r="K384" s="918"/>
      <c r="L384" s="918"/>
    </row>
    <row r="385" spans="1:12" x14ac:dyDescent="0.25">
      <c r="A385" s="918"/>
      <c r="B385" s="918"/>
      <c r="C385" s="918"/>
      <c r="D385" s="918"/>
      <c r="E385" s="918"/>
      <c r="G385" s="918"/>
      <c r="H385" s="918"/>
      <c r="I385" s="918"/>
      <c r="J385" s="918"/>
      <c r="K385" s="918"/>
      <c r="L385" s="918"/>
    </row>
    <row r="386" spans="1:12" x14ac:dyDescent="0.25">
      <c r="A386" s="918"/>
      <c r="B386" s="918"/>
      <c r="C386" s="918"/>
      <c r="D386" s="918"/>
      <c r="E386" s="918"/>
      <c r="G386" s="918"/>
      <c r="H386" s="918"/>
      <c r="I386" s="918"/>
      <c r="J386" s="918"/>
      <c r="K386" s="918"/>
      <c r="L386" s="918"/>
    </row>
    <row r="387" spans="1:12" x14ac:dyDescent="0.25">
      <c r="A387" s="918"/>
      <c r="B387" s="918"/>
      <c r="C387" s="918"/>
      <c r="D387" s="918"/>
      <c r="E387" s="918"/>
      <c r="G387" s="918"/>
      <c r="H387" s="918"/>
      <c r="I387" s="918"/>
      <c r="J387" s="918"/>
      <c r="K387" s="918"/>
      <c r="L387" s="918"/>
    </row>
    <row r="388" spans="1:12" x14ac:dyDescent="0.25">
      <c r="A388" s="918"/>
      <c r="B388" s="918"/>
      <c r="C388" s="918"/>
      <c r="D388" s="918"/>
      <c r="E388" s="918"/>
      <c r="G388" s="918"/>
      <c r="H388" s="918"/>
      <c r="I388" s="918"/>
      <c r="J388" s="918"/>
      <c r="K388" s="918"/>
      <c r="L388" s="918"/>
    </row>
    <row r="389" spans="1:12" x14ac:dyDescent="0.25">
      <c r="A389" s="918"/>
      <c r="B389" s="918"/>
      <c r="C389" s="918"/>
      <c r="D389" s="918"/>
      <c r="E389" s="918"/>
      <c r="G389" s="918"/>
      <c r="H389" s="918"/>
      <c r="I389" s="918"/>
      <c r="J389" s="918"/>
      <c r="K389" s="918"/>
      <c r="L389" s="918"/>
    </row>
    <row r="390" spans="1:12" x14ac:dyDescent="0.25">
      <c r="A390" s="918"/>
      <c r="B390" s="918"/>
      <c r="C390" s="918"/>
      <c r="D390" s="918"/>
      <c r="E390" s="918"/>
      <c r="G390" s="918"/>
      <c r="H390" s="918"/>
      <c r="I390" s="918"/>
      <c r="J390" s="918"/>
      <c r="K390" s="918"/>
      <c r="L390" s="918"/>
    </row>
    <row r="391" spans="1:12" x14ac:dyDescent="0.25">
      <c r="A391" s="918"/>
      <c r="B391" s="918"/>
      <c r="C391" s="918"/>
      <c r="D391" s="918"/>
      <c r="E391" s="918"/>
      <c r="G391" s="918"/>
      <c r="H391" s="918"/>
      <c r="I391" s="918"/>
      <c r="J391" s="918"/>
      <c r="K391" s="918"/>
      <c r="L391" s="918"/>
    </row>
    <row r="392" spans="1:12" x14ac:dyDescent="0.25">
      <c r="A392" s="918"/>
      <c r="B392" s="918"/>
      <c r="C392" s="918"/>
      <c r="D392" s="918"/>
      <c r="E392" s="918"/>
      <c r="G392" s="918"/>
      <c r="H392" s="918"/>
      <c r="I392" s="918"/>
      <c r="J392" s="918"/>
      <c r="K392" s="918"/>
      <c r="L392" s="918"/>
    </row>
    <row r="393" spans="1:12" x14ac:dyDescent="0.25">
      <c r="A393" s="918"/>
      <c r="B393" s="918"/>
      <c r="C393" s="918"/>
      <c r="D393" s="918"/>
      <c r="E393" s="918"/>
      <c r="G393" s="918"/>
      <c r="H393" s="918"/>
      <c r="I393" s="918"/>
      <c r="J393" s="918"/>
      <c r="K393" s="918"/>
      <c r="L393" s="918"/>
    </row>
    <row r="394" spans="1:12" x14ac:dyDescent="0.25">
      <c r="A394" s="918"/>
      <c r="B394" s="918"/>
      <c r="C394" s="918"/>
      <c r="D394" s="918"/>
      <c r="E394" s="918"/>
      <c r="G394" s="918"/>
      <c r="H394" s="918"/>
      <c r="I394" s="918"/>
      <c r="J394" s="918"/>
      <c r="K394" s="918"/>
      <c r="L394" s="918"/>
    </row>
    <row r="395" spans="1:12" x14ac:dyDescent="0.25">
      <c r="A395" s="918"/>
      <c r="B395" s="918"/>
      <c r="C395" s="918"/>
      <c r="D395" s="918"/>
      <c r="E395" s="918"/>
      <c r="G395" s="918"/>
      <c r="H395" s="918"/>
      <c r="I395" s="918"/>
      <c r="J395" s="918"/>
      <c r="K395" s="918"/>
      <c r="L395" s="918"/>
    </row>
    <row r="396" spans="1:12" x14ac:dyDescent="0.25">
      <c r="A396" s="918"/>
      <c r="B396" s="918"/>
      <c r="C396" s="918"/>
      <c r="D396" s="918"/>
      <c r="E396" s="918"/>
      <c r="G396" s="918"/>
      <c r="H396" s="918"/>
      <c r="I396" s="918"/>
      <c r="J396" s="918"/>
      <c r="K396" s="918"/>
      <c r="L396" s="918"/>
    </row>
    <row r="397" spans="1:12" x14ac:dyDescent="0.25">
      <c r="A397" s="918"/>
      <c r="B397" s="918"/>
      <c r="C397" s="918"/>
      <c r="D397" s="918"/>
      <c r="E397" s="918"/>
      <c r="G397" s="918"/>
      <c r="H397" s="918"/>
      <c r="I397" s="918"/>
      <c r="J397" s="918"/>
      <c r="K397" s="918"/>
      <c r="L397" s="918"/>
    </row>
    <row r="398" spans="1:12" x14ac:dyDescent="0.25">
      <c r="A398" s="918"/>
      <c r="B398" s="918"/>
      <c r="C398" s="918"/>
      <c r="D398" s="918"/>
      <c r="E398" s="918"/>
      <c r="G398" s="918"/>
      <c r="H398" s="918"/>
      <c r="I398" s="918"/>
      <c r="J398" s="918"/>
      <c r="K398" s="918"/>
      <c r="L398" s="918"/>
    </row>
    <row r="399" spans="1:12" x14ac:dyDescent="0.25">
      <c r="A399" s="918"/>
      <c r="B399" s="918"/>
      <c r="C399" s="918"/>
      <c r="D399" s="918"/>
      <c r="E399" s="918"/>
      <c r="G399" s="918"/>
      <c r="H399" s="918"/>
      <c r="I399" s="918"/>
      <c r="J399" s="918"/>
      <c r="K399" s="918"/>
      <c r="L399" s="918"/>
    </row>
    <row r="400" spans="1:12" x14ac:dyDescent="0.25">
      <c r="A400" s="918"/>
      <c r="B400" s="918"/>
      <c r="C400" s="918"/>
      <c r="D400" s="918"/>
      <c r="E400" s="918"/>
      <c r="G400" s="918"/>
      <c r="H400" s="918"/>
      <c r="I400" s="918"/>
      <c r="J400" s="918"/>
      <c r="K400" s="918"/>
      <c r="L400" s="918"/>
    </row>
    <row r="401" spans="1:12" x14ac:dyDescent="0.25">
      <c r="A401" s="918"/>
      <c r="B401" s="918"/>
      <c r="C401" s="918"/>
      <c r="D401" s="918"/>
      <c r="E401" s="918"/>
      <c r="G401" s="918"/>
      <c r="H401" s="918"/>
      <c r="I401" s="918"/>
      <c r="J401" s="918"/>
      <c r="K401" s="918"/>
      <c r="L401" s="918"/>
    </row>
    <row r="402" spans="1:12" x14ac:dyDescent="0.25">
      <c r="A402" s="918"/>
      <c r="B402" s="918"/>
      <c r="C402" s="918"/>
      <c r="D402" s="918"/>
      <c r="E402" s="918"/>
      <c r="G402" s="918"/>
      <c r="H402" s="918"/>
      <c r="I402" s="918"/>
      <c r="J402" s="918"/>
      <c r="K402" s="918"/>
      <c r="L402" s="918"/>
    </row>
    <row r="403" spans="1:12" x14ac:dyDescent="0.25">
      <c r="A403" s="918"/>
      <c r="B403" s="918"/>
      <c r="C403" s="918"/>
      <c r="D403" s="918"/>
      <c r="E403" s="918"/>
      <c r="G403" s="918"/>
      <c r="H403" s="918"/>
      <c r="I403" s="918"/>
      <c r="J403" s="918"/>
      <c r="K403" s="918"/>
      <c r="L403" s="918"/>
    </row>
    <row r="404" spans="1:12" x14ac:dyDescent="0.25">
      <c r="A404" s="918"/>
      <c r="B404" s="918"/>
      <c r="C404" s="918"/>
      <c r="D404" s="918"/>
      <c r="E404" s="918"/>
      <c r="G404" s="918"/>
      <c r="H404" s="918"/>
      <c r="I404" s="918"/>
      <c r="J404" s="918"/>
      <c r="K404" s="918"/>
      <c r="L404" s="918"/>
    </row>
    <row r="405" spans="1:12" x14ac:dyDescent="0.25">
      <c r="A405" s="918"/>
      <c r="B405" s="918"/>
      <c r="C405" s="918"/>
      <c r="D405" s="918"/>
      <c r="E405" s="918"/>
      <c r="G405" s="918"/>
      <c r="H405" s="918"/>
      <c r="I405" s="918"/>
      <c r="J405" s="918"/>
      <c r="K405" s="918"/>
      <c r="L405" s="918"/>
    </row>
    <row r="406" spans="1:12" x14ac:dyDescent="0.25">
      <c r="A406" s="918"/>
      <c r="B406" s="918"/>
      <c r="C406" s="918"/>
      <c r="D406" s="918"/>
      <c r="E406" s="918"/>
      <c r="G406" s="918"/>
      <c r="H406" s="918"/>
      <c r="I406" s="918"/>
      <c r="J406" s="918"/>
      <c r="K406" s="918"/>
      <c r="L406" s="918"/>
    </row>
    <row r="407" spans="1:12" x14ac:dyDescent="0.25">
      <c r="A407" s="918"/>
      <c r="B407" s="918"/>
      <c r="C407" s="918"/>
      <c r="D407" s="918"/>
      <c r="E407" s="918"/>
      <c r="G407" s="918"/>
      <c r="H407" s="918"/>
      <c r="I407" s="918"/>
      <c r="J407" s="918"/>
      <c r="K407" s="918"/>
      <c r="L407" s="918"/>
    </row>
    <row r="408" spans="1:12" x14ac:dyDescent="0.25">
      <c r="A408" s="918"/>
      <c r="B408" s="918"/>
      <c r="C408" s="918"/>
      <c r="D408" s="918"/>
      <c r="E408" s="918"/>
      <c r="G408" s="918"/>
      <c r="H408" s="918"/>
      <c r="I408" s="918"/>
      <c r="J408" s="918"/>
      <c r="K408" s="918"/>
      <c r="L408" s="918"/>
    </row>
    <row r="409" spans="1:12" x14ac:dyDescent="0.25">
      <c r="A409" s="918"/>
      <c r="B409" s="918"/>
      <c r="C409" s="918"/>
      <c r="D409" s="918"/>
      <c r="E409" s="918"/>
      <c r="G409" s="918"/>
      <c r="H409" s="918"/>
      <c r="I409" s="918"/>
      <c r="J409" s="918"/>
      <c r="K409" s="918"/>
      <c r="L409" s="918"/>
    </row>
    <row r="410" spans="1:12" x14ac:dyDescent="0.25">
      <c r="A410" s="918"/>
      <c r="B410" s="918"/>
      <c r="C410" s="918"/>
      <c r="D410" s="918"/>
      <c r="E410" s="918"/>
      <c r="G410" s="918"/>
      <c r="H410" s="918"/>
      <c r="I410" s="918"/>
      <c r="J410" s="918"/>
      <c r="K410" s="918"/>
      <c r="L410" s="918"/>
    </row>
    <row r="411" spans="1:12" x14ac:dyDescent="0.25">
      <c r="A411" s="918"/>
      <c r="B411" s="918"/>
      <c r="C411" s="918"/>
      <c r="D411" s="918"/>
      <c r="E411" s="918"/>
      <c r="G411" s="918"/>
      <c r="H411" s="918"/>
      <c r="I411" s="918"/>
      <c r="J411" s="918"/>
      <c r="K411" s="918"/>
      <c r="L411" s="918"/>
    </row>
    <row r="412" spans="1:12" x14ac:dyDescent="0.25">
      <c r="A412" s="918"/>
      <c r="B412" s="918"/>
      <c r="C412" s="918"/>
      <c r="D412" s="918"/>
      <c r="E412" s="918"/>
      <c r="G412" s="918"/>
      <c r="H412" s="918"/>
      <c r="I412" s="918"/>
      <c r="J412" s="918"/>
      <c r="K412" s="918"/>
      <c r="L412" s="918"/>
    </row>
    <row r="413" spans="1:12" x14ac:dyDescent="0.25">
      <c r="A413" s="918"/>
      <c r="B413" s="918"/>
      <c r="C413" s="918"/>
      <c r="D413" s="918"/>
      <c r="E413" s="918"/>
      <c r="G413" s="918"/>
      <c r="H413" s="918"/>
      <c r="I413" s="918"/>
      <c r="J413" s="918"/>
      <c r="K413" s="918"/>
      <c r="L413" s="918"/>
    </row>
    <row r="414" spans="1:12" x14ac:dyDescent="0.25">
      <c r="A414" s="918"/>
      <c r="B414" s="918"/>
      <c r="C414" s="918"/>
      <c r="D414" s="918"/>
      <c r="E414" s="918"/>
      <c r="G414" s="918"/>
      <c r="H414" s="918"/>
      <c r="I414" s="918"/>
      <c r="J414" s="918"/>
      <c r="K414" s="918"/>
      <c r="L414" s="918"/>
    </row>
    <row r="415" spans="1:12" x14ac:dyDescent="0.25">
      <c r="A415" s="918"/>
      <c r="B415" s="918"/>
      <c r="C415" s="918"/>
      <c r="D415" s="918"/>
      <c r="E415" s="918"/>
      <c r="G415" s="918"/>
      <c r="H415" s="918"/>
      <c r="I415" s="918"/>
      <c r="J415" s="918"/>
      <c r="K415" s="918"/>
      <c r="L415" s="918"/>
    </row>
    <row r="416" spans="1:12" x14ac:dyDescent="0.25">
      <c r="A416" s="918"/>
      <c r="B416" s="918"/>
      <c r="C416" s="918"/>
      <c r="D416" s="918"/>
      <c r="E416" s="918"/>
      <c r="G416" s="918"/>
      <c r="H416" s="918"/>
      <c r="I416" s="918"/>
      <c r="J416" s="918"/>
      <c r="K416" s="918"/>
      <c r="L416" s="918"/>
    </row>
    <row r="417" spans="1:12" x14ac:dyDescent="0.25">
      <c r="A417" s="918"/>
      <c r="B417" s="918"/>
      <c r="C417" s="918"/>
      <c r="D417" s="918"/>
      <c r="E417" s="918"/>
      <c r="G417" s="918"/>
      <c r="H417" s="918"/>
      <c r="I417" s="918"/>
      <c r="J417" s="918"/>
      <c r="K417" s="918"/>
      <c r="L417" s="918"/>
    </row>
    <row r="418" spans="1:12" x14ac:dyDescent="0.25">
      <c r="A418" s="918"/>
      <c r="B418" s="918"/>
      <c r="C418" s="918"/>
      <c r="D418" s="918"/>
      <c r="E418" s="918"/>
      <c r="G418" s="918"/>
      <c r="H418" s="918"/>
      <c r="I418" s="918"/>
      <c r="J418" s="918"/>
      <c r="K418" s="918"/>
      <c r="L418" s="918"/>
    </row>
    <row r="419" spans="1:12" x14ac:dyDescent="0.25">
      <c r="A419" s="918"/>
      <c r="B419" s="918"/>
      <c r="C419" s="918"/>
      <c r="D419" s="918"/>
      <c r="E419" s="918"/>
      <c r="G419" s="918"/>
      <c r="H419" s="918"/>
      <c r="I419" s="918"/>
      <c r="J419" s="918"/>
      <c r="K419" s="918"/>
      <c r="L419" s="918"/>
    </row>
    <row r="420" spans="1:12" x14ac:dyDescent="0.25">
      <c r="A420" s="918"/>
      <c r="B420" s="918"/>
      <c r="C420" s="918"/>
      <c r="D420" s="918"/>
      <c r="E420" s="918"/>
      <c r="G420" s="918"/>
      <c r="H420" s="918"/>
      <c r="I420" s="918"/>
      <c r="J420" s="918"/>
      <c r="K420" s="918"/>
      <c r="L420" s="918"/>
    </row>
    <row r="421" spans="1:12" x14ac:dyDescent="0.25">
      <c r="A421" s="918"/>
      <c r="B421" s="918"/>
      <c r="C421" s="918"/>
      <c r="D421" s="918"/>
      <c r="E421" s="918"/>
      <c r="G421" s="918"/>
      <c r="H421" s="918"/>
      <c r="I421" s="918"/>
      <c r="J421" s="918"/>
      <c r="K421" s="918"/>
      <c r="L421" s="918"/>
    </row>
    <row r="422" spans="1:12" x14ac:dyDescent="0.25">
      <c r="A422" s="918"/>
      <c r="B422" s="918"/>
      <c r="C422" s="918"/>
      <c r="D422" s="918"/>
      <c r="E422" s="918"/>
      <c r="G422" s="918"/>
      <c r="H422" s="918"/>
      <c r="I422" s="918"/>
      <c r="J422" s="918"/>
      <c r="K422" s="918"/>
      <c r="L422" s="918"/>
    </row>
    <row r="423" spans="1:12" x14ac:dyDescent="0.25">
      <c r="A423" s="918"/>
      <c r="B423" s="918"/>
      <c r="C423" s="918"/>
      <c r="D423" s="918"/>
      <c r="E423" s="918"/>
      <c r="G423" s="918"/>
      <c r="H423" s="918"/>
      <c r="I423" s="918"/>
      <c r="J423" s="918"/>
      <c r="K423" s="918"/>
      <c r="L423" s="918"/>
    </row>
    <row r="424" spans="1:12" x14ac:dyDescent="0.25">
      <c r="A424" s="918"/>
      <c r="B424" s="918"/>
      <c r="C424" s="918"/>
      <c r="D424" s="918"/>
      <c r="E424" s="918"/>
      <c r="G424" s="918"/>
      <c r="H424" s="918"/>
      <c r="I424" s="918"/>
      <c r="J424" s="918"/>
      <c r="K424" s="918"/>
      <c r="L424" s="918"/>
    </row>
    <row r="425" spans="1:12" x14ac:dyDescent="0.25">
      <c r="A425" s="918"/>
      <c r="B425" s="918"/>
      <c r="C425" s="918"/>
      <c r="D425" s="918"/>
      <c r="E425" s="918"/>
      <c r="G425" s="918"/>
      <c r="H425" s="918"/>
      <c r="I425" s="918"/>
      <c r="J425" s="918"/>
      <c r="K425" s="918"/>
      <c r="L425" s="918"/>
    </row>
    <row r="426" spans="1:12" x14ac:dyDescent="0.25">
      <c r="A426" s="918"/>
      <c r="B426" s="918"/>
      <c r="C426" s="918"/>
      <c r="D426" s="918"/>
      <c r="E426" s="918"/>
      <c r="G426" s="918"/>
      <c r="H426" s="918"/>
      <c r="I426" s="918"/>
      <c r="J426" s="918"/>
      <c r="K426" s="918"/>
      <c r="L426" s="918"/>
    </row>
    <row r="427" spans="1:12" x14ac:dyDescent="0.25">
      <c r="A427" s="918"/>
      <c r="B427" s="918"/>
      <c r="C427" s="918"/>
      <c r="D427" s="918"/>
      <c r="E427" s="918"/>
      <c r="G427" s="918"/>
      <c r="H427" s="918"/>
      <c r="I427" s="918"/>
      <c r="J427" s="918"/>
      <c r="K427" s="918"/>
      <c r="L427" s="918"/>
    </row>
    <row r="428" spans="1:12" x14ac:dyDescent="0.25">
      <c r="A428" s="918"/>
      <c r="B428" s="918"/>
      <c r="C428" s="918"/>
      <c r="D428" s="918"/>
      <c r="E428" s="918"/>
      <c r="G428" s="918"/>
      <c r="H428" s="918"/>
      <c r="I428" s="918"/>
      <c r="J428" s="918"/>
      <c r="K428" s="918"/>
      <c r="L428" s="918"/>
    </row>
    <row r="429" spans="1:12" x14ac:dyDescent="0.25">
      <c r="A429" s="918"/>
      <c r="B429" s="918"/>
      <c r="C429" s="918"/>
      <c r="D429" s="918"/>
      <c r="E429" s="918"/>
      <c r="G429" s="918"/>
      <c r="H429" s="918"/>
      <c r="I429" s="918"/>
      <c r="J429" s="918"/>
      <c r="K429" s="918"/>
      <c r="L429" s="918"/>
    </row>
    <row r="430" spans="1:12" x14ac:dyDescent="0.25">
      <c r="A430" s="918"/>
      <c r="B430" s="918"/>
      <c r="C430" s="918"/>
      <c r="D430" s="918"/>
      <c r="E430" s="918"/>
      <c r="G430" s="918"/>
      <c r="H430" s="918"/>
      <c r="I430" s="918"/>
      <c r="J430" s="918"/>
      <c r="K430" s="918"/>
      <c r="L430" s="918"/>
    </row>
    <row r="431" spans="1:12" x14ac:dyDescent="0.25">
      <c r="A431" s="918"/>
      <c r="B431" s="918"/>
      <c r="C431" s="918"/>
      <c r="D431" s="918"/>
      <c r="E431" s="918"/>
      <c r="G431" s="918"/>
      <c r="H431" s="918"/>
      <c r="I431" s="918"/>
      <c r="J431" s="918"/>
      <c r="K431" s="918"/>
      <c r="L431" s="918"/>
    </row>
    <row r="432" spans="1:12" x14ac:dyDescent="0.25">
      <c r="A432" s="918"/>
      <c r="B432" s="918"/>
      <c r="C432" s="918"/>
      <c r="D432" s="918"/>
      <c r="E432" s="918"/>
      <c r="G432" s="918"/>
      <c r="H432" s="918"/>
      <c r="I432" s="918"/>
      <c r="J432" s="918"/>
      <c r="K432" s="918"/>
      <c r="L432" s="918"/>
    </row>
    <row r="433" spans="1:12" x14ac:dyDescent="0.25">
      <c r="A433" s="918"/>
      <c r="B433" s="918"/>
      <c r="C433" s="918"/>
      <c r="D433" s="918"/>
      <c r="E433" s="918"/>
      <c r="G433" s="918"/>
      <c r="H433" s="918"/>
      <c r="I433" s="918"/>
      <c r="J433" s="918"/>
      <c r="K433" s="918"/>
      <c r="L433" s="918"/>
    </row>
    <row r="434" spans="1:12" x14ac:dyDescent="0.25">
      <c r="A434" s="918"/>
      <c r="B434" s="918"/>
      <c r="C434" s="918"/>
      <c r="D434" s="918"/>
      <c r="E434" s="918"/>
      <c r="G434" s="918"/>
      <c r="H434" s="918"/>
      <c r="I434" s="918"/>
      <c r="J434" s="918"/>
      <c r="K434" s="918"/>
      <c r="L434" s="918"/>
    </row>
    <row r="435" spans="1:12" x14ac:dyDescent="0.25">
      <c r="A435" s="918"/>
      <c r="B435" s="918"/>
      <c r="C435" s="918"/>
      <c r="D435" s="918"/>
      <c r="E435" s="918"/>
      <c r="G435" s="918"/>
      <c r="H435" s="918"/>
      <c r="I435" s="918"/>
      <c r="J435" s="918"/>
      <c r="K435" s="918"/>
      <c r="L435" s="918"/>
    </row>
    <row r="436" spans="1:12" x14ac:dyDescent="0.25">
      <c r="A436" s="918"/>
      <c r="B436" s="918"/>
      <c r="C436" s="918"/>
      <c r="D436" s="918"/>
      <c r="E436" s="918"/>
      <c r="G436" s="918"/>
      <c r="H436" s="918"/>
      <c r="I436" s="918"/>
      <c r="J436" s="918"/>
      <c r="K436" s="918"/>
      <c r="L436" s="918"/>
    </row>
    <row r="437" spans="1:12" x14ac:dyDescent="0.25">
      <c r="A437" s="918"/>
      <c r="B437" s="918"/>
      <c r="C437" s="918"/>
      <c r="D437" s="918"/>
      <c r="E437" s="918"/>
      <c r="G437" s="918"/>
      <c r="H437" s="918"/>
      <c r="I437" s="918"/>
      <c r="J437" s="918"/>
      <c r="K437" s="918"/>
      <c r="L437" s="918"/>
    </row>
    <row r="438" spans="1:12" x14ac:dyDescent="0.25">
      <c r="A438" s="918"/>
      <c r="B438" s="918"/>
      <c r="C438" s="918"/>
      <c r="D438" s="918"/>
      <c r="E438" s="918"/>
      <c r="G438" s="918"/>
      <c r="H438" s="918"/>
      <c r="I438" s="918"/>
      <c r="J438" s="918"/>
      <c r="K438" s="918"/>
      <c r="L438" s="918"/>
    </row>
    <row r="439" spans="1:12" x14ac:dyDescent="0.25">
      <c r="A439" s="918"/>
      <c r="B439" s="918"/>
      <c r="C439" s="918"/>
      <c r="D439" s="918"/>
      <c r="E439" s="918"/>
      <c r="G439" s="918"/>
      <c r="H439" s="918"/>
      <c r="I439" s="918"/>
      <c r="J439" s="918"/>
      <c r="K439" s="918"/>
      <c r="L439" s="918"/>
    </row>
    <row r="440" spans="1:12" x14ac:dyDescent="0.25">
      <c r="A440" s="918"/>
      <c r="B440" s="918"/>
      <c r="C440" s="918"/>
      <c r="D440" s="918"/>
      <c r="E440" s="918"/>
      <c r="G440" s="918"/>
      <c r="H440" s="918"/>
      <c r="I440" s="918"/>
      <c r="J440" s="918"/>
      <c r="K440" s="918"/>
      <c r="L440" s="918"/>
    </row>
    <row r="441" spans="1:12" x14ac:dyDescent="0.25">
      <c r="A441" s="918"/>
      <c r="B441" s="918"/>
      <c r="C441" s="918"/>
      <c r="D441" s="918"/>
      <c r="E441" s="918"/>
      <c r="G441" s="918"/>
      <c r="H441" s="918"/>
      <c r="I441" s="918"/>
      <c r="J441" s="918"/>
      <c r="K441" s="918"/>
      <c r="L441" s="918"/>
    </row>
    <row r="442" spans="1:12" x14ac:dyDescent="0.25">
      <c r="A442" s="918"/>
      <c r="B442" s="918"/>
      <c r="C442" s="918"/>
      <c r="D442" s="918"/>
      <c r="E442" s="918"/>
      <c r="G442" s="918"/>
      <c r="H442" s="918"/>
      <c r="I442" s="918"/>
      <c r="J442" s="918"/>
      <c r="K442" s="918"/>
      <c r="L442" s="918"/>
    </row>
    <row r="443" spans="1:12" x14ac:dyDescent="0.25">
      <c r="A443" s="918"/>
      <c r="B443" s="918"/>
      <c r="C443" s="918"/>
      <c r="D443" s="918"/>
      <c r="E443" s="918"/>
      <c r="G443" s="918"/>
      <c r="H443" s="918"/>
      <c r="I443" s="918"/>
      <c r="J443" s="918"/>
      <c r="K443" s="918"/>
      <c r="L443" s="918"/>
    </row>
    <row r="444" spans="1:12" x14ac:dyDescent="0.25">
      <c r="A444" s="918"/>
      <c r="B444" s="918"/>
      <c r="C444" s="918"/>
      <c r="D444" s="918"/>
      <c r="E444" s="918"/>
      <c r="G444" s="918"/>
      <c r="H444" s="918"/>
      <c r="I444" s="918"/>
      <c r="J444" s="918"/>
      <c r="K444" s="918"/>
      <c r="L444" s="918"/>
    </row>
    <row r="445" spans="1:12" x14ac:dyDescent="0.25">
      <c r="A445" s="918"/>
      <c r="B445" s="918"/>
      <c r="C445" s="918"/>
      <c r="D445" s="918"/>
      <c r="E445" s="918"/>
      <c r="G445" s="918"/>
      <c r="H445" s="918"/>
      <c r="I445" s="918"/>
      <c r="J445" s="918"/>
      <c r="K445" s="918"/>
      <c r="L445" s="918"/>
    </row>
    <row r="446" spans="1:12" x14ac:dyDescent="0.25">
      <c r="A446" s="918"/>
      <c r="B446" s="918"/>
      <c r="C446" s="918"/>
      <c r="D446" s="918"/>
      <c r="E446" s="918"/>
      <c r="G446" s="918"/>
      <c r="H446" s="918"/>
      <c r="I446" s="918"/>
      <c r="J446" s="918"/>
      <c r="K446" s="918"/>
      <c r="L446" s="918"/>
    </row>
    <row r="447" spans="1:12" x14ac:dyDescent="0.25">
      <c r="A447" s="918"/>
      <c r="B447" s="918"/>
      <c r="C447" s="918"/>
      <c r="D447" s="918"/>
      <c r="E447" s="918"/>
      <c r="G447" s="918"/>
      <c r="H447" s="918"/>
      <c r="I447" s="918"/>
      <c r="J447" s="918"/>
      <c r="K447" s="918"/>
      <c r="L447" s="918"/>
    </row>
    <row r="448" spans="1:12" x14ac:dyDescent="0.25">
      <c r="A448" s="918"/>
      <c r="B448" s="918"/>
      <c r="C448" s="918"/>
      <c r="D448" s="918"/>
      <c r="E448" s="918"/>
      <c r="G448" s="918"/>
      <c r="H448" s="918"/>
      <c r="I448" s="918"/>
      <c r="J448" s="918"/>
      <c r="K448" s="918"/>
      <c r="L448" s="918"/>
    </row>
    <row r="449" spans="1:12" x14ac:dyDescent="0.25">
      <c r="A449" s="918"/>
      <c r="B449" s="918"/>
      <c r="C449" s="918"/>
      <c r="D449" s="918"/>
      <c r="E449" s="918"/>
      <c r="G449" s="918"/>
      <c r="H449" s="918"/>
      <c r="I449" s="918"/>
      <c r="J449" s="918"/>
      <c r="K449" s="918"/>
      <c r="L449" s="918"/>
    </row>
    <row r="450" spans="1:12" x14ac:dyDescent="0.25">
      <c r="A450" s="918"/>
      <c r="B450" s="918"/>
      <c r="C450" s="918"/>
      <c r="D450" s="918"/>
      <c r="E450" s="918"/>
      <c r="G450" s="918"/>
      <c r="H450" s="918"/>
      <c r="I450" s="918"/>
      <c r="J450" s="918"/>
      <c r="K450" s="918"/>
      <c r="L450" s="918"/>
    </row>
    <row r="451" spans="1:12" x14ac:dyDescent="0.25">
      <c r="A451" s="918"/>
      <c r="B451" s="918"/>
      <c r="C451" s="918"/>
      <c r="D451" s="918"/>
      <c r="E451" s="918"/>
      <c r="G451" s="918"/>
      <c r="H451" s="918"/>
      <c r="I451" s="918"/>
      <c r="J451" s="918"/>
      <c r="K451" s="918"/>
      <c r="L451" s="918"/>
    </row>
    <row r="452" spans="1:12" x14ac:dyDescent="0.25">
      <c r="A452" s="918"/>
      <c r="B452" s="918"/>
      <c r="C452" s="918"/>
      <c r="D452" s="918"/>
      <c r="E452" s="918"/>
      <c r="G452" s="918"/>
      <c r="H452" s="918"/>
      <c r="I452" s="918"/>
      <c r="J452" s="918"/>
      <c r="K452" s="918"/>
      <c r="L452" s="918"/>
    </row>
    <row r="453" spans="1:12" x14ac:dyDescent="0.25">
      <c r="A453" s="918"/>
      <c r="B453" s="918"/>
      <c r="C453" s="918"/>
      <c r="D453" s="918"/>
      <c r="E453" s="918"/>
      <c r="G453" s="918"/>
      <c r="H453" s="918"/>
      <c r="I453" s="918"/>
      <c r="J453" s="918"/>
      <c r="K453" s="918"/>
      <c r="L453" s="918"/>
    </row>
    <row r="454" spans="1:12" x14ac:dyDescent="0.25">
      <c r="A454" s="918"/>
      <c r="B454" s="918"/>
      <c r="C454" s="918"/>
      <c r="D454" s="918"/>
      <c r="E454" s="918"/>
      <c r="G454" s="918"/>
      <c r="H454" s="918"/>
      <c r="I454" s="918"/>
      <c r="J454" s="918"/>
      <c r="K454" s="918"/>
      <c r="L454" s="918"/>
    </row>
    <row r="455" spans="1:12" x14ac:dyDescent="0.25">
      <c r="A455" s="918"/>
      <c r="B455" s="918"/>
      <c r="C455" s="918"/>
      <c r="D455" s="918"/>
      <c r="E455" s="918"/>
      <c r="G455" s="918"/>
      <c r="H455" s="918"/>
      <c r="I455" s="918"/>
      <c r="J455" s="918"/>
      <c r="K455" s="918"/>
      <c r="L455" s="918"/>
    </row>
    <row r="456" spans="1:12" x14ac:dyDescent="0.25">
      <c r="A456" s="918"/>
      <c r="B456" s="918"/>
      <c r="C456" s="918"/>
      <c r="D456" s="918"/>
      <c r="E456" s="918"/>
      <c r="G456" s="918"/>
      <c r="H456" s="918"/>
      <c r="I456" s="918"/>
      <c r="J456" s="918"/>
      <c r="K456" s="918"/>
      <c r="L456" s="918"/>
    </row>
    <row r="457" spans="1:12" x14ac:dyDescent="0.25">
      <c r="A457" s="918"/>
      <c r="B457" s="918"/>
      <c r="C457" s="918"/>
      <c r="D457" s="918"/>
      <c r="E457" s="918"/>
      <c r="G457" s="918"/>
      <c r="H457" s="918"/>
      <c r="I457" s="918"/>
      <c r="J457" s="918"/>
      <c r="K457" s="918"/>
      <c r="L457" s="918"/>
    </row>
    <row r="458" spans="1:12" x14ac:dyDescent="0.25">
      <c r="A458" s="918"/>
      <c r="B458" s="918"/>
      <c r="C458" s="918"/>
      <c r="D458" s="918"/>
      <c r="E458" s="918"/>
      <c r="G458" s="918"/>
      <c r="H458" s="918"/>
      <c r="I458" s="918"/>
      <c r="J458" s="918"/>
      <c r="K458" s="918"/>
      <c r="L458" s="918"/>
    </row>
    <row r="459" spans="1:12" x14ac:dyDescent="0.25">
      <c r="A459" s="918"/>
      <c r="B459" s="918"/>
      <c r="C459" s="918"/>
      <c r="D459" s="918"/>
      <c r="E459" s="918"/>
      <c r="G459" s="918"/>
      <c r="H459" s="918"/>
      <c r="I459" s="918"/>
      <c r="J459" s="918"/>
      <c r="K459" s="918"/>
      <c r="L459" s="918"/>
    </row>
    <row r="460" spans="1:12" x14ac:dyDescent="0.25">
      <c r="A460" s="918"/>
      <c r="B460" s="918"/>
      <c r="C460" s="918"/>
      <c r="D460" s="918"/>
      <c r="E460" s="918"/>
      <c r="G460" s="918"/>
      <c r="H460" s="918"/>
      <c r="I460" s="918"/>
      <c r="J460" s="918"/>
      <c r="K460" s="918"/>
      <c r="L460" s="918"/>
    </row>
    <row r="461" spans="1:12" x14ac:dyDescent="0.25">
      <c r="A461" s="918"/>
      <c r="B461" s="918"/>
      <c r="C461" s="918"/>
      <c r="D461" s="918"/>
      <c r="E461" s="918"/>
      <c r="G461" s="918"/>
      <c r="H461" s="918"/>
      <c r="I461" s="918"/>
      <c r="J461" s="918"/>
      <c r="K461" s="918"/>
      <c r="L461" s="918"/>
    </row>
    <row r="462" spans="1:12" x14ac:dyDescent="0.25">
      <c r="A462" s="918"/>
      <c r="B462" s="918"/>
      <c r="C462" s="918"/>
      <c r="D462" s="918"/>
      <c r="E462" s="918"/>
      <c r="G462" s="918"/>
      <c r="H462" s="918"/>
      <c r="I462" s="918"/>
      <c r="J462" s="918"/>
      <c r="K462" s="918"/>
      <c r="L462" s="918"/>
    </row>
    <row r="463" spans="1:12" x14ac:dyDescent="0.25">
      <c r="A463" s="918"/>
      <c r="B463" s="918"/>
      <c r="C463" s="918"/>
      <c r="D463" s="918"/>
      <c r="E463" s="918"/>
      <c r="G463" s="918"/>
      <c r="H463" s="918"/>
      <c r="I463" s="918"/>
      <c r="J463" s="918"/>
      <c r="K463" s="918"/>
      <c r="L463" s="918"/>
    </row>
    <row r="464" spans="1:12" x14ac:dyDescent="0.25">
      <c r="A464" s="918"/>
      <c r="B464" s="918"/>
      <c r="C464" s="918"/>
      <c r="D464" s="918"/>
      <c r="E464" s="918"/>
      <c r="G464" s="918"/>
      <c r="H464" s="918"/>
      <c r="I464" s="918"/>
      <c r="J464" s="918"/>
      <c r="K464" s="918"/>
      <c r="L464" s="918"/>
    </row>
    <row r="465" spans="1:12" x14ac:dyDescent="0.25">
      <c r="A465" s="918"/>
      <c r="B465" s="918"/>
      <c r="C465" s="918"/>
      <c r="D465" s="918"/>
      <c r="E465" s="918"/>
      <c r="G465" s="918"/>
      <c r="H465" s="918"/>
      <c r="I465" s="918"/>
      <c r="J465" s="918"/>
      <c r="K465" s="918"/>
      <c r="L465" s="918"/>
    </row>
    <row r="466" spans="1:12" x14ac:dyDescent="0.25">
      <c r="A466" s="918"/>
      <c r="B466" s="918"/>
      <c r="C466" s="918"/>
      <c r="D466" s="918"/>
      <c r="E466" s="918"/>
      <c r="G466" s="918"/>
      <c r="H466" s="918"/>
      <c r="I466" s="918"/>
      <c r="J466" s="918"/>
      <c r="K466" s="918"/>
      <c r="L466" s="918"/>
    </row>
    <row r="467" spans="1:12" x14ac:dyDescent="0.25">
      <c r="A467" s="918"/>
      <c r="B467" s="918"/>
      <c r="C467" s="918"/>
      <c r="D467" s="918"/>
      <c r="E467" s="918"/>
      <c r="G467" s="918"/>
      <c r="H467" s="918"/>
      <c r="I467" s="918"/>
      <c r="J467" s="918"/>
      <c r="K467" s="918"/>
      <c r="L467" s="918"/>
    </row>
    <row r="468" spans="1:12" x14ac:dyDescent="0.25">
      <c r="A468" s="918"/>
      <c r="B468" s="918"/>
      <c r="C468" s="918"/>
      <c r="D468" s="918"/>
      <c r="E468" s="918"/>
      <c r="G468" s="918"/>
      <c r="H468" s="918"/>
      <c r="I468" s="918"/>
      <c r="J468" s="918"/>
      <c r="K468" s="918"/>
      <c r="L468" s="918"/>
    </row>
    <row r="469" spans="1:12" x14ac:dyDescent="0.25">
      <c r="A469" s="918"/>
      <c r="B469" s="918"/>
      <c r="C469" s="918"/>
      <c r="D469" s="918"/>
      <c r="E469" s="918"/>
      <c r="G469" s="918"/>
      <c r="H469" s="918"/>
      <c r="I469" s="918"/>
      <c r="J469" s="918"/>
      <c r="K469" s="918"/>
      <c r="L469" s="918"/>
    </row>
    <row r="470" spans="1:12" x14ac:dyDescent="0.25">
      <c r="A470" s="918"/>
      <c r="B470" s="918"/>
      <c r="C470" s="918"/>
      <c r="D470" s="918"/>
      <c r="E470" s="918"/>
      <c r="G470" s="918"/>
      <c r="H470" s="918"/>
      <c r="I470" s="918"/>
      <c r="J470" s="918"/>
      <c r="K470" s="918"/>
      <c r="L470" s="918"/>
    </row>
    <row r="471" spans="1:12" x14ac:dyDescent="0.25">
      <c r="A471" s="918"/>
      <c r="B471" s="918"/>
      <c r="C471" s="918"/>
      <c r="D471" s="918"/>
      <c r="E471" s="918"/>
      <c r="G471" s="918"/>
      <c r="H471" s="918"/>
      <c r="I471" s="918"/>
      <c r="J471" s="918"/>
      <c r="K471" s="918"/>
      <c r="L471" s="918"/>
    </row>
    <row r="472" spans="1:12" x14ac:dyDescent="0.25">
      <c r="A472" s="918"/>
      <c r="B472" s="918"/>
      <c r="C472" s="918"/>
      <c r="D472" s="918"/>
      <c r="E472" s="918"/>
      <c r="G472" s="918"/>
      <c r="H472" s="918"/>
      <c r="I472" s="918"/>
      <c r="J472" s="918"/>
      <c r="K472" s="918"/>
      <c r="L472" s="918"/>
    </row>
    <row r="473" spans="1:12" x14ac:dyDescent="0.25">
      <c r="A473" s="918"/>
      <c r="B473" s="918"/>
      <c r="C473" s="918"/>
      <c r="D473" s="918"/>
      <c r="E473" s="918"/>
      <c r="G473" s="918"/>
      <c r="H473" s="918"/>
      <c r="I473" s="918"/>
      <c r="J473" s="918"/>
      <c r="K473" s="918"/>
      <c r="L473" s="918"/>
    </row>
    <row r="474" spans="1:12" x14ac:dyDescent="0.25">
      <c r="A474" s="918"/>
      <c r="B474" s="918"/>
      <c r="C474" s="918"/>
      <c r="D474" s="918"/>
      <c r="E474" s="918"/>
      <c r="G474" s="918"/>
      <c r="H474" s="918"/>
      <c r="I474" s="918"/>
      <c r="J474" s="918"/>
      <c r="K474" s="918"/>
      <c r="L474" s="918"/>
    </row>
    <row r="475" spans="1:12" x14ac:dyDescent="0.25">
      <c r="A475" s="918"/>
      <c r="B475" s="918"/>
      <c r="C475" s="918"/>
      <c r="D475" s="918"/>
      <c r="E475" s="918"/>
      <c r="G475" s="918"/>
      <c r="H475" s="918"/>
      <c r="I475" s="918"/>
      <c r="J475" s="918"/>
      <c r="K475" s="918"/>
      <c r="L475" s="918"/>
    </row>
    <row r="476" spans="1:12" x14ac:dyDescent="0.25">
      <c r="A476" s="918"/>
      <c r="B476" s="918"/>
      <c r="C476" s="918"/>
      <c r="D476" s="918"/>
      <c r="E476" s="918"/>
      <c r="G476" s="918"/>
      <c r="H476" s="918"/>
      <c r="I476" s="918"/>
      <c r="J476" s="918"/>
      <c r="K476" s="918"/>
      <c r="L476" s="918"/>
    </row>
    <row r="477" spans="1:12" x14ac:dyDescent="0.25">
      <c r="A477" s="918"/>
      <c r="B477" s="918"/>
      <c r="C477" s="918"/>
      <c r="D477" s="918"/>
      <c r="E477" s="918"/>
      <c r="G477" s="918"/>
      <c r="H477" s="918"/>
      <c r="I477" s="918"/>
      <c r="J477" s="918"/>
      <c r="K477" s="918"/>
      <c r="L477" s="918"/>
    </row>
    <row r="478" spans="1:12" x14ac:dyDescent="0.25">
      <c r="A478" s="918"/>
      <c r="B478" s="918"/>
      <c r="C478" s="918"/>
      <c r="D478" s="918"/>
      <c r="E478" s="918"/>
      <c r="G478" s="918"/>
      <c r="H478" s="918"/>
      <c r="I478" s="918"/>
      <c r="J478" s="918"/>
      <c r="K478" s="918"/>
      <c r="L478" s="918"/>
    </row>
    <row r="479" spans="1:12" x14ac:dyDescent="0.25">
      <c r="A479" s="918"/>
      <c r="B479" s="918"/>
      <c r="C479" s="918"/>
      <c r="D479" s="918"/>
      <c r="E479" s="918"/>
      <c r="G479" s="918"/>
      <c r="H479" s="918"/>
      <c r="I479" s="918"/>
      <c r="J479" s="918"/>
      <c r="K479" s="918"/>
      <c r="L479" s="918"/>
    </row>
    <row r="480" spans="1:12" x14ac:dyDescent="0.25">
      <c r="A480" s="918"/>
      <c r="B480" s="918"/>
      <c r="C480" s="918"/>
      <c r="D480" s="918"/>
      <c r="E480" s="918"/>
      <c r="G480" s="918"/>
      <c r="H480" s="918"/>
      <c r="I480" s="918"/>
      <c r="J480" s="918"/>
      <c r="K480" s="918"/>
      <c r="L480" s="918"/>
    </row>
    <row r="481" spans="1:12" x14ac:dyDescent="0.25">
      <c r="A481" s="918"/>
      <c r="B481" s="918"/>
      <c r="C481" s="918"/>
      <c r="D481" s="918"/>
      <c r="E481" s="918"/>
      <c r="G481" s="918"/>
      <c r="H481" s="918"/>
      <c r="I481" s="918"/>
      <c r="J481" s="918"/>
      <c r="K481" s="918"/>
      <c r="L481" s="918"/>
    </row>
    <row r="482" spans="1:12" x14ac:dyDescent="0.25">
      <c r="A482" s="918"/>
      <c r="B482" s="918"/>
      <c r="C482" s="918"/>
      <c r="D482" s="918"/>
      <c r="E482" s="918"/>
      <c r="G482" s="918"/>
      <c r="H482" s="918"/>
      <c r="I482" s="918"/>
      <c r="J482" s="918"/>
      <c r="K482" s="918"/>
      <c r="L482" s="918"/>
    </row>
    <row r="483" spans="1:12" x14ac:dyDescent="0.25">
      <c r="A483" s="918"/>
      <c r="B483" s="918"/>
      <c r="C483" s="918"/>
      <c r="D483" s="918"/>
      <c r="E483" s="918"/>
      <c r="G483" s="918"/>
      <c r="H483" s="918"/>
      <c r="I483" s="918"/>
      <c r="J483" s="918"/>
      <c r="K483" s="918"/>
      <c r="L483" s="918"/>
    </row>
    <row r="484" spans="1:12" x14ac:dyDescent="0.25">
      <c r="A484" s="918"/>
      <c r="B484" s="918"/>
      <c r="C484" s="918"/>
      <c r="D484" s="918"/>
      <c r="E484" s="918"/>
      <c r="G484" s="918"/>
      <c r="H484" s="918"/>
      <c r="I484" s="918"/>
      <c r="J484" s="918"/>
      <c r="K484" s="918"/>
      <c r="L484" s="918"/>
    </row>
    <row r="485" spans="1:12" x14ac:dyDescent="0.25">
      <c r="A485" s="918"/>
      <c r="B485" s="918"/>
      <c r="C485" s="918"/>
      <c r="D485" s="918"/>
      <c r="E485" s="918"/>
      <c r="G485" s="918"/>
      <c r="H485" s="918"/>
      <c r="I485" s="918"/>
      <c r="J485" s="918"/>
      <c r="K485" s="918"/>
      <c r="L485" s="918"/>
    </row>
    <row r="486" spans="1:12" x14ac:dyDescent="0.25">
      <c r="A486" s="918"/>
      <c r="B486" s="918"/>
      <c r="C486" s="918"/>
      <c r="D486" s="918"/>
      <c r="E486" s="918"/>
      <c r="G486" s="918"/>
      <c r="H486" s="918"/>
      <c r="I486" s="918"/>
      <c r="J486" s="918"/>
      <c r="K486" s="918"/>
      <c r="L486" s="918"/>
    </row>
    <row r="487" spans="1:12" x14ac:dyDescent="0.25">
      <c r="A487" s="918"/>
      <c r="B487" s="918"/>
      <c r="C487" s="918"/>
      <c r="D487" s="918"/>
      <c r="E487" s="918"/>
      <c r="G487" s="918"/>
      <c r="H487" s="918"/>
      <c r="I487" s="918"/>
      <c r="J487" s="918"/>
      <c r="K487" s="918"/>
      <c r="L487" s="918"/>
    </row>
    <row r="488" spans="1:12" x14ac:dyDescent="0.25">
      <c r="A488" s="918"/>
      <c r="B488" s="918"/>
      <c r="C488" s="918"/>
      <c r="D488" s="918"/>
      <c r="E488" s="918"/>
      <c r="G488" s="918"/>
      <c r="H488" s="918"/>
      <c r="I488" s="918"/>
      <c r="J488" s="918"/>
      <c r="K488" s="918"/>
      <c r="L488" s="918"/>
    </row>
    <row r="489" spans="1:12" x14ac:dyDescent="0.25">
      <c r="A489" s="918"/>
      <c r="B489" s="918"/>
      <c r="C489" s="918"/>
      <c r="D489" s="918"/>
      <c r="E489" s="918"/>
      <c r="G489" s="918"/>
      <c r="H489" s="918"/>
      <c r="I489" s="918"/>
      <c r="J489" s="918"/>
      <c r="K489" s="918"/>
      <c r="L489" s="918"/>
    </row>
    <row r="490" spans="1:12" x14ac:dyDescent="0.25">
      <c r="A490" s="918"/>
      <c r="B490" s="918"/>
      <c r="C490" s="918"/>
      <c r="D490" s="918"/>
      <c r="E490" s="918"/>
      <c r="G490" s="918"/>
      <c r="H490" s="918"/>
      <c r="I490" s="918"/>
      <c r="J490" s="918"/>
      <c r="K490" s="918"/>
      <c r="L490" s="918"/>
    </row>
    <row r="491" spans="1:12" x14ac:dyDescent="0.25">
      <c r="A491" s="918"/>
      <c r="B491" s="918"/>
      <c r="C491" s="918"/>
      <c r="D491" s="918"/>
      <c r="E491" s="918"/>
      <c r="G491" s="918"/>
      <c r="H491" s="918"/>
      <c r="I491" s="918"/>
      <c r="J491" s="918"/>
      <c r="K491" s="918"/>
      <c r="L491" s="918"/>
    </row>
    <row r="492" spans="1:12" x14ac:dyDescent="0.25">
      <c r="A492" s="918"/>
      <c r="B492" s="918"/>
      <c r="C492" s="918"/>
      <c r="D492" s="918"/>
      <c r="E492" s="918"/>
      <c r="G492" s="918"/>
      <c r="H492" s="918"/>
      <c r="I492" s="918"/>
      <c r="J492" s="918"/>
      <c r="K492" s="918"/>
      <c r="L492" s="918"/>
    </row>
    <row r="493" spans="1:12" x14ac:dyDescent="0.25">
      <c r="A493" s="918"/>
      <c r="B493" s="918"/>
      <c r="C493" s="918"/>
      <c r="D493" s="918"/>
      <c r="E493" s="918"/>
      <c r="G493" s="918"/>
      <c r="H493" s="918"/>
      <c r="I493" s="918"/>
      <c r="J493" s="918"/>
      <c r="K493" s="918"/>
      <c r="L493" s="918"/>
    </row>
    <row r="494" spans="1:12" x14ac:dyDescent="0.25">
      <c r="A494" s="918"/>
      <c r="B494" s="918"/>
      <c r="C494" s="918"/>
      <c r="D494" s="918"/>
      <c r="E494" s="918"/>
      <c r="G494" s="918"/>
      <c r="H494" s="918"/>
      <c r="I494" s="918"/>
      <c r="J494" s="918"/>
      <c r="K494" s="918"/>
      <c r="L494" s="918"/>
    </row>
    <row r="495" spans="1:12" x14ac:dyDescent="0.25">
      <c r="A495" s="918"/>
      <c r="B495" s="918"/>
      <c r="C495" s="918"/>
      <c r="D495" s="918"/>
      <c r="E495" s="918"/>
      <c r="G495" s="918"/>
      <c r="H495" s="918"/>
      <c r="I495" s="918"/>
      <c r="J495" s="918"/>
      <c r="K495" s="918"/>
      <c r="L495" s="918"/>
    </row>
    <row r="496" spans="1:12" x14ac:dyDescent="0.25">
      <c r="A496" s="918"/>
      <c r="B496" s="918"/>
      <c r="C496" s="918"/>
      <c r="D496" s="918"/>
      <c r="E496" s="918"/>
      <c r="G496" s="918"/>
      <c r="H496" s="918"/>
      <c r="I496" s="918"/>
      <c r="J496" s="918"/>
      <c r="K496" s="918"/>
      <c r="L496" s="918"/>
    </row>
    <row r="497" spans="1:12" x14ac:dyDescent="0.25">
      <c r="A497" s="918"/>
      <c r="B497" s="918"/>
      <c r="C497" s="918"/>
      <c r="D497" s="918"/>
      <c r="E497" s="918"/>
      <c r="G497" s="918"/>
      <c r="H497" s="918"/>
      <c r="I497" s="918"/>
      <c r="J497" s="918"/>
      <c r="K497" s="918"/>
      <c r="L497" s="918"/>
    </row>
    <row r="498" spans="1:12" x14ac:dyDescent="0.25">
      <c r="A498" s="918"/>
      <c r="B498" s="918"/>
      <c r="C498" s="918"/>
      <c r="D498" s="918"/>
      <c r="E498" s="918"/>
      <c r="G498" s="918"/>
      <c r="H498" s="918"/>
      <c r="I498" s="918"/>
      <c r="J498" s="918"/>
      <c r="K498" s="918"/>
      <c r="L498" s="918"/>
    </row>
    <row r="499" spans="1:12" x14ac:dyDescent="0.25">
      <c r="A499" s="918"/>
      <c r="B499" s="918"/>
      <c r="C499" s="918"/>
      <c r="D499" s="918"/>
      <c r="E499" s="918"/>
      <c r="G499" s="918"/>
      <c r="H499" s="918"/>
      <c r="I499" s="918"/>
      <c r="J499" s="918"/>
      <c r="K499" s="918"/>
      <c r="L499" s="918"/>
    </row>
    <row r="500" spans="1:12" x14ac:dyDescent="0.25">
      <c r="A500" s="918"/>
      <c r="B500" s="918"/>
      <c r="C500" s="918"/>
      <c r="D500" s="918"/>
      <c r="E500" s="918"/>
      <c r="G500" s="918"/>
      <c r="H500" s="918"/>
      <c r="I500" s="918"/>
      <c r="J500" s="918"/>
      <c r="K500" s="918"/>
      <c r="L500" s="918"/>
    </row>
    <row r="501" spans="1:12" x14ac:dyDescent="0.25">
      <c r="A501" s="918"/>
      <c r="B501" s="918"/>
      <c r="C501" s="918"/>
      <c r="D501" s="918"/>
      <c r="E501" s="918"/>
      <c r="G501" s="918"/>
      <c r="H501" s="918"/>
      <c r="I501" s="918"/>
      <c r="J501" s="918"/>
      <c r="K501" s="918"/>
      <c r="L501" s="918"/>
    </row>
    <row r="502" spans="1:12" x14ac:dyDescent="0.25">
      <c r="A502" s="918"/>
      <c r="B502" s="918"/>
      <c r="C502" s="918"/>
      <c r="D502" s="918"/>
      <c r="E502" s="918"/>
      <c r="G502" s="918"/>
      <c r="H502" s="918"/>
      <c r="I502" s="918"/>
      <c r="J502" s="918"/>
      <c r="K502" s="918"/>
      <c r="L502" s="918"/>
    </row>
    <row r="503" spans="1:12" x14ac:dyDescent="0.25">
      <c r="A503" s="918"/>
      <c r="B503" s="918"/>
      <c r="C503" s="918"/>
      <c r="D503" s="918"/>
      <c r="E503" s="918"/>
      <c r="G503" s="918"/>
      <c r="H503" s="918"/>
      <c r="I503" s="918"/>
      <c r="J503" s="918"/>
      <c r="K503" s="918"/>
      <c r="L503" s="918"/>
    </row>
    <row r="504" spans="1:12" x14ac:dyDescent="0.25">
      <c r="A504" s="918"/>
      <c r="B504" s="918"/>
      <c r="C504" s="918"/>
      <c r="D504" s="918"/>
      <c r="E504" s="918"/>
      <c r="G504" s="918"/>
      <c r="H504" s="918"/>
      <c r="I504" s="918"/>
      <c r="J504" s="918"/>
      <c r="K504" s="918"/>
      <c r="L504" s="918"/>
    </row>
    <row r="505" spans="1:12" x14ac:dyDescent="0.25">
      <c r="A505" s="918"/>
      <c r="B505" s="918"/>
      <c r="C505" s="918"/>
      <c r="D505" s="918"/>
      <c r="E505" s="918"/>
      <c r="G505" s="918"/>
      <c r="H505" s="918"/>
      <c r="I505" s="918"/>
      <c r="J505" s="918"/>
      <c r="K505" s="918"/>
      <c r="L505" s="918"/>
    </row>
    <row r="506" spans="1:12" x14ac:dyDescent="0.25">
      <c r="A506" s="918"/>
      <c r="B506" s="918"/>
      <c r="C506" s="918"/>
      <c r="D506" s="918"/>
      <c r="E506" s="918"/>
      <c r="G506" s="918"/>
      <c r="H506" s="918"/>
      <c r="I506" s="918"/>
      <c r="J506" s="918"/>
      <c r="K506" s="918"/>
      <c r="L506" s="918"/>
    </row>
    <row r="507" spans="1:12" x14ac:dyDescent="0.25">
      <c r="A507" s="918"/>
      <c r="B507" s="918"/>
      <c r="C507" s="918"/>
      <c r="D507" s="918"/>
      <c r="E507" s="918"/>
      <c r="G507" s="918"/>
      <c r="H507" s="918"/>
      <c r="I507" s="918"/>
      <c r="J507" s="918"/>
      <c r="K507" s="918"/>
      <c r="L507" s="918"/>
    </row>
    <row r="508" spans="1:12" x14ac:dyDescent="0.25">
      <c r="A508" s="918"/>
      <c r="B508" s="918"/>
      <c r="C508" s="918"/>
      <c r="D508" s="918"/>
      <c r="E508" s="918"/>
      <c r="G508" s="918"/>
      <c r="H508" s="918"/>
      <c r="I508" s="918"/>
      <c r="J508" s="918"/>
      <c r="K508" s="918"/>
      <c r="L508" s="918"/>
    </row>
    <row r="509" spans="1:12" x14ac:dyDescent="0.25">
      <c r="A509" s="918"/>
      <c r="B509" s="918"/>
      <c r="C509" s="918"/>
      <c r="D509" s="918"/>
      <c r="E509" s="918"/>
      <c r="G509" s="918"/>
      <c r="H509" s="918"/>
      <c r="I509" s="918"/>
      <c r="J509" s="918"/>
      <c r="K509" s="918"/>
      <c r="L509" s="918"/>
    </row>
    <row r="510" spans="1:12" x14ac:dyDescent="0.25">
      <c r="A510" s="918"/>
      <c r="B510" s="918"/>
      <c r="C510" s="918"/>
      <c r="D510" s="918"/>
      <c r="E510" s="918"/>
      <c r="G510" s="918"/>
      <c r="H510" s="918"/>
      <c r="I510" s="918"/>
      <c r="J510" s="918"/>
      <c r="K510" s="918"/>
      <c r="L510" s="918"/>
    </row>
    <row r="511" spans="1:12" x14ac:dyDescent="0.25">
      <c r="A511" s="918"/>
      <c r="B511" s="918"/>
      <c r="C511" s="918"/>
      <c r="D511" s="918"/>
      <c r="E511" s="918"/>
      <c r="G511" s="918"/>
      <c r="H511" s="918"/>
      <c r="I511" s="918"/>
      <c r="J511" s="918"/>
      <c r="K511" s="918"/>
      <c r="L511" s="918"/>
    </row>
    <row r="512" spans="1:12" x14ac:dyDescent="0.25">
      <c r="A512" s="918"/>
      <c r="B512" s="918"/>
      <c r="C512" s="918"/>
      <c r="D512" s="918"/>
      <c r="E512" s="918"/>
      <c r="G512" s="918"/>
      <c r="H512" s="918"/>
      <c r="I512" s="918"/>
      <c r="J512" s="918"/>
      <c r="K512" s="918"/>
      <c r="L512" s="918"/>
    </row>
    <row r="513" spans="1:12" x14ac:dyDescent="0.25">
      <c r="A513" s="918"/>
      <c r="B513" s="918"/>
      <c r="C513" s="918"/>
      <c r="D513" s="918"/>
      <c r="E513" s="918"/>
      <c r="G513" s="918"/>
      <c r="H513" s="918"/>
      <c r="I513" s="918"/>
      <c r="J513" s="918"/>
      <c r="K513" s="918"/>
      <c r="L513" s="918"/>
    </row>
    <row r="514" spans="1:12" x14ac:dyDescent="0.25">
      <c r="A514" s="918"/>
      <c r="B514" s="918"/>
      <c r="C514" s="918"/>
      <c r="D514" s="918"/>
      <c r="E514" s="918"/>
      <c r="G514" s="918"/>
      <c r="H514" s="918"/>
      <c r="I514" s="918"/>
      <c r="J514" s="918"/>
      <c r="K514" s="918"/>
      <c r="L514" s="918"/>
    </row>
    <row r="515" spans="1:12" x14ac:dyDescent="0.25">
      <c r="A515" s="918"/>
      <c r="B515" s="918"/>
      <c r="C515" s="918"/>
      <c r="D515" s="918"/>
      <c r="E515" s="918"/>
      <c r="G515" s="918"/>
      <c r="H515" s="918"/>
      <c r="I515" s="918"/>
      <c r="J515" s="918"/>
      <c r="K515" s="918"/>
      <c r="L515" s="918"/>
    </row>
    <row r="516" spans="1:12" x14ac:dyDescent="0.25">
      <c r="A516" s="918"/>
      <c r="B516" s="918"/>
      <c r="C516" s="918"/>
      <c r="D516" s="918"/>
      <c r="E516" s="918"/>
      <c r="G516" s="918"/>
      <c r="H516" s="918"/>
      <c r="I516" s="918"/>
      <c r="J516" s="918"/>
      <c r="K516" s="918"/>
      <c r="L516" s="918"/>
    </row>
    <row r="517" spans="1:12" x14ac:dyDescent="0.25">
      <c r="A517" s="918"/>
      <c r="B517" s="918"/>
      <c r="C517" s="918"/>
      <c r="D517" s="918"/>
      <c r="E517" s="918"/>
      <c r="G517" s="918"/>
      <c r="H517" s="918"/>
      <c r="I517" s="918"/>
      <c r="J517" s="918"/>
      <c r="K517" s="918"/>
      <c r="L517" s="918"/>
    </row>
    <row r="518" spans="1:12" x14ac:dyDescent="0.25">
      <c r="A518" s="918"/>
      <c r="B518" s="918"/>
      <c r="C518" s="918"/>
      <c r="D518" s="918"/>
      <c r="E518" s="918"/>
      <c r="G518" s="918"/>
      <c r="H518" s="918"/>
      <c r="I518" s="918"/>
      <c r="J518" s="918"/>
      <c r="K518" s="918"/>
      <c r="L518" s="918"/>
    </row>
    <row r="519" spans="1:12" x14ac:dyDescent="0.25">
      <c r="A519" s="918"/>
      <c r="B519" s="918"/>
      <c r="C519" s="918"/>
      <c r="D519" s="918"/>
      <c r="E519" s="918"/>
      <c r="G519" s="918"/>
      <c r="H519" s="918"/>
      <c r="I519" s="918"/>
      <c r="J519" s="918"/>
      <c r="K519" s="918"/>
      <c r="L519" s="918"/>
    </row>
    <row r="520" spans="1:12" x14ac:dyDescent="0.25">
      <c r="A520" s="918"/>
      <c r="B520" s="918"/>
      <c r="C520" s="918"/>
      <c r="D520" s="918"/>
      <c r="E520" s="918"/>
      <c r="G520" s="918"/>
      <c r="H520" s="918"/>
      <c r="I520" s="918"/>
      <c r="J520" s="918"/>
      <c r="K520" s="918"/>
      <c r="L520" s="918"/>
    </row>
    <row r="521" spans="1:12" x14ac:dyDescent="0.25">
      <c r="A521" s="918"/>
      <c r="B521" s="918"/>
      <c r="C521" s="918"/>
      <c r="D521" s="918"/>
      <c r="E521" s="918"/>
      <c r="G521" s="918"/>
      <c r="H521" s="918"/>
      <c r="I521" s="918"/>
      <c r="J521" s="918"/>
      <c r="K521" s="918"/>
      <c r="L521" s="918"/>
    </row>
    <row r="522" spans="1:12" x14ac:dyDescent="0.25">
      <c r="A522" s="918"/>
      <c r="B522" s="918"/>
      <c r="C522" s="918"/>
      <c r="D522" s="918"/>
      <c r="E522" s="918"/>
      <c r="G522" s="918"/>
      <c r="H522" s="918"/>
      <c r="I522" s="918"/>
      <c r="J522" s="918"/>
      <c r="K522" s="918"/>
      <c r="L522" s="918"/>
    </row>
    <row r="523" spans="1:12" x14ac:dyDescent="0.25">
      <c r="A523" s="918"/>
      <c r="B523" s="918"/>
      <c r="C523" s="918"/>
      <c r="D523" s="918"/>
      <c r="E523" s="918"/>
      <c r="G523" s="918"/>
      <c r="H523" s="918"/>
      <c r="I523" s="918"/>
      <c r="J523" s="918"/>
      <c r="K523" s="918"/>
      <c r="L523" s="918"/>
    </row>
    <row r="524" spans="1:12" x14ac:dyDescent="0.25">
      <c r="A524" s="918"/>
      <c r="B524" s="918"/>
      <c r="C524" s="918"/>
      <c r="D524" s="918"/>
      <c r="E524" s="918"/>
      <c r="G524" s="918"/>
      <c r="H524" s="918"/>
      <c r="I524" s="918"/>
      <c r="J524" s="918"/>
      <c r="K524" s="918"/>
      <c r="L524" s="918"/>
    </row>
    <row r="525" spans="1:12" x14ac:dyDescent="0.25">
      <c r="A525" s="918"/>
      <c r="B525" s="918"/>
      <c r="C525" s="918"/>
      <c r="D525" s="918"/>
      <c r="E525" s="918"/>
      <c r="G525" s="918"/>
      <c r="H525" s="918"/>
      <c r="I525" s="918"/>
      <c r="J525" s="918"/>
      <c r="K525" s="918"/>
      <c r="L525" s="918"/>
    </row>
    <row r="526" spans="1:12" x14ac:dyDescent="0.25">
      <c r="A526" s="918"/>
      <c r="B526" s="918"/>
      <c r="C526" s="918"/>
      <c r="D526" s="918"/>
      <c r="E526" s="918"/>
      <c r="G526" s="918"/>
      <c r="H526" s="918"/>
      <c r="I526" s="918"/>
      <c r="J526" s="918"/>
      <c r="K526" s="918"/>
      <c r="L526" s="918"/>
    </row>
    <row r="527" spans="1:12" x14ac:dyDescent="0.25">
      <c r="A527" s="918"/>
      <c r="B527" s="918"/>
      <c r="C527" s="918"/>
      <c r="D527" s="918"/>
      <c r="E527" s="918"/>
      <c r="G527" s="918"/>
      <c r="H527" s="918"/>
      <c r="I527" s="918"/>
      <c r="J527" s="918"/>
      <c r="K527" s="918"/>
      <c r="L527" s="918"/>
    </row>
    <row r="528" spans="1:12" x14ac:dyDescent="0.25">
      <c r="A528" s="918"/>
      <c r="B528" s="918"/>
      <c r="C528" s="918"/>
      <c r="D528" s="918"/>
      <c r="E528" s="918"/>
      <c r="G528" s="918"/>
      <c r="H528" s="918"/>
      <c r="I528" s="918"/>
      <c r="J528" s="918"/>
      <c r="K528" s="918"/>
      <c r="L528" s="918"/>
    </row>
    <row r="529" spans="1:12" x14ac:dyDescent="0.25">
      <c r="A529" s="918"/>
      <c r="B529" s="918"/>
      <c r="C529" s="918"/>
      <c r="D529" s="918"/>
      <c r="E529" s="918"/>
      <c r="G529" s="918"/>
      <c r="H529" s="918"/>
      <c r="I529" s="918"/>
      <c r="J529" s="918"/>
      <c r="K529" s="918"/>
      <c r="L529" s="918"/>
    </row>
    <row r="530" spans="1:12" x14ac:dyDescent="0.25">
      <c r="A530" s="918"/>
      <c r="B530" s="918"/>
      <c r="C530" s="918"/>
      <c r="D530" s="918"/>
      <c r="E530" s="918"/>
      <c r="G530" s="918"/>
      <c r="H530" s="918"/>
      <c r="I530" s="918"/>
      <c r="J530" s="918"/>
      <c r="K530" s="918"/>
      <c r="L530" s="918"/>
    </row>
    <row r="531" spans="1:12" x14ac:dyDescent="0.25">
      <c r="A531" s="918"/>
      <c r="B531" s="918"/>
      <c r="C531" s="918"/>
      <c r="D531" s="918"/>
      <c r="E531" s="918"/>
      <c r="G531" s="918"/>
      <c r="H531" s="918"/>
      <c r="I531" s="918"/>
      <c r="J531" s="918"/>
      <c r="K531" s="918"/>
      <c r="L531" s="918"/>
    </row>
    <row r="532" spans="1:12" x14ac:dyDescent="0.25">
      <c r="A532" s="918"/>
      <c r="B532" s="918"/>
      <c r="C532" s="918"/>
      <c r="D532" s="918"/>
      <c r="E532" s="918"/>
      <c r="G532" s="918"/>
      <c r="H532" s="918"/>
      <c r="I532" s="918"/>
      <c r="J532" s="918"/>
      <c r="K532" s="918"/>
      <c r="L532" s="918"/>
    </row>
    <row r="533" spans="1:12" x14ac:dyDescent="0.25">
      <c r="A533" s="918"/>
      <c r="B533" s="918"/>
      <c r="C533" s="918"/>
      <c r="D533" s="918"/>
      <c r="E533" s="918"/>
      <c r="G533" s="918"/>
      <c r="H533" s="918"/>
      <c r="I533" s="918"/>
      <c r="J533" s="918"/>
      <c r="K533" s="918"/>
      <c r="L533" s="918"/>
    </row>
    <row r="534" spans="1:12" x14ac:dyDescent="0.25">
      <c r="A534" s="918"/>
      <c r="B534" s="918"/>
      <c r="C534" s="918"/>
      <c r="D534" s="918"/>
      <c r="E534" s="918"/>
      <c r="G534" s="918"/>
      <c r="H534" s="918"/>
      <c r="I534" s="918"/>
      <c r="J534" s="918"/>
      <c r="K534" s="918"/>
      <c r="L534" s="918"/>
    </row>
    <row r="535" spans="1:12" x14ac:dyDescent="0.25">
      <c r="A535" s="918"/>
      <c r="B535" s="918"/>
      <c r="C535" s="918"/>
      <c r="D535" s="918"/>
      <c r="E535" s="918"/>
      <c r="G535" s="918"/>
      <c r="H535" s="918"/>
      <c r="I535" s="918"/>
      <c r="J535" s="918"/>
      <c r="K535" s="918"/>
      <c r="L535" s="918"/>
    </row>
    <row r="536" spans="1:12" x14ac:dyDescent="0.25">
      <c r="A536" s="918"/>
      <c r="B536" s="918"/>
      <c r="C536" s="918"/>
      <c r="D536" s="918"/>
      <c r="E536" s="918"/>
      <c r="G536" s="918"/>
      <c r="H536" s="918"/>
      <c r="I536" s="918"/>
      <c r="J536" s="918"/>
      <c r="K536" s="918"/>
      <c r="L536" s="918"/>
    </row>
    <row r="537" spans="1:12" x14ac:dyDescent="0.25">
      <c r="A537" s="918"/>
      <c r="B537" s="918"/>
      <c r="C537" s="918"/>
      <c r="D537" s="918"/>
      <c r="E537" s="918"/>
      <c r="G537" s="918"/>
      <c r="H537" s="918"/>
      <c r="I537" s="918"/>
      <c r="J537" s="918"/>
      <c r="K537" s="918"/>
      <c r="L537" s="918"/>
    </row>
    <row r="538" spans="1:12" x14ac:dyDescent="0.25">
      <c r="A538" s="918"/>
      <c r="B538" s="918"/>
      <c r="C538" s="918"/>
      <c r="D538" s="918"/>
      <c r="E538" s="918"/>
      <c r="G538" s="918"/>
      <c r="H538" s="918"/>
      <c r="I538" s="918"/>
      <c r="J538" s="918"/>
      <c r="K538" s="918"/>
      <c r="L538" s="918"/>
    </row>
    <row r="539" spans="1:12" x14ac:dyDescent="0.25">
      <c r="A539" s="918"/>
      <c r="B539" s="918"/>
      <c r="C539" s="918"/>
      <c r="D539" s="918"/>
      <c r="E539" s="918"/>
      <c r="G539" s="918"/>
      <c r="H539" s="918"/>
      <c r="I539" s="918"/>
      <c r="J539" s="918"/>
      <c r="K539" s="918"/>
      <c r="L539" s="918"/>
    </row>
    <row r="540" spans="1:12" x14ac:dyDescent="0.25">
      <c r="A540" s="918"/>
      <c r="B540" s="918"/>
      <c r="C540" s="918"/>
      <c r="D540" s="918"/>
      <c r="E540" s="918"/>
      <c r="G540" s="918"/>
      <c r="H540" s="918"/>
      <c r="I540" s="918"/>
      <c r="J540" s="918"/>
      <c r="K540" s="918"/>
      <c r="L540" s="918"/>
    </row>
    <row r="541" spans="1:12" x14ac:dyDescent="0.25">
      <c r="A541" s="918"/>
      <c r="B541" s="918"/>
      <c r="C541" s="918"/>
      <c r="D541" s="918"/>
      <c r="E541" s="918"/>
      <c r="G541" s="918"/>
      <c r="H541" s="918"/>
      <c r="I541" s="918"/>
      <c r="J541" s="918"/>
      <c r="K541" s="918"/>
      <c r="L541" s="918"/>
    </row>
    <row r="542" spans="1:12" x14ac:dyDescent="0.25">
      <c r="A542" s="918"/>
      <c r="B542" s="918"/>
      <c r="C542" s="918"/>
      <c r="D542" s="918"/>
      <c r="E542" s="918"/>
      <c r="G542" s="918"/>
      <c r="H542" s="918"/>
      <c r="I542" s="918"/>
      <c r="J542" s="918"/>
      <c r="K542" s="918"/>
      <c r="L542" s="918"/>
    </row>
    <row r="543" spans="1:12" x14ac:dyDescent="0.25">
      <c r="A543" s="918"/>
      <c r="B543" s="918"/>
      <c r="C543" s="918"/>
      <c r="D543" s="918"/>
      <c r="E543" s="918"/>
      <c r="G543" s="918"/>
      <c r="H543" s="918"/>
      <c r="I543" s="918"/>
      <c r="J543" s="918"/>
      <c r="K543" s="918"/>
      <c r="L543" s="918"/>
    </row>
    <row r="544" spans="1:12" x14ac:dyDescent="0.25">
      <c r="A544" s="918"/>
      <c r="B544" s="918"/>
      <c r="C544" s="918"/>
      <c r="D544" s="918"/>
      <c r="E544" s="918"/>
      <c r="G544" s="918"/>
      <c r="H544" s="918"/>
      <c r="I544" s="918"/>
      <c r="J544" s="918"/>
      <c r="K544" s="918"/>
      <c r="L544" s="918"/>
    </row>
    <row r="545" spans="1:12" x14ac:dyDescent="0.25">
      <c r="A545" s="918"/>
      <c r="B545" s="918"/>
      <c r="C545" s="918"/>
      <c r="D545" s="918"/>
      <c r="E545" s="918"/>
      <c r="G545" s="918"/>
      <c r="H545" s="918"/>
      <c r="I545" s="918"/>
      <c r="J545" s="918"/>
      <c r="K545" s="918"/>
      <c r="L545" s="918"/>
    </row>
    <row r="546" spans="1:12" x14ac:dyDescent="0.25">
      <c r="A546" s="918"/>
      <c r="B546" s="918"/>
      <c r="C546" s="918"/>
      <c r="D546" s="918"/>
      <c r="E546" s="918"/>
      <c r="G546" s="918"/>
      <c r="H546" s="918"/>
      <c r="I546" s="918"/>
      <c r="J546" s="918"/>
      <c r="K546" s="918"/>
      <c r="L546" s="918"/>
    </row>
    <row r="547" spans="1:12" x14ac:dyDescent="0.25">
      <c r="A547" s="918"/>
      <c r="B547" s="918"/>
      <c r="C547" s="918"/>
      <c r="D547" s="918"/>
      <c r="E547" s="918"/>
      <c r="G547" s="918"/>
      <c r="H547" s="918"/>
      <c r="I547" s="918"/>
      <c r="J547" s="918"/>
      <c r="K547" s="918"/>
      <c r="L547" s="918"/>
    </row>
    <row r="548" spans="1:12" x14ac:dyDescent="0.25">
      <c r="A548" s="918"/>
      <c r="B548" s="918"/>
      <c r="C548" s="918"/>
      <c r="D548" s="918"/>
      <c r="E548" s="918"/>
      <c r="G548" s="918"/>
      <c r="H548" s="918"/>
      <c r="I548" s="918"/>
      <c r="J548" s="918"/>
      <c r="K548" s="918"/>
      <c r="L548" s="918"/>
    </row>
    <row r="549" spans="1:12" x14ac:dyDescent="0.25">
      <c r="A549" s="918"/>
      <c r="B549" s="918"/>
      <c r="C549" s="918"/>
      <c r="D549" s="918"/>
      <c r="E549" s="918"/>
      <c r="G549" s="918"/>
      <c r="H549" s="918"/>
      <c r="I549" s="918"/>
      <c r="J549" s="918"/>
      <c r="K549" s="918"/>
      <c r="L549" s="918"/>
    </row>
    <row r="550" spans="1:12" x14ac:dyDescent="0.25">
      <c r="A550" s="918"/>
      <c r="B550" s="918"/>
      <c r="C550" s="918"/>
      <c r="D550" s="918"/>
      <c r="E550" s="918"/>
      <c r="G550" s="918"/>
      <c r="H550" s="918"/>
      <c r="I550" s="918"/>
      <c r="J550" s="918"/>
      <c r="K550" s="918"/>
      <c r="L550" s="918"/>
    </row>
    <row r="551" spans="1:12" x14ac:dyDescent="0.25">
      <c r="A551" s="918"/>
      <c r="B551" s="918"/>
      <c r="C551" s="918"/>
      <c r="D551" s="918"/>
      <c r="E551" s="918"/>
      <c r="G551" s="918"/>
      <c r="H551" s="918"/>
      <c r="I551" s="918"/>
      <c r="J551" s="918"/>
      <c r="K551" s="918"/>
      <c r="L551" s="918"/>
    </row>
    <row r="552" spans="1:12" x14ac:dyDescent="0.25">
      <c r="A552" s="918"/>
      <c r="B552" s="918"/>
      <c r="C552" s="918"/>
      <c r="D552" s="918"/>
      <c r="E552" s="918"/>
      <c r="G552" s="918"/>
      <c r="H552" s="918"/>
      <c r="I552" s="918"/>
      <c r="J552" s="918"/>
      <c r="K552" s="918"/>
      <c r="L552" s="918"/>
    </row>
    <row r="553" spans="1:12" x14ac:dyDescent="0.25">
      <c r="A553" s="918"/>
      <c r="B553" s="918"/>
      <c r="C553" s="918"/>
      <c r="D553" s="918"/>
      <c r="E553" s="918"/>
      <c r="G553" s="918"/>
      <c r="H553" s="918"/>
      <c r="I553" s="918"/>
      <c r="J553" s="918"/>
      <c r="K553" s="918"/>
      <c r="L553" s="918"/>
    </row>
    <row r="554" spans="1:12" x14ac:dyDescent="0.25">
      <c r="A554" s="918"/>
      <c r="B554" s="918"/>
      <c r="C554" s="918"/>
      <c r="D554" s="918"/>
      <c r="E554" s="918"/>
      <c r="G554" s="918"/>
      <c r="H554" s="918"/>
      <c r="I554" s="918"/>
      <c r="J554" s="918"/>
      <c r="K554" s="918"/>
      <c r="L554" s="918"/>
    </row>
    <row r="555" spans="1:12" x14ac:dyDescent="0.25">
      <c r="A555" s="918"/>
      <c r="B555" s="918"/>
      <c r="C555" s="918"/>
      <c r="D555" s="918"/>
      <c r="E555" s="918"/>
      <c r="G555" s="918"/>
      <c r="H555" s="918"/>
      <c r="I555" s="918"/>
      <c r="J555" s="918"/>
      <c r="K555" s="918"/>
      <c r="L555" s="918"/>
    </row>
    <row r="556" spans="1:12" x14ac:dyDescent="0.25">
      <c r="A556" s="918"/>
      <c r="B556" s="918"/>
      <c r="C556" s="918"/>
      <c r="D556" s="918"/>
      <c r="E556" s="918"/>
      <c r="G556" s="918"/>
      <c r="H556" s="918"/>
      <c r="I556" s="918"/>
      <c r="J556" s="918"/>
      <c r="K556" s="918"/>
      <c r="L556" s="918"/>
    </row>
    <row r="557" spans="1:12" x14ac:dyDescent="0.25">
      <c r="A557" s="918"/>
      <c r="B557" s="918"/>
      <c r="C557" s="918"/>
      <c r="D557" s="918"/>
      <c r="E557" s="918"/>
      <c r="G557" s="918"/>
      <c r="H557" s="918"/>
      <c r="I557" s="918"/>
      <c r="J557" s="918"/>
      <c r="K557" s="918"/>
      <c r="L557" s="918"/>
    </row>
    <row r="558" spans="1:12" x14ac:dyDescent="0.25">
      <c r="A558" s="918"/>
      <c r="B558" s="918"/>
      <c r="C558" s="918"/>
      <c r="D558" s="918"/>
      <c r="E558" s="918"/>
      <c r="G558" s="918"/>
      <c r="H558" s="918"/>
      <c r="I558" s="918"/>
      <c r="J558" s="918"/>
      <c r="K558" s="918"/>
      <c r="L558" s="918"/>
    </row>
    <row r="559" spans="1:12" x14ac:dyDescent="0.25">
      <c r="A559" s="918"/>
      <c r="B559" s="918"/>
      <c r="C559" s="918"/>
      <c r="D559" s="918"/>
      <c r="E559" s="918"/>
      <c r="G559" s="918"/>
      <c r="H559" s="918"/>
      <c r="I559" s="918"/>
      <c r="J559" s="918"/>
      <c r="K559" s="918"/>
      <c r="L559" s="918"/>
    </row>
    <row r="560" spans="1:12" x14ac:dyDescent="0.25">
      <c r="A560" s="918"/>
      <c r="B560" s="918"/>
      <c r="C560" s="918"/>
      <c r="D560" s="918"/>
      <c r="E560" s="918"/>
      <c r="G560" s="918"/>
      <c r="H560" s="918"/>
      <c r="I560" s="918"/>
      <c r="J560" s="918"/>
      <c r="K560" s="918"/>
      <c r="L560" s="918"/>
    </row>
    <row r="561" spans="1:12" x14ac:dyDescent="0.25">
      <c r="A561" s="918"/>
      <c r="B561" s="918"/>
      <c r="C561" s="918"/>
      <c r="D561" s="918"/>
      <c r="E561" s="918"/>
      <c r="G561" s="918"/>
      <c r="H561" s="918"/>
      <c r="I561" s="918"/>
      <c r="J561" s="918"/>
      <c r="K561" s="918"/>
      <c r="L561" s="918"/>
    </row>
    <row r="562" spans="1:12" x14ac:dyDescent="0.25">
      <c r="A562" s="918"/>
      <c r="B562" s="918"/>
      <c r="C562" s="918"/>
      <c r="D562" s="918"/>
      <c r="E562" s="918"/>
      <c r="G562" s="918"/>
      <c r="H562" s="918"/>
      <c r="I562" s="918"/>
      <c r="J562" s="918"/>
      <c r="K562" s="918"/>
      <c r="L562" s="918"/>
    </row>
    <row r="563" spans="1:12" x14ac:dyDescent="0.25">
      <c r="A563" s="918"/>
      <c r="B563" s="918"/>
      <c r="C563" s="918"/>
      <c r="D563" s="918"/>
      <c r="E563" s="918"/>
      <c r="G563" s="918"/>
      <c r="H563" s="918"/>
      <c r="I563" s="918"/>
      <c r="J563" s="918"/>
      <c r="K563" s="918"/>
      <c r="L563" s="918"/>
    </row>
    <row r="564" spans="1:12" x14ac:dyDescent="0.25">
      <c r="A564" s="918"/>
      <c r="B564" s="918"/>
      <c r="C564" s="918"/>
      <c r="D564" s="918"/>
      <c r="E564" s="918"/>
      <c r="G564" s="918"/>
      <c r="H564" s="918"/>
      <c r="I564" s="918"/>
      <c r="J564" s="918"/>
      <c r="K564" s="918"/>
      <c r="L564" s="918"/>
    </row>
    <row r="565" spans="1:12" x14ac:dyDescent="0.25">
      <c r="A565" s="918"/>
      <c r="B565" s="918"/>
      <c r="C565" s="918"/>
      <c r="D565" s="918"/>
      <c r="E565" s="918"/>
      <c r="G565" s="918"/>
      <c r="H565" s="918"/>
      <c r="I565" s="918"/>
      <c r="J565" s="918"/>
      <c r="K565" s="918"/>
      <c r="L565" s="918"/>
    </row>
    <row r="566" spans="1:12" x14ac:dyDescent="0.25">
      <c r="A566" s="918"/>
      <c r="B566" s="918"/>
      <c r="C566" s="918"/>
      <c r="D566" s="918"/>
      <c r="E566" s="918"/>
      <c r="G566" s="918"/>
      <c r="H566" s="918"/>
      <c r="I566" s="918"/>
      <c r="J566" s="918"/>
      <c r="K566" s="918"/>
      <c r="L566" s="918"/>
    </row>
    <row r="567" spans="1:12" x14ac:dyDescent="0.25">
      <c r="A567" s="918"/>
      <c r="B567" s="918"/>
      <c r="C567" s="918"/>
      <c r="D567" s="918"/>
      <c r="E567" s="918"/>
      <c r="G567" s="918"/>
      <c r="H567" s="918"/>
      <c r="I567" s="918"/>
      <c r="J567" s="918"/>
      <c r="K567" s="918"/>
      <c r="L567" s="918"/>
    </row>
    <row r="568" spans="1:12" x14ac:dyDescent="0.25">
      <c r="A568" s="918"/>
      <c r="B568" s="918"/>
      <c r="C568" s="918"/>
      <c r="D568" s="918"/>
      <c r="E568" s="918"/>
      <c r="G568" s="918"/>
      <c r="H568" s="918"/>
      <c r="I568" s="918"/>
      <c r="J568" s="918"/>
      <c r="K568" s="918"/>
      <c r="L568" s="918"/>
    </row>
    <row r="569" spans="1:12" x14ac:dyDescent="0.25">
      <c r="A569" s="918"/>
      <c r="B569" s="918"/>
      <c r="C569" s="918"/>
      <c r="D569" s="918"/>
      <c r="E569" s="918"/>
      <c r="G569" s="918"/>
      <c r="H569" s="918"/>
      <c r="I569" s="918"/>
      <c r="J569" s="918"/>
      <c r="K569" s="918"/>
      <c r="L569" s="918"/>
    </row>
    <row r="570" spans="1:12" x14ac:dyDescent="0.25">
      <c r="A570" s="918"/>
      <c r="B570" s="918"/>
      <c r="C570" s="918"/>
      <c r="D570" s="918"/>
      <c r="E570" s="918"/>
      <c r="G570" s="918"/>
      <c r="H570" s="918"/>
      <c r="I570" s="918"/>
      <c r="J570" s="918"/>
      <c r="K570" s="918"/>
      <c r="L570" s="918"/>
    </row>
    <row r="571" spans="1:12" x14ac:dyDescent="0.25">
      <c r="A571" s="918"/>
      <c r="B571" s="918"/>
      <c r="C571" s="918"/>
      <c r="D571" s="918"/>
      <c r="E571" s="918"/>
      <c r="G571" s="918"/>
      <c r="H571" s="918"/>
      <c r="I571" s="918"/>
      <c r="J571" s="918"/>
      <c r="K571" s="918"/>
      <c r="L571" s="918"/>
    </row>
    <row r="572" spans="1:12" x14ac:dyDescent="0.25">
      <c r="A572" s="918"/>
      <c r="B572" s="918"/>
      <c r="C572" s="918"/>
      <c r="D572" s="918"/>
      <c r="E572" s="918"/>
      <c r="G572" s="918"/>
      <c r="H572" s="918"/>
      <c r="I572" s="918"/>
      <c r="J572" s="918"/>
      <c r="K572" s="918"/>
      <c r="L572" s="918"/>
    </row>
    <row r="573" spans="1:12" x14ac:dyDescent="0.25">
      <c r="A573" s="918"/>
      <c r="B573" s="918"/>
      <c r="C573" s="918"/>
      <c r="D573" s="918"/>
      <c r="E573" s="918"/>
      <c r="G573" s="918"/>
      <c r="H573" s="918"/>
      <c r="I573" s="918"/>
      <c r="J573" s="918"/>
      <c r="K573" s="918"/>
      <c r="L573" s="918"/>
    </row>
    <row r="574" spans="1:12" x14ac:dyDescent="0.25">
      <c r="A574" s="918"/>
      <c r="B574" s="918"/>
      <c r="C574" s="918"/>
      <c r="D574" s="918"/>
      <c r="E574" s="918"/>
      <c r="G574" s="918"/>
      <c r="H574" s="918"/>
      <c r="I574" s="918"/>
      <c r="J574" s="918"/>
      <c r="K574" s="918"/>
      <c r="L574" s="918"/>
    </row>
    <row r="575" spans="1:12" x14ac:dyDescent="0.25">
      <c r="A575" s="918"/>
      <c r="B575" s="918"/>
      <c r="C575" s="918"/>
      <c r="D575" s="918"/>
      <c r="E575" s="918"/>
      <c r="G575" s="918"/>
      <c r="H575" s="918"/>
      <c r="I575" s="918"/>
      <c r="J575" s="918"/>
      <c r="K575" s="918"/>
      <c r="L575" s="918"/>
    </row>
    <row r="576" spans="1:12" x14ac:dyDescent="0.25">
      <c r="A576" s="918"/>
      <c r="B576" s="918"/>
      <c r="C576" s="918"/>
      <c r="D576" s="918"/>
      <c r="E576" s="918"/>
      <c r="G576" s="918"/>
      <c r="H576" s="918"/>
      <c r="I576" s="918"/>
      <c r="J576" s="918"/>
      <c r="K576" s="918"/>
      <c r="L576" s="918"/>
    </row>
    <row r="577" spans="1:12" x14ac:dyDescent="0.25">
      <c r="A577" s="918"/>
      <c r="B577" s="918"/>
      <c r="C577" s="918"/>
      <c r="D577" s="918"/>
      <c r="E577" s="918"/>
      <c r="G577" s="918"/>
      <c r="H577" s="918"/>
      <c r="I577" s="918"/>
      <c r="J577" s="918"/>
      <c r="K577" s="918"/>
      <c r="L577" s="918"/>
    </row>
    <row r="578" spans="1:12" x14ac:dyDescent="0.25">
      <c r="A578" s="918"/>
      <c r="B578" s="918"/>
      <c r="C578" s="918"/>
      <c r="D578" s="918"/>
      <c r="E578" s="918"/>
      <c r="G578" s="918"/>
      <c r="H578" s="918"/>
      <c r="I578" s="918"/>
      <c r="J578" s="918"/>
      <c r="K578" s="918"/>
      <c r="L578" s="918"/>
    </row>
    <row r="579" spans="1:12" x14ac:dyDescent="0.25">
      <c r="A579" s="918"/>
      <c r="B579" s="918"/>
      <c r="C579" s="918"/>
      <c r="D579" s="918"/>
      <c r="E579" s="918"/>
      <c r="G579" s="918"/>
      <c r="H579" s="918"/>
      <c r="I579" s="918"/>
      <c r="J579" s="918"/>
      <c r="K579" s="918"/>
      <c r="L579" s="918"/>
    </row>
    <row r="580" spans="1:12" x14ac:dyDescent="0.25">
      <c r="A580" s="918"/>
      <c r="B580" s="918"/>
      <c r="C580" s="918"/>
      <c r="D580" s="918"/>
      <c r="E580" s="918"/>
      <c r="G580" s="918"/>
      <c r="H580" s="918"/>
      <c r="I580" s="918"/>
      <c r="J580" s="918"/>
      <c r="K580" s="918"/>
      <c r="L580" s="918"/>
    </row>
    <row r="581" spans="1:12" x14ac:dyDescent="0.25">
      <c r="A581" s="918"/>
      <c r="B581" s="918"/>
      <c r="C581" s="918"/>
      <c r="D581" s="918"/>
      <c r="E581" s="918"/>
      <c r="G581" s="918"/>
      <c r="H581" s="918"/>
      <c r="I581" s="918"/>
      <c r="J581" s="918"/>
      <c r="K581" s="918"/>
      <c r="L581" s="918"/>
    </row>
    <row r="582" spans="1:12" x14ac:dyDescent="0.25">
      <c r="A582" s="918"/>
      <c r="B582" s="918"/>
      <c r="C582" s="918"/>
      <c r="D582" s="918"/>
      <c r="E582" s="918"/>
      <c r="G582" s="918"/>
      <c r="H582" s="918"/>
      <c r="I582" s="918"/>
      <c r="J582" s="918"/>
      <c r="K582" s="918"/>
      <c r="L582" s="918"/>
    </row>
    <row r="583" spans="1:12" x14ac:dyDescent="0.25">
      <c r="A583" s="918"/>
      <c r="B583" s="918"/>
      <c r="C583" s="918"/>
      <c r="D583" s="918"/>
      <c r="E583" s="918"/>
      <c r="G583" s="918"/>
      <c r="H583" s="918"/>
      <c r="I583" s="918"/>
      <c r="J583" s="918"/>
      <c r="K583" s="918"/>
      <c r="L583" s="918"/>
    </row>
    <row r="584" spans="1:12" x14ac:dyDescent="0.25">
      <c r="A584" s="918"/>
      <c r="B584" s="918"/>
      <c r="C584" s="918"/>
      <c r="D584" s="918"/>
      <c r="E584" s="918"/>
      <c r="G584" s="918"/>
      <c r="H584" s="918"/>
      <c r="I584" s="918"/>
      <c r="J584" s="918"/>
      <c r="K584" s="918"/>
      <c r="L584" s="918"/>
    </row>
    <row r="585" spans="1:12" x14ac:dyDescent="0.25">
      <c r="A585" s="918"/>
      <c r="B585" s="918"/>
      <c r="C585" s="918"/>
      <c r="D585" s="918"/>
      <c r="E585" s="918"/>
      <c r="G585" s="918"/>
      <c r="H585" s="918"/>
      <c r="I585" s="918"/>
      <c r="J585" s="918"/>
      <c r="K585" s="918"/>
      <c r="L585" s="918"/>
    </row>
    <row r="586" spans="1:12" x14ac:dyDescent="0.25">
      <c r="A586" s="918"/>
      <c r="B586" s="918"/>
      <c r="C586" s="918"/>
      <c r="D586" s="918"/>
      <c r="E586" s="918"/>
      <c r="G586" s="918"/>
      <c r="H586" s="918"/>
      <c r="I586" s="918"/>
      <c r="J586" s="918"/>
      <c r="K586" s="918"/>
      <c r="L586" s="918"/>
    </row>
    <row r="587" spans="1:12" x14ac:dyDescent="0.25">
      <c r="A587" s="918"/>
      <c r="B587" s="918"/>
      <c r="C587" s="918"/>
      <c r="D587" s="918"/>
      <c r="E587" s="918"/>
      <c r="G587" s="918"/>
      <c r="H587" s="918"/>
      <c r="I587" s="918"/>
      <c r="J587" s="918"/>
      <c r="K587" s="918"/>
      <c r="L587" s="918"/>
    </row>
    <row r="588" spans="1:12" x14ac:dyDescent="0.25">
      <c r="A588" s="918"/>
      <c r="B588" s="918"/>
      <c r="C588" s="918"/>
      <c r="D588" s="918"/>
      <c r="E588" s="918"/>
      <c r="G588" s="918"/>
      <c r="H588" s="918"/>
      <c r="I588" s="918"/>
      <c r="J588" s="918"/>
      <c r="K588" s="918"/>
      <c r="L588" s="918"/>
    </row>
    <row r="589" spans="1:12" x14ac:dyDescent="0.25">
      <c r="A589" s="918"/>
      <c r="B589" s="918"/>
      <c r="C589" s="918"/>
      <c r="D589" s="918"/>
      <c r="E589" s="918"/>
      <c r="G589" s="918"/>
      <c r="H589" s="918"/>
      <c r="I589" s="918"/>
      <c r="J589" s="918"/>
      <c r="K589" s="918"/>
      <c r="L589" s="918"/>
    </row>
    <row r="590" spans="1:12" x14ac:dyDescent="0.25">
      <c r="A590" s="918"/>
      <c r="B590" s="918"/>
      <c r="C590" s="918"/>
      <c r="D590" s="918"/>
      <c r="E590" s="918"/>
      <c r="G590" s="918"/>
      <c r="H590" s="918"/>
      <c r="I590" s="918"/>
      <c r="J590" s="918"/>
      <c r="K590" s="918"/>
      <c r="L590" s="918"/>
    </row>
    <row r="591" spans="1:12" x14ac:dyDescent="0.25">
      <c r="A591" s="918"/>
      <c r="B591" s="918"/>
      <c r="C591" s="918"/>
      <c r="D591" s="918"/>
      <c r="E591" s="918"/>
      <c r="G591" s="918"/>
      <c r="H591" s="918"/>
      <c r="I591" s="918"/>
      <c r="J591" s="918"/>
      <c r="K591" s="918"/>
      <c r="L591" s="918"/>
    </row>
    <row r="592" spans="1:12" x14ac:dyDescent="0.25">
      <c r="A592" s="918"/>
      <c r="B592" s="918"/>
      <c r="C592" s="918"/>
      <c r="D592" s="918"/>
      <c r="E592" s="918"/>
      <c r="G592" s="918"/>
      <c r="H592" s="918"/>
      <c r="I592" s="918"/>
      <c r="J592" s="918"/>
      <c r="K592" s="918"/>
      <c r="L592" s="918"/>
    </row>
    <row r="593" spans="1:12" x14ac:dyDescent="0.25">
      <c r="A593" s="918"/>
      <c r="B593" s="918"/>
      <c r="C593" s="918"/>
      <c r="D593" s="918"/>
      <c r="E593" s="918"/>
      <c r="G593" s="918"/>
      <c r="H593" s="918"/>
      <c r="I593" s="918"/>
      <c r="J593" s="918"/>
      <c r="K593" s="918"/>
      <c r="L593" s="918"/>
    </row>
    <row r="594" spans="1:12" x14ac:dyDescent="0.25">
      <c r="A594" s="918"/>
      <c r="B594" s="918"/>
      <c r="C594" s="918"/>
      <c r="D594" s="918"/>
      <c r="E594" s="918"/>
      <c r="G594" s="918"/>
      <c r="H594" s="918"/>
      <c r="I594" s="918"/>
      <c r="J594" s="918"/>
      <c r="K594" s="918"/>
      <c r="L594" s="918"/>
    </row>
    <row r="595" spans="1:12" x14ac:dyDescent="0.25">
      <c r="A595" s="918"/>
      <c r="B595" s="918"/>
      <c r="C595" s="918"/>
      <c r="D595" s="918"/>
      <c r="E595" s="918"/>
      <c r="G595" s="918"/>
      <c r="H595" s="918"/>
      <c r="I595" s="918"/>
      <c r="J595" s="918"/>
      <c r="K595" s="918"/>
      <c r="L595" s="918"/>
    </row>
    <row r="596" spans="1:12" x14ac:dyDescent="0.25">
      <c r="A596" s="918"/>
      <c r="B596" s="918"/>
      <c r="C596" s="918"/>
      <c r="D596" s="918"/>
      <c r="E596" s="918"/>
      <c r="G596" s="918"/>
      <c r="H596" s="918"/>
      <c r="I596" s="918"/>
      <c r="J596" s="918"/>
      <c r="K596" s="918"/>
      <c r="L596" s="918"/>
    </row>
    <row r="597" spans="1:12" x14ac:dyDescent="0.25">
      <c r="A597" s="918"/>
      <c r="B597" s="918"/>
      <c r="C597" s="918"/>
      <c r="D597" s="918"/>
      <c r="E597" s="918"/>
      <c r="G597" s="918"/>
      <c r="H597" s="918"/>
      <c r="I597" s="918"/>
      <c r="J597" s="918"/>
      <c r="K597" s="918"/>
      <c r="L597" s="918"/>
    </row>
    <row r="598" spans="1:12" x14ac:dyDescent="0.25">
      <c r="A598" s="918"/>
      <c r="B598" s="918"/>
      <c r="C598" s="918"/>
      <c r="D598" s="918"/>
      <c r="E598" s="918"/>
      <c r="G598" s="918"/>
      <c r="H598" s="918"/>
      <c r="I598" s="918"/>
      <c r="J598" s="918"/>
      <c r="K598" s="918"/>
      <c r="L598" s="918"/>
    </row>
    <row r="599" spans="1:12" x14ac:dyDescent="0.25">
      <c r="A599" s="918"/>
      <c r="B599" s="918"/>
      <c r="C599" s="918"/>
      <c r="D599" s="918"/>
      <c r="E599" s="918"/>
      <c r="G599" s="918"/>
      <c r="H599" s="918"/>
      <c r="I599" s="918"/>
      <c r="J599" s="918"/>
      <c r="K599" s="918"/>
      <c r="L599" s="918"/>
    </row>
    <row r="600" spans="1:12" x14ac:dyDescent="0.25">
      <c r="A600" s="918"/>
      <c r="B600" s="918"/>
      <c r="C600" s="918"/>
      <c r="D600" s="918"/>
      <c r="E600" s="918"/>
      <c r="G600" s="918"/>
      <c r="H600" s="918"/>
      <c r="I600" s="918"/>
      <c r="J600" s="918"/>
      <c r="K600" s="918"/>
      <c r="L600" s="918"/>
    </row>
    <row r="601" spans="1:12" x14ac:dyDescent="0.25">
      <c r="A601" s="918"/>
      <c r="B601" s="918"/>
      <c r="C601" s="918"/>
      <c r="D601" s="918"/>
      <c r="E601" s="918"/>
      <c r="G601" s="918"/>
      <c r="H601" s="918"/>
      <c r="I601" s="918"/>
      <c r="J601" s="918"/>
      <c r="K601" s="918"/>
      <c r="L601" s="918"/>
    </row>
    <row r="602" spans="1:12" x14ac:dyDescent="0.25">
      <c r="A602" s="918"/>
      <c r="B602" s="918"/>
      <c r="C602" s="918"/>
      <c r="D602" s="918"/>
      <c r="E602" s="918"/>
      <c r="G602" s="918"/>
      <c r="H602" s="918"/>
      <c r="I602" s="918"/>
      <c r="J602" s="918"/>
      <c r="K602" s="918"/>
      <c r="L602" s="918"/>
    </row>
    <row r="603" spans="1:12" x14ac:dyDescent="0.25">
      <c r="A603" s="918"/>
      <c r="B603" s="918"/>
      <c r="C603" s="918"/>
      <c r="D603" s="918"/>
      <c r="E603" s="918"/>
      <c r="G603" s="918"/>
      <c r="H603" s="918"/>
      <c r="I603" s="918"/>
      <c r="J603" s="918"/>
      <c r="K603" s="918"/>
      <c r="L603" s="918"/>
    </row>
    <row r="604" spans="1:12" x14ac:dyDescent="0.25">
      <c r="A604" s="918"/>
      <c r="B604" s="918"/>
      <c r="C604" s="918"/>
      <c r="D604" s="918"/>
      <c r="E604" s="918"/>
      <c r="G604" s="918"/>
      <c r="H604" s="918"/>
      <c r="I604" s="918"/>
      <c r="J604" s="918"/>
      <c r="K604" s="918"/>
      <c r="L604" s="918"/>
    </row>
    <row r="605" spans="1:12" x14ac:dyDescent="0.25">
      <c r="A605" s="918"/>
      <c r="B605" s="918"/>
      <c r="C605" s="918"/>
      <c r="D605" s="918"/>
      <c r="E605" s="918"/>
      <c r="G605" s="918"/>
      <c r="H605" s="918"/>
      <c r="I605" s="918"/>
      <c r="J605" s="918"/>
      <c r="K605" s="918"/>
      <c r="L605" s="918"/>
    </row>
    <row r="606" spans="1:12" x14ac:dyDescent="0.25">
      <c r="A606" s="918"/>
      <c r="B606" s="918"/>
      <c r="C606" s="918"/>
      <c r="D606" s="918"/>
      <c r="E606" s="918"/>
      <c r="G606" s="918"/>
      <c r="H606" s="918"/>
      <c r="I606" s="918"/>
      <c r="J606" s="918"/>
      <c r="K606" s="918"/>
      <c r="L606" s="918"/>
    </row>
    <row r="607" spans="1:12" x14ac:dyDescent="0.25">
      <c r="A607" s="918"/>
      <c r="B607" s="918"/>
      <c r="C607" s="918"/>
      <c r="D607" s="918"/>
      <c r="E607" s="918"/>
      <c r="G607" s="918"/>
      <c r="H607" s="918"/>
      <c r="I607" s="918"/>
      <c r="J607" s="918"/>
      <c r="K607" s="918"/>
      <c r="L607" s="918"/>
    </row>
    <row r="608" spans="1:12" x14ac:dyDescent="0.25">
      <c r="A608" s="918"/>
      <c r="B608" s="918"/>
      <c r="C608" s="918"/>
      <c r="D608" s="918"/>
      <c r="E608" s="918"/>
      <c r="G608" s="918"/>
      <c r="H608" s="918"/>
      <c r="I608" s="918"/>
      <c r="J608" s="918"/>
      <c r="K608" s="918"/>
      <c r="L608" s="918"/>
    </row>
    <row r="609" spans="1:12" x14ac:dyDescent="0.25">
      <c r="A609" s="918"/>
      <c r="B609" s="918"/>
      <c r="C609" s="918"/>
      <c r="D609" s="918"/>
      <c r="E609" s="918"/>
      <c r="G609" s="918"/>
      <c r="H609" s="918"/>
      <c r="I609" s="918"/>
      <c r="J609" s="918"/>
      <c r="K609" s="918"/>
      <c r="L609" s="918"/>
    </row>
    <row r="610" spans="1:12" x14ac:dyDescent="0.25">
      <c r="A610" s="918"/>
      <c r="B610" s="918"/>
      <c r="C610" s="918"/>
      <c r="D610" s="918"/>
      <c r="E610" s="918"/>
      <c r="G610" s="918"/>
      <c r="H610" s="918"/>
      <c r="I610" s="918"/>
      <c r="J610" s="918"/>
      <c r="K610" s="918"/>
      <c r="L610" s="918"/>
    </row>
    <row r="611" spans="1:12" x14ac:dyDescent="0.25">
      <c r="A611" s="918"/>
      <c r="B611" s="918"/>
      <c r="C611" s="918"/>
      <c r="D611" s="918"/>
      <c r="E611" s="918"/>
      <c r="G611" s="918"/>
      <c r="H611" s="918"/>
      <c r="I611" s="918"/>
      <c r="J611" s="918"/>
      <c r="K611" s="918"/>
      <c r="L611" s="918"/>
    </row>
    <row r="612" spans="1:12" x14ac:dyDescent="0.25">
      <c r="A612" s="918"/>
      <c r="B612" s="918"/>
      <c r="C612" s="918"/>
      <c r="D612" s="918"/>
      <c r="E612" s="918"/>
      <c r="G612" s="918"/>
      <c r="H612" s="918"/>
      <c r="I612" s="918"/>
      <c r="J612" s="918"/>
      <c r="K612" s="918"/>
      <c r="L612" s="918"/>
    </row>
    <row r="613" spans="1:12" x14ac:dyDescent="0.25">
      <c r="A613" s="918"/>
      <c r="B613" s="918"/>
      <c r="C613" s="918"/>
      <c r="D613" s="918"/>
      <c r="E613" s="918"/>
      <c r="G613" s="918"/>
      <c r="H613" s="918"/>
      <c r="I613" s="918"/>
      <c r="J613" s="918"/>
      <c r="K613" s="918"/>
      <c r="L613" s="918"/>
    </row>
    <row r="614" spans="1:12" x14ac:dyDescent="0.25">
      <c r="A614" s="918"/>
      <c r="B614" s="918"/>
      <c r="C614" s="918"/>
      <c r="D614" s="918"/>
      <c r="E614" s="918"/>
      <c r="G614" s="918"/>
      <c r="H614" s="918"/>
      <c r="I614" s="918"/>
      <c r="J614" s="918"/>
      <c r="K614" s="918"/>
      <c r="L614" s="918"/>
    </row>
    <row r="615" spans="1:12" x14ac:dyDescent="0.25">
      <c r="A615" s="918"/>
      <c r="B615" s="918"/>
      <c r="C615" s="918"/>
      <c r="D615" s="918"/>
      <c r="E615" s="918"/>
      <c r="G615" s="918"/>
      <c r="H615" s="918"/>
      <c r="I615" s="918"/>
      <c r="J615" s="918"/>
      <c r="K615" s="918"/>
      <c r="L615" s="918"/>
    </row>
    <row r="616" spans="1:12" x14ac:dyDescent="0.25">
      <c r="A616" s="918"/>
      <c r="B616" s="918"/>
      <c r="C616" s="918"/>
      <c r="D616" s="918"/>
      <c r="E616" s="918"/>
      <c r="G616" s="918"/>
      <c r="H616" s="918"/>
      <c r="I616" s="918"/>
      <c r="J616" s="918"/>
      <c r="K616" s="918"/>
      <c r="L616" s="918"/>
    </row>
    <row r="617" spans="1:12" x14ac:dyDescent="0.25">
      <c r="A617" s="918"/>
      <c r="B617" s="918"/>
      <c r="C617" s="918"/>
      <c r="D617" s="918"/>
      <c r="E617" s="918"/>
      <c r="G617" s="918"/>
      <c r="H617" s="918"/>
      <c r="I617" s="918"/>
      <c r="J617" s="918"/>
      <c r="K617" s="918"/>
      <c r="L617" s="918"/>
    </row>
    <row r="618" spans="1:12" x14ac:dyDescent="0.25">
      <c r="A618" s="918"/>
      <c r="B618" s="918"/>
      <c r="C618" s="918"/>
      <c r="D618" s="918"/>
      <c r="E618" s="918"/>
      <c r="G618" s="918"/>
      <c r="H618" s="918"/>
      <c r="I618" s="918"/>
      <c r="J618" s="918"/>
      <c r="K618" s="918"/>
      <c r="L618" s="918"/>
    </row>
    <row r="619" spans="1:12" x14ac:dyDescent="0.25">
      <c r="A619" s="918"/>
      <c r="B619" s="918"/>
      <c r="C619" s="918"/>
      <c r="D619" s="918"/>
      <c r="E619" s="918"/>
      <c r="G619" s="918"/>
      <c r="H619" s="918"/>
      <c r="I619" s="918"/>
      <c r="J619" s="918"/>
      <c r="K619" s="918"/>
      <c r="L619" s="918"/>
    </row>
    <row r="620" spans="1:12" x14ac:dyDescent="0.25">
      <c r="A620" s="918"/>
      <c r="B620" s="918"/>
      <c r="C620" s="918"/>
      <c r="D620" s="918"/>
      <c r="E620" s="918"/>
      <c r="G620" s="918"/>
      <c r="H620" s="918"/>
      <c r="I620" s="918"/>
      <c r="J620" s="918"/>
      <c r="K620" s="918"/>
      <c r="L620" s="918"/>
    </row>
    <row r="621" spans="1:12" x14ac:dyDescent="0.25">
      <c r="A621" s="918"/>
      <c r="B621" s="918"/>
      <c r="C621" s="918"/>
      <c r="D621" s="918"/>
      <c r="E621" s="918"/>
      <c r="G621" s="918"/>
      <c r="H621" s="918"/>
      <c r="I621" s="918"/>
      <c r="J621" s="918"/>
      <c r="K621" s="918"/>
      <c r="L621" s="918"/>
    </row>
    <row r="622" spans="1:12" x14ac:dyDescent="0.25">
      <c r="A622" s="918"/>
      <c r="B622" s="918"/>
      <c r="C622" s="918"/>
      <c r="D622" s="918"/>
      <c r="E622" s="918"/>
      <c r="G622" s="918"/>
      <c r="H622" s="918"/>
      <c r="I622" s="918"/>
      <c r="J622" s="918"/>
      <c r="K622" s="918"/>
      <c r="L622" s="918"/>
    </row>
    <row r="623" spans="1:12" x14ac:dyDescent="0.25">
      <c r="A623" s="918"/>
      <c r="B623" s="918"/>
      <c r="C623" s="918"/>
      <c r="D623" s="918"/>
      <c r="E623" s="918"/>
      <c r="G623" s="918"/>
      <c r="H623" s="918"/>
      <c r="I623" s="918"/>
      <c r="J623" s="918"/>
      <c r="K623" s="918"/>
      <c r="L623" s="918"/>
    </row>
    <row r="624" spans="1:12" x14ac:dyDescent="0.25">
      <c r="A624" s="918"/>
      <c r="B624" s="918"/>
      <c r="C624" s="918"/>
      <c r="D624" s="918"/>
      <c r="E624" s="918"/>
      <c r="G624" s="918"/>
      <c r="H624" s="918"/>
      <c r="I624" s="918"/>
      <c r="J624" s="918"/>
      <c r="K624" s="918"/>
      <c r="L624" s="918"/>
    </row>
    <row r="625" spans="1:12" x14ac:dyDescent="0.25">
      <c r="A625" s="918"/>
      <c r="B625" s="918"/>
      <c r="C625" s="918"/>
      <c r="D625" s="918"/>
      <c r="E625" s="918"/>
      <c r="G625" s="918"/>
      <c r="H625" s="918"/>
      <c r="I625" s="918"/>
      <c r="J625" s="918"/>
      <c r="K625" s="918"/>
      <c r="L625" s="918"/>
    </row>
    <row r="626" spans="1:12" x14ac:dyDescent="0.25">
      <c r="A626" s="918"/>
      <c r="B626" s="918"/>
      <c r="C626" s="918"/>
      <c r="D626" s="918"/>
      <c r="E626" s="918"/>
      <c r="G626" s="918"/>
      <c r="H626" s="918"/>
      <c r="I626" s="918"/>
      <c r="J626" s="918"/>
      <c r="K626" s="918"/>
      <c r="L626" s="918"/>
    </row>
    <row r="627" spans="1:12" x14ac:dyDescent="0.25">
      <c r="A627" s="918"/>
      <c r="B627" s="918"/>
      <c r="C627" s="918"/>
      <c r="D627" s="918"/>
      <c r="E627" s="918"/>
      <c r="G627" s="918"/>
      <c r="H627" s="918"/>
      <c r="I627" s="918"/>
      <c r="J627" s="918"/>
      <c r="K627" s="918"/>
      <c r="L627" s="918"/>
    </row>
    <row r="628" spans="1:12" x14ac:dyDescent="0.25">
      <c r="A628" s="918"/>
      <c r="B628" s="918"/>
      <c r="C628" s="918"/>
      <c r="D628" s="918"/>
      <c r="E628" s="918"/>
      <c r="G628" s="918"/>
      <c r="H628" s="918"/>
      <c r="I628" s="918"/>
      <c r="J628" s="918"/>
      <c r="K628" s="918"/>
      <c r="L628" s="918"/>
    </row>
    <row r="629" spans="1:12" x14ac:dyDescent="0.25">
      <c r="A629" s="918"/>
      <c r="B629" s="918"/>
      <c r="C629" s="918"/>
      <c r="D629" s="918"/>
      <c r="E629" s="918"/>
      <c r="G629" s="918"/>
      <c r="H629" s="918"/>
      <c r="I629" s="918"/>
      <c r="J629" s="918"/>
      <c r="K629" s="918"/>
      <c r="L629" s="918"/>
    </row>
    <row r="630" spans="1:12" x14ac:dyDescent="0.25">
      <c r="A630" s="918"/>
      <c r="B630" s="918"/>
      <c r="C630" s="918"/>
      <c r="D630" s="918"/>
      <c r="E630" s="918"/>
      <c r="G630" s="918"/>
      <c r="H630" s="918"/>
      <c r="I630" s="918"/>
      <c r="J630" s="918"/>
      <c r="K630" s="918"/>
      <c r="L630" s="918"/>
    </row>
    <row r="631" spans="1:12" x14ac:dyDescent="0.25">
      <c r="A631" s="918"/>
      <c r="B631" s="918"/>
      <c r="C631" s="918"/>
      <c r="D631" s="918"/>
      <c r="E631" s="918"/>
      <c r="G631" s="918"/>
      <c r="H631" s="918"/>
      <c r="I631" s="918"/>
      <c r="J631" s="918"/>
      <c r="K631" s="918"/>
      <c r="L631" s="918"/>
    </row>
    <row r="632" spans="1:12" x14ac:dyDescent="0.25">
      <c r="A632" s="918"/>
      <c r="B632" s="918"/>
      <c r="C632" s="918"/>
      <c r="D632" s="918"/>
      <c r="E632" s="918"/>
      <c r="G632" s="918"/>
      <c r="H632" s="918"/>
      <c r="I632" s="918"/>
      <c r="J632" s="918"/>
      <c r="K632" s="918"/>
      <c r="L632" s="918"/>
    </row>
    <row r="633" spans="1:12" x14ac:dyDescent="0.25">
      <c r="A633" s="918"/>
      <c r="B633" s="918"/>
      <c r="C633" s="918"/>
      <c r="D633" s="918"/>
      <c r="E633" s="918"/>
      <c r="G633" s="918"/>
      <c r="H633" s="918"/>
      <c r="I633" s="918"/>
      <c r="J633" s="918"/>
      <c r="K633" s="918"/>
      <c r="L633" s="918"/>
    </row>
    <row r="634" spans="1:12" x14ac:dyDescent="0.25">
      <c r="A634" s="918"/>
      <c r="B634" s="918"/>
      <c r="C634" s="918"/>
      <c r="D634" s="918"/>
      <c r="E634" s="918"/>
      <c r="G634" s="918"/>
      <c r="H634" s="918"/>
      <c r="I634" s="918"/>
      <c r="J634" s="918"/>
      <c r="K634" s="918"/>
      <c r="L634" s="918"/>
    </row>
    <row r="635" spans="1:12" x14ac:dyDescent="0.25">
      <c r="A635" s="918"/>
      <c r="B635" s="918"/>
      <c r="C635" s="918"/>
      <c r="D635" s="918"/>
      <c r="E635" s="918"/>
      <c r="G635" s="918"/>
      <c r="H635" s="918"/>
      <c r="I635" s="918"/>
      <c r="J635" s="918"/>
      <c r="K635" s="918"/>
      <c r="L635" s="918"/>
    </row>
    <row r="636" spans="1:12" x14ac:dyDescent="0.25">
      <c r="A636" s="918"/>
      <c r="B636" s="918"/>
      <c r="C636" s="918"/>
      <c r="D636" s="918"/>
      <c r="E636" s="918"/>
      <c r="G636" s="918"/>
      <c r="H636" s="918"/>
      <c r="I636" s="918"/>
      <c r="J636" s="918"/>
      <c r="K636" s="918"/>
      <c r="L636" s="918"/>
    </row>
    <row r="637" spans="1:12" x14ac:dyDescent="0.25">
      <c r="A637" s="918"/>
      <c r="B637" s="918"/>
      <c r="C637" s="918"/>
      <c r="D637" s="918"/>
      <c r="E637" s="918"/>
      <c r="G637" s="918"/>
      <c r="H637" s="918"/>
      <c r="I637" s="918"/>
      <c r="J637" s="918"/>
      <c r="K637" s="918"/>
      <c r="L637" s="918"/>
    </row>
    <row r="638" spans="1:12" x14ac:dyDescent="0.25">
      <c r="A638" s="918"/>
      <c r="B638" s="918"/>
      <c r="C638" s="918"/>
      <c r="D638" s="918"/>
      <c r="E638" s="918"/>
      <c r="G638" s="918"/>
      <c r="H638" s="918"/>
      <c r="I638" s="918"/>
      <c r="J638" s="918"/>
      <c r="K638" s="918"/>
      <c r="L638" s="918"/>
    </row>
    <row r="639" spans="1:12" x14ac:dyDescent="0.25">
      <c r="A639" s="918"/>
      <c r="B639" s="918"/>
      <c r="C639" s="918"/>
      <c r="D639" s="918"/>
      <c r="E639" s="918"/>
      <c r="G639" s="918"/>
      <c r="H639" s="918"/>
      <c r="I639" s="918"/>
      <c r="J639" s="918"/>
      <c r="K639" s="918"/>
      <c r="L639" s="918"/>
    </row>
    <row r="640" spans="1:12" x14ac:dyDescent="0.25">
      <c r="A640" s="918"/>
      <c r="B640" s="918"/>
      <c r="C640" s="918"/>
      <c r="D640" s="918"/>
      <c r="E640" s="918"/>
      <c r="G640" s="918"/>
      <c r="H640" s="918"/>
      <c r="I640" s="918"/>
      <c r="J640" s="918"/>
      <c r="K640" s="918"/>
      <c r="L640" s="918"/>
    </row>
    <row r="641" spans="1:12" x14ac:dyDescent="0.25">
      <c r="A641" s="918"/>
      <c r="B641" s="918"/>
      <c r="C641" s="918"/>
      <c r="D641" s="918"/>
      <c r="E641" s="918"/>
      <c r="G641" s="918"/>
      <c r="H641" s="918"/>
      <c r="I641" s="918"/>
      <c r="J641" s="918"/>
      <c r="K641" s="918"/>
      <c r="L641" s="918"/>
    </row>
    <row r="642" spans="1:12" x14ac:dyDescent="0.25">
      <c r="A642" s="918"/>
      <c r="B642" s="918"/>
      <c r="C642" s="918"/>
      <c r="D642" s="918"/>
      <c r="E642" s="918"/>
      <c r="G642" s="918"/>
      <c r="H642" s="918"/>
      <c r="I642" s="918"/>
      <c r="J642" s="918"/>
      <c r="K642" s="918"/>
      <c r="L642" s="918"/>
    </row>
    <row r="643" spans="1:12" x14ac:dyDescent="0.25">
      <c r="A643" s="918"/>
      <c r="B643" s="918"/>
      <c r="C643" s="918"/>
      <c r="D643" s="918"/>
      <c r="E643" s="918"/>
      <c r="G643" s="918"/>
      <c r="H643" s="918"/>
      <c r="I643" s="918"/>
      <c r="J643" s="918"/>
      <c r="K643" s="918"/>
      <c r="L643" s="918"/>
    </row>
    <row r="644" spans="1:12" x14ac:dyDescent="0.25">
      <c r="A644" s="918"/>
      <c r="B644" s="918"/>
      <c r="C644" s="918"/>
      <c r="D644" s="918"/>
      <c r="E644" s="918"/>
      <c r="G644" s="918"/>
      <c r="H644" s="918"/>
      <c r="I644" s="918"/>
      <c r="J644" s="918"/>
      <c r="K644" s="918"/>
      <c r="L644" s="918"/>
    </row>
    <row r="645" spans="1:12" x14ac:dyDescent="0.25">
      <c r="A645" s="918"/>
      <c r="B645" s="918"/>
      <c r="C645" s="918"/>
      <c r="D645" s="918"/>
      <c r="E645" s="918"/>
      <c r="G645" s="918"/>
      <c r="H645" s="918"/>
      <c r="I645" s="918"/>
      <c r="J645" s="918"/>
      <c r="K645" s="918"/>
      <c r="L645" s="918"/>
    </row>
    <row r="646" spans="1:12" x14ac:dyDescent="0.25">
      <c r="A646" s="918"/>
      <c r="B646" s="918"/>
      <c r="C646" s="918"/>
      <c r="D646" s="918"/>
      <c r="E646" s="918"/>
      <c r="G646" s="918"/>
      <c r="H646" s="918"/>
      <c r="I646" s="918"/>
      <c r="J646" s="918"/>
      <c r="K646" s="918"/>
      <c r="L646" s="918"/>
    </row>
    <row r="647" spans="1:12" x14ac:dyDescent="0.25">
      <c r="A647" s="918"/>
      <c r="B647" s="918"/>
      <c r="C647" s="918"/>
      <c r="D647" s="918"/>
      <c r="E647" s="918"/>
      <c r="G647" s="918"/>
      <c r="H647" s="918"/>
      <c r="I647" s="918"/>
      <c r="J647" s="918"/>
      <c r="K647" s="918"/>
      <c r="L647" s="918"/>
    </row>
    <row r="648" spans="1:12" x14ac:dyDescent="0.25">
      <c r="A648" s="918"/>
      <c r="B648" s="918"/>
      <c r="C648" s="918"/>
      <c r="D648" s="918"/>
      <c r="E648" s="918"/>
      <c r="G648" s="918"/>
      <c r="H648" s="918"/>
      <c r="I648" s="918"/>
      <c r="J648" s="918"/>
      <c r="K648" s="918"/>
      <c r="L648" s="918"/>
    </row>
    <row r="649" spans="1:12" x14ac:dyDescent="0.25">
      <c r="A649" s="918"/>
      <c r="B649" s="918"/>
      <c r="C649" s="918"/>
      <c r="D649" s="918"/>
      <c r="E649" s="918"/>
      <c r="G649" s="918"/>
      <c r="H649" s="918"/>
      <c r="I649" s="918"/>
      <c r="J649" s="918"/>
      <c r="K649" s="918"/>
      <c r="L649" s="918"/>
    </row>
    <row r="650" spans="1:12" x14ac:dyDescent="0.25">
      <c r="A650" s="918"/>
      <c r="B650" s="918"/>
      <c r="C650" s="918"/>
      <c r="D650" s="918"/>
      <c r="E650" s="918"/>
      <c r="G650" s="918"/>
      <c r="H650" s="918"/>
      <c r="I650" s="918"/>
      <c r="J650" s="918"/>
      <c r="K650" s="918"/>
      <c r="L650" s="918"/>
    </row>
    <row r="651" spans="1:12" x14ac:dyDescent="0.25">
      <c r="A651" s="918"/>
      <c r="B651" s="918"/>
      <c r="C651" s="918"/>
      <c r="D651" s="918"/>
      <c r="E651" s="918"/>
      <c r="G651" s="918"/>
      <c r="H651" s="918"/>
      <c r="I651" s="918"/>
      <c r="J651" s="918"/>
      <c r="K651" s="918"/>
      <c r="L651" s="918"/>
    </row>
    <row r="652" spans="1:12" x14ac:dyDescent="0.25">
      <c r="A652" s="918"/>
      <c r="B652" s="918"/>
      <c r="C652" s="918"/>
      <c r="D652" s="918"/>
      <c r="E652" s="918"/>
      <c r="G652" s="918"/>
      <c r="H652" s="918"/>
      <c r="I652" s="918"/>
      <c r="J652" s="918"/>
      <c r="K652" s="918"/>
      <c r="L652" s="918"/>
    </row>
    <row r="653" spans="1:12" x14ac:dyDescent="0.25">
      <c r="A653" s="918"/>
      <c r="B653" s="918"/>
      <c r="C653" s="918"/>
      <c r="D653" s="918"/>
      <c r="E653" s="918"/>
      <c r="G653" s="918"/>
      <c r="H653" s="918"/>
      <c r="I653" s="918"/>
      <c r="J653" s="918"/>
      <c r="K653" s="918"/>
      <c r="L653" s="918"/>
    </row>
    <row r="654" spans="1:12" x14ac:dyDescent="0.25">
      <c r="A654" s="918"/>
      <c r="B654" s="918"/>
      <c r="C654" s="918"/>
      <c r="D654" s="918"/>
      <c r="E654" s="918"/>
      <c r="G654" s="918"/>
      <c r="H654" s="918"/>
      <c r="I654" s="918"/>
      <c r="J654" s="918"/>
      <c r="K654" s="918"/>
      <c r="L654" s="918"/>
    </row>
    <row r="655" spans="1:12" x14ac:dyDescent="0.25">
      <c r="A655" s="918"/>
      <c r="B655" s="918"/>
      <c r="C655" s="918"/>
      <c r="D655" s="918"/>
      <c r="E655" s="918"/>
      <c r="G655" s="918"/>
      <c r="H655" s="918"/>
      <c r="I655" s="918"/>
      <c r="J655" s="918"/>
      <c r="K655" s="918"/>
      <c r="L655" s="918"/>
    </row>
    <row r="656" spans="1:12" x14ac:dyDescent="0.25">
      <c r="A656" s="918"/>
      <c r="B656" s="918"/>
      <c r="C656" s="918"/>
      <c r="D656" s="918"/>
      <c r="E656" s="918"/>
      <c r="G656" s="918"/>
      <c r="H656" s="918"/>
      <c r="I656" s="918"/>
      <c r="J656" s="918"/>
      <c r="K656" s="918"/>
      <c r="L656" s="918"/>
    </row>
    <row r="657" spans="1:12" x14ac:dyDescent="0.25">
      <c r="A657" s="918"/>
      <c r="B657" s="918"/>
      <c r="C657" s="918"/>
      <c r="D657" s="918"/>
      <c r="E657" s="918"/>
      <c r="G657" s="918"/>
      <c r="H657" s="918"/>
      <c r="I657" s="918"/>
      <c r="J657" s="918"/>
      <c r="K657" s="918"/>
      <c r="L657" s="918"/>
    </row>
    <row r="658" spans="1:12" x14ac:dyDescent="0.25">
      <c r="A658" s="918"/>
      <c r="B658" s="918"/>
      <c r="C658" s="918"/>
      <c r="D658" s="918"/>
      <c r="E658" s="918"/>
      <c r="G658" s="918"/>
      <c r="H658" s="918"/>
      <c r="I658" s="918"/>
      <c r="J658" s="918"/>
      <c r="K658" s="918"/>
      <c r="L658" s="918"/>
    </row>
    <row r="659" spans="1:12" x14ac:dyDescent="0.25">
      <c r="A659" s="918"/>
      <c r="B659" s="918"/>
      <c r="C659" s="918"/>
      <c r="D659" s="918"/>
      <c r="E659" s="918"/>
      <c r="G659" s="918"/>
      <c r="H659" s="918"/>
      <c r="I659" s="918"/>
      <c r="J659" s="918"/>
      <c r="K659" s="918"/>
      <c r="L659" s="918"/>
    </row>
    <row r="660" spans="1:12" x14ac:dyDescent="0.25">
      <c r="A660" s="918"/>
      <c r="B660" s="918"/>
      <c r="C660" s="918"/>
      <c r="D660" s="918"/>
      <c r="E660" s="918"/>
      <c r="G660" s="918"/>
      <c r="H660" s="918"/>
      <c r="I660" s="918"/>
      <c r="J660" s="918"/>
      <c r="K660" s="918"/>
      <c r="L660" s="918"/>
    </row>
    <row r="661" spans="1:12" x14ac:dyDescent="0.25">
      <c r="A661" s="918"/>
      <c r="B661" s="918"/>
      <c r="C661" s="918"/>
      <c r="D661" s="918"/>
      <c r="E661" s="918"/>
      <c r="G661" s="918"/>
      <c r="H661" s="918"/>
      <c r="I661" s="918"/>
      <c r="J661" s="918"/>
      <c r="K661" s="918"/>
      <c r="L661" s="918"/>
    </row>
    <row r="662" spans="1:12" x14ac:dyDescent="0.25">
      <c r="A662" s="918"/>
      <c r="B662" s="918"/>
      <c r="C662" s="918"/>
      <c r="D662" s="918"/>
      <c r="E662" s="918"/>
      <c r="G662" s="918"/>
      <c r="H662" s="918"/>
      <c r="I662" s="918"/>
      <c r="J662" s="918"/>
      <c r="K662" s="918"/>
      <c r="L662" s="918"/>
    </row>
    <row r="663" spans="1:12" x14ac:dyDescent="0.25">
      <c r="A663" s="918"/>
      <c r="B663" s="918"/>
      <c r="C663" s="918"/>
      <c r="D663" s="918"/>
      <c r="E663" s="918"/>
      <c r="G663" s="918"/>
      <c r="H663" s="918"/>
      <c r="I663" s="918"/>
      <c r="J663" s="918"/>
      <c r="K663" s="918"/>
      <c r="L663" s="918"/>
    </row>
    <row r="664" spans="1:12" x14ac:dyDescent="0.25">
      <c r="A664" s="918"/>
      <c r="B664" s="918"/>
      <c r="C664" s="918"/>
      <c r="D664" s="918"/>
      <c r="E664" s="918"/>
      <c r="G664" s="918"/>
      <c r="H664" s="918"/>
      <c r="I664" s="918"/>
      <c r="J664" s="918"/>
      <c r="K664" s="918"/>
      <c r="L664" s="918"/>
    </row>
    <row r="665" spans="1:12" x14ac:dyDescent="0.25">
      <c r="A665" s="918"/>
      <c r="B665" s="918"/>
      <c r="C665" s="918"/>
      <c r="D665" s="918"/>
      <c r="E665" s="918"/>
      <c r="G665" s="918"/>
      <c r="H665" s="918"/>
      <c r="I665" s="918"/>
      <c r="J665" s="918"/>
      <c r="K665" s="918"/>
      <c r="L665" s="918"/>
    </row>
    <row r="666" spans="1:12" x14ac:dyDescent="0.25">
      <c r="A666" s="918"/>
      <c r="B666" s="918"/>
      <c r="C666" s="918"/>
      <c r="D666" s="918"/>
      <c r="E666" s="918"/>
      <c r="G666" s="918"/>
      <c r="H666" s="918"/>
      <c r="I666" s="918"/>
      <c r="J666" s="918"/>
      <c r="K666" s="918"/>
      <c r="L666" s="918"/>
    </row>
    <row r="667" spans="1:12" x14ac:dyDescent="0.25">
      <c r="A667" s="918"/>
      <c r="B667" s="918"/>
      <c r="C667" s="918"/>
      <c r="D667" s="918"/>
      <c r="E667" s="918"/>
      <c r="G667" s="918"/>
      <c r="H667" s="918"/>
      <c r="I667" s="918"/>
      <c r="J667" s="918"/>
      <c r="K667" s="918"/>
      <c r="L667" s="918"/>
    </row>
    <row r="668" spans="1:12" x14ac:dyDescent="0.25">
      <c r="A668" s="918"/>
      <c r="B668" s="918"/>
      <c r="C668" s="918"/>
      <c r="D668" s="918"/>
      <c r="E668" s="918"/>
      <c r="G668" s="918"/>
      <c r="H668" s="918"/>
      <c r="I668" s="918"/>
      <c r="J668" s="918"/>
      <c r="K668" s="918"/>
      <c r="L668" s="918"/>
    </row>
    <row r="669" spans="1:12" x14ac:dyDescent="0.25">
      <c r="A669" s="918"/>
      <c r="B669" s="918"/>
      <c r="C669" s="918"/>
      <c r="D669" s="918"/>
      <c r="E669" s="918"/>
      <c r="G669" s="918"/>
      <c r="H669" s="918"/>
      <c r="I669" s="918"/>
      <c r="J669" s="918"/>
      <c r="K669" s="918"/>
      <c r="L669" s="918"/>
    </row>
    <row r="670" spans="1:12" x14ac:dyDescent="0.25">
      <c r="A670" s="918"/>
      <c r="B670" s="918"/>
      <c r="C670" s="918"/>
      <c r="D670" s="918"/>
      <c r="E670" s="918"/>
      <c r="G670" s="918"/>
      <c r="H670" s="918"/>
      <c r="I670" s="918"/>
      <c r="J670" s="918"/>
      <c r="K670" s="918"/>
      <c r="L670" s="918"/>
    </row>
    <row r="671" spans="1:12" x14ac:dyDescent="0.25">
      <c r="A671" s="918"/>
      <c r="B671" s="918"/>
      <c r="C671" s="918"/>
      <c r="D671" s="918"/>
      <c r="E671" s="918"/>
      <c r="G671" s="918"/>
      <c r="H671" s="918"/>
      <c r="I671" s="918"/>
      <c r="J671" s="918"/>
      <c r="K671" s="918"/>
      <c r="L671" s="918"/>
    </row>
    <row r="672" spans="1:12" x14ac:dyDescent="0.25">
      <c r="A672" s="918"/>
      <c r="B672" s="918"/>
      <c r="C672" s="918"/>
      <c r="D672" s="918"/>
      <c r="E672" s="918"/>
      <c r="G672" s="918"/>
      <c r="H672" s="918"/>
      <c r="I672" s="918"/>
      <c r="J672" s="918"/>
      <c r="K672" s="918"/>
      <c r="L672" s="918"/>
    </row>
    <row r="673" spans="1:12" x14ac:dyDescent="0.25">
      <c r="A673" s="918"/>
      <c r="B673" s="918"/>
      <c r="C673" s="918"/>
      <c r="D673" s="918"/>
      <c r="E673" s="918"/>
      <c r="G673" s="918"/>
      <c r="H673" s="918"/>
      <c r="I673" s="918"/>
      <c r="J673" s="918"/>
      <c r="K673" s="918"/>
      <c r="L673" s="918"/>
    </row>
    <row r="674" spans="1:12" x14ac:dyDescent="0.25">
      <c r="A674" s="918"/>
      <c r="B674" s="918"/>
      <c r="C674" s="918"/>
      <c r="D674" s="918"/>
      <c r="E674" s="918"/>
      <c r="G674" s="918"/>
      <c r="H674" s="918"/>
      <c r="I674" s="918"/>
      <c r="J674" s="918"/>
      <c r="K674" s="918"/>
      <c r="L674" s="918"/>
    </row>
    <row r="675" spans="1:12" x14ac:dyDescent="0.25">
      <c r="A675" s="918"/>
      <c r="B675" s="918"/>
      <c r="C675" s="918"/>
      <c r="D675" s="918"/>
      <c r="E675" s="918"/>
      <c r="G675" s="918"/>
      <c r="H675" s="918"/>
      <c r="I675" s="918"/>
      <c r="J675" s="918"/>
      <c r="K675" s="918"/>
      <c r="L675" s="918"/>
    </row>
    <row r="676" spans="1:12" x14ac:dyDescent="0.25">
      <c r="A676" s="918"/>
      <c r="B676" s="918"/>
      <c r="C676" s="918"/>
      <c r="D676" s="918"/>
      <c r="E676" s="918"/>
      <c r="G676" s="918"/>
      <c r="H676" s="918"/>
      <c r="I676" s="918"/>
      <c r="J676" s="918"/>
      <c r="K676" s="918"/>
      <c r="L676" s="918"/>
    </row>
    <row r="677" spans="1:12" x14ac:dyDescent="0.25">
      <c r="A677" s="918"/>
      <c r="B677" s="918"/>
      <c r="C677" s="918"/>
      <c r="D677" s="918"/>
      <c r="E677" s="918"/>
      <c r="G677" s="918"/>
      <c r="H677" s="918"/>
      <c r="I677" s="918"/>
      <c r="J677" s="918"/>
      <c r="K677" s="918"/>
      <c r="L677" s="918"/>
    </row>
    <row r="678" spans="1:12" x14ac:dyDescent="0.25">
      <c r="A678" s="918"/>
      <c r="B678" s="918"/>
      <c r="C678" s="918"/>
      <c r="D678" s="918"/>
      <c r="E678" s="918"/>
      <c r="G678" s="918"/>
      <c r="H678" s="918"/>
      <c r="I678" s="918"/>
      <c r="J678" s="918"/>
      <c r="K678" s="918"/>
      <c r="L678" s="918"/>
    </row>
    <row r="679" spans="1:12" x14ac:dyDescent="0.25">
      <c r="A679" s="918"/>
      <c r="B679" s="918"/>
      <c r="C679" s="918"/>
      <c r="D679" s="918"/>
      <c r="E679" s="918"/>
      <c r="G679" s="918"/>
      <c r="H679" s="918"/>
      <c r="I679" s="918"/>
      <c r="J679" s="918"/>
      <c r="K679" s="918"/>
      <c r="L679" s="918"/>
    </row>
    <row r="680" spans="1:12" x14ac:dyDescent="0.25">
      <c r="A680" s="918"/>
      <c r="B680" s="918"/>
      <c r="C680" s="918"/>
      <c r="D680" s="918"/>
      <c r="E680" s="918"/>
      <c r="G680" s="918"/>
      <c r="H680" s="918"/>
      <c r="I680" s="918"/>
      <c r="J680" s="918"/>
      <c r="K680" s="918"/>
      <c r="L680" s="918"/>
    </row>
    <row r="681" spans="1:12" x14ac:dyDescent="0.25">
      <c r="A681" s="918"/>
      <c r="B681" s="918"/>
      <c r="C681" s="918"/>
      <c r="D681" s="918"/>
      <c r="E681" s="918"/>
      <c r="G681" s="918"/>
      <c r="H681" s="918"/>
      <c r="I681" s="918"/>
      <c r="J681" s="918"/>
      <c r="K681" s="918"/>
      <c r="L681" s="918"/>
    </row>
    <row r="682" spans="1:12" x14ac:dyDescent="0.25">
      <c r="A682" s="918"/>
      <c r="B682" s="918"/>
      <c r="C682" s="918"/>
      <c r="D682" s="918"/>
      <c r="E682" s="918"/>
      <c r="G682" s="918"/>
      <c r="H682" s="918"/>
      <c r="I682" s="918"/>
      <c r="J682" s="918"/>
      <c r="K682" s="918"/>
      <c r="L682" s="918"/>
    </row>
    <row r="683" spans="1:12" x14ac:dyDescent="0.25">
      <c r="A683" s="918"/>
      <c r="B683" s="918"/>
      <c r="C683" s="918"/>
      <c r="D683" s="918"/>
      <c r="E683" s="918"/>
      <c r="G683" s="918"/>
      <c r="H683" s="918"/>
      <c r="I683" s="918"/>
      <c r="J683" s="918"/>
      <c r="K683" s="918"/>
      <c r="L683" s="918"/>
    </row>
    <row r="684" spans="1:12" x14ac:dyDescent="0.25">
      <c r="A684" s="918"/>
      <c r="B684" s="918"/>
      <c r="C684" s="918"/>
      <c r="D684" s="918"/>
      <c r="E684" s="918"/>
      <c r="G684" s="918"/>
      <c r="H684" s="918"/>
      <c r="I684" s="918"/>
      <c r="J684" s="918"/>
      <c r="K684" s="918"/>
      <c r="L684" s="918"/>
    </row>
    <row r="685" spans="1:12" x14ac:dyDescent="0.25">
      <c r="A685" s="918"/>
      <c r="B685" s="918"/>
      <c r="C685" s="918"/>
      <c r="D685" s="918"/>
      <c r="E685" s="918"/>
      <c r="G685" s="918"/>
      <c r="H685" s="918"/>
      <c r="I685" s="918"/>
      <c r="J685" s="918"/>
      <c r="K685" s="918"/>
      <c r="L685" s="918"/>
    </row>
    <row r="686" spans="1:12" x14ac:dyDescent="0.25">
      <c r="A686" s="918"/>
      <c r="B686" s="918"/>
      <c r="C686" s="918"/>
      <c r="D686" s="918"/>
      <c r="E686" s="918"/>
      <c r="G686" s="918"/>
      <c r="H686" s="918"/>
      <c r="I686" s="918"/>
      <c r="J686" s="918"/>
      <c r="K686" s="918"/>
      <c r="L686" s="918"/>
    </row>
    <row r="687" spans="1:12" x14ac:dyDescent="0.25">
      <c r="A687" s="918"/>
      <c r="B687" s="918"/>
      <c r="C687" s="918"/>
      <c r="D687" s="918"/>
      <c r="E687" s="918"/>
      <c r="G687" s="918"/>
      <c r="H687" s="918"/>
      <c r="I687" s="918"/>
      <c r="J687" s="918"/>
      <c r="K687" s="918"/>
      <c r="L687" s="918"/>
    </row>
    <row r="688" spans="1:12" x14ac:dyDescent="0.25">
      <c r="A688" s="918"/>
      <c r="B688" s="918"/>
      <c r="C688" s="918"/>
      <c r="D688" s="918"/>
      <c r="E688" s="918"/>
      <c r="G688" s="918"/>
      <c r="H688" s="918"/>
      <c r="I688" s="918"/>
      <c r="J688" s="918"/>
      <c r="K688" s="918"/>
      <c r="L688" s="918"/>
    </row>
    <row r="689" spans="1:12" x14ac:dyDescent="0.25">
      <c r="A689" s="918"/>
      <c r="B689" s="918"/>
      <c r="C689" s="918"/>
      <c r="D689" s="918"/>
      <c r="E689" s="918"/>
      <c r="G689" s="918"/>
      <c r="H689" s="918"/>
      <c r="I689" s="918"/>
      <c r="J689" s="918"/>
      <c r="K689" s="918"/>
      <c r="L689" s="918"/>
    </row>
    <row r="690" spans="1:12" x14ac:dyDescent="0.25">
      <c r="A690" s="918"/>
      <c r="B690" s="918"/>
      <c r="C690" s="918"/>
      <c r="D690" s="918"/>
      <c r="E690" s="918"/>
      <c r="G690" s="918"/>
      <c r="H690" s="918"/>
      <c r="I690" s="918"/>
      <c r="J690" s="918"/>
      <c r="K690" s="918"/>
      <c r="L690" s="918"/>
    </row>
    <row r="691" spans="1:12" x14ac:dyDescent="0.25">
      <c r="A691" s="918"/>
      <c r="B691" s="918"/>
      <c r="C691" s="918"/>
      <c r="D691" s="918"/>
      <c r="E691" s="918"/>
      <c r="G691" s="918"/>
      <c r="H691" s="918"/>
      <c r="I691" s="918"/>
      <c r="J691" s="918"/>
      <c r="K691" s="918"/>
      <c r="L691" s="918"/>
    </row>
    <row r="692" spans="1:12" x14ac:dyDescent="0.25">
      <c r="A692" s="918"/>
      <c r="B692" s="918"/>
      <c r="C692" s="918"/>
      <c r="D692" s="918"/>
      <c r="E692" s="918"/>
      <c r="G692" s="918"/>
      <c r="H692" s="918"/>
      <c r="I692" s="918"/>
      <c r="J692" s="918"/>
      <c r="K692" s="918"/>
      <c r="L692" s="918"/>
    </row>
    <row r="693" spans="1:12" x14ac:dyDescent="0.25">
      <c r="A693" s="918"/>
      <c r="B693" s="918"/>
      <c r="C693" s="918"/>
      <c r="D693" s="918"/>
      <c r="E693" s="918"/>
      <c r="G693" s="918"/>
      <c r="H693" s="918"/>
      <c r="I693" s="918"/>
      <c r="J693" s="918"/>
      <c r="K693" s="918"/>
      <c r="L693" s="918"/>
    </row>
    <row r="694" spans="1:12" x14ac:dyDescent="0.25">
      <c r="A694" s="918"/>
      <c r="B694" s="918"/>
      <c r="C694" s="918"/>
      <c r="D694" s="918"/>
      <c r="E694" s="918"/>
      <c r="G694" s="918"/>
      <c r="H694" s="918"/>
      <c r="I694" s="918"/>
      <c r="J694" s="918"/>
      <c r="K694" s="918"/>
      <c r="L694" s="918"/>
    </row>
    <row r="695" spans="1:12" x14ac:dyDescent="0.25">
      <c r="A695" s="918"/>
      <c r="B695" s="918"/>
      <c r="C695" s="918"/>
      <c r="D695" s="918"/>
      <c r="E695" s="918"/>
      <c r="G695" s="918"/>
      <c r="H695" s="918"/>
      <c r="I695" s="918"/>
      <c r="J695" s="918"/>
      <c r="K695" s="918"/>
      <c r="L695" s="918"/>
    </row>
    <row r="696" spans="1:12" x14ac:dyDescent="0.25">
      <c r="A696" s="918"/>
      <c r="B696" s="918"/>
      <c r="C696" s="918"/>
      <c r="D696" s="918"/>
      <c r="E696" s="918"/>
      <c r="G696" s="918"/>
      <c r="H696" s="918"/>
      <c r="I696" s="918"/>
      <c r="J696" s="918"/>
      <c r="K696" s="918"/>
      <c r="L696" s="918"/>
    </row>
    <row r="697" spans="1:12" x14ac:dyDescent="0.25">
      <c r="A697" s="918"/>
      <c r="B697" s="918"/>
      <c r="C697" s="918"/>
      <c r="D697" s="918"/>
      <c r="E697" s="918"/>
      <c r="G697" s="918"/>
      <c r="H697" s="918"/>
      <c r="I697" s="918"/>
      <c r="J697" s="918"/>
      <c r="K697" s="918"/>
      <c r="L697" s="918"/>
    </row>
    <row r="698" spans="1:12" x14ac:dyDescent="0.25">
      <c r="A698" s="918"/>
      <c r="B698" s="918"/>
      <c r="C698" s="918"/>
      <c r="D698" s="918"/>
      <c r="E698" s="918"/>
      <c r="G698" s="918"/>
      <c r="H698" s="918"/>
      <c r="I698" s="918"/>
      <c r="J698" s="918"/>
      <c r="K698" s="918"/>
      <c r="L698" s="918"/>
    </row>
    <row r="699" spans="1:12" x14ac:dyDescent="0.25">
      <c r="A699" s="918"/>
      <c r="B699" s="918"/>
      <c r="C699" s="918"/>
      <c r="D699" s="918"/>
      <c r="E699" s="918"/>
      <c r="G699" s="918"/>
      <c r="H699" s="918"/>
      <c r="I699" s="918"/>
      <c r="J699" s="918"/>
      <c r="K699" s="918"/>
      <c r="L699" s="918"/>
    </row>
    <row r="700" spans="1:12" x14ac:dyDescent="0.25">
      <c r="A700" s="918"/>
      <c r="B700" s="918"/>
      <c r="C700" s="918"/>
      <c r="D700" s="918"/>
      <c r="E700" s="918"/>
      <c r="G700" s="918"/>
      <c r="H700" s="918"/>
      <c r="I700" s="918"/>
      <c r="J700" s="918"/>
      <c r="K700" s="918"/>
      <c r="L700" s="918"/>
    </row>
    <row r="701" spans="1:12" x14ac:dyDescent="0.25">
      <c r="A701" s="918"/>
      <c r="B701" s="918"/>
      <c r="C701" s="918"/>
      <c r="D701" s="918"/>
      <c r="E701" s="918"/>
      <c r="G701" s="918"/>
      <c r="H701" s="918"/>
      <c r="I701" s="918"/>
      <c r="J701" s="918"/>
      <c r="K701" s="918"/>
      <c r="L701" s="918"/>
    </row>
    <row r="702" spans="1:12" x14ac:dyDescent="0.25">
      <c r="A702" s="918"/>
      <c r="B702" s="918"/>
      <c r="C702" s="918"/>
      <c r="D702" s="918"/>
      <c r="E702" s="918"/>
      <c r="G702" s="918"/>
      <c r="H702" s="918"/>
      <c r="I702" s="918"/>
      <c r="J702" s="918"/>
      <c r="K702" s="918"/>
      <c r="L702" s="918"/>
    </row>
    <row r="703" spans="1:12" x14ac:dyDescent="0.25">
      <c r="A703" s="918"/>
      <c r="B703" s="918"/>
      <c r="C703" s="918"/>
      <c r="D703" s="918"/>
      <c r="E703" s="918"/>
      <c r="G703" s="918"/>
      <c r="H703" s="918"/>
      <c r="I703" s="918"/>
      <c r="J703" s="918"/>
      <c r="K703" s="918"/>
      <c r="L703" s="918"/>
    </row>
    <row r="704" spans="1:12" x14ac:dyDescent="0.25">
      <c r="A704" s="918"/>
      <c r="B704" s="918"/>
      <c r="C704" s="918"/>
      <c r="D704" s="918"/>
      <c r="E704" s="918"/>
      <c r="G704" s="918"/>
      <c r="H704" s="918"/>
      <c r="I704" s="918"/>
      <c r="J704" s="918"/>
      <c r="K704" s="918"/>
      <c r="L704" s="918"/>
    </row>
    <row r="705" spans="1:12" x14ac:dyDescent="0.25">
      <c r="A705" s="918"/>
      <c r="B705" s="918"/>
      <c r="C705" s="918"/>
      <c r="D705" s="918"/>
      <c r="E705" s="918"/>
      <c r="G705" s="918"/>
      <c r="H705" s="918"/>
      <c r="I705" s="918"/>
      <c r="J705" s="918"/>
      <c r="K705" s="918"/>
      <c r="L705" s="918"/>
    </row>
    <row r="706" spans="1:12" x14ac:dyDescent="0.25">
      <c r="A706" s="918"/>
      <c r="B706" s="918"/>
      <c r="C706" s="918"/>
      <c r="D706" s="918"/>
      <c r="E706" s="918"/>
      <c r="G706" s="918"/>
      <c r="H706" s="918"/>
      <c r="I706" s="918"/>
      <c r="J706" s="918"/>
      <c r="K706" s="918"/>
      <c r="L706" s="918"/>
    </row>
    <row r="707" spans="1:12" x14ac:dyDescent="0.25">
      <c r="A707" s="918"/>
      <c r="B707" s="918"/>
      <c r="C707" s="918"/>
      <c r="D707" s="918"/>
      <c r="E707" s="918"/>
      <c r="G707" s="918"/>
      <c r="H707" s="918"/>
      <c r="I707" s="918"/>
      <c r="J707" s="918"/>
      <c r="K707" s="918"/>
      <c r="L707" s="918"/>
    </row>
    <row r="708" spans="1:12" x14ac:dyDescent="0.25">
      <c r="A708" s="918"/>
      <c r="B708" s="918"/>
      <c r="C708" s="918"/>
      <c r="D708" s="918"/>
      <c r="E708" s="918"/>
      <c r="G708" s="918"/>
      <c r="H708" s="918"/>
      <c r="I708" s="918"/>
      <c r="J708" s="918"/>
      <c r="K708" s="918"/>
      <c r="L708" s="918"/>
    </row>
    <row r="709" spans="1:12" x14ac:dyDescent="0.25">
      <c r="A709" s="918"/>
      <c r="B709" s="918"/>
      <c r="C709" s="918"/>
      <c r="D709" s="918"/>
      <c r="E709" s="918"/>
      <c r="G709" s="918"/>
      <c r="H709" s="918"/>
      <c r="I709" s="918"/>
      <c r="J709" s="918"/>
      <c r="K709" s="918"/>
      <c r="L709" s="918"/>
    </row>
    <row r="710" spans="1:12" x14ac:dyDescent="0.25">
      <c r="A710" s="918"/>
      <c r="B710" s="918"/>
      <c r="C710" s="918"/>
      <c r="D710" s="918"/>
      <c r="E710" s="918"/>
      <c r="G710" s="918"/>
      <c r="H710" s="918"/>
      <c r="I710" s="918"/>
      <c r="J710" s="918"/>
      <c r="K710" s="918"/>
      <c r="L710" s="918"/>
    </row>
    <row r="711" spans="1:12" x14ac:dyDescent="0.25">
      <c r="A711" s="918"/>
      <c r="B711" s="918"/>
      <c r="C711" s="918"/>
      <c r="D711" s="918"/>
      <c r="E711" s="918"/>
      <c r="G711" s="918"/>
      <c r="H711" s="918"/>
      <c r="I711" s="918"/>
      <c r="J711" s="918"/>
      <c r="K711" s="918"/>
      <c r="L711" s="918"/>
    </row>
    <row r="712" spans="1:12" x14ac:dyDescent="0.25">
      <c r="A712" s="918"/>
      <c r="B712" s="918"/>
      <c r="C712" s="918"/>
      <c r="D712" s="918"/>
      <c r="E712" s="918"/>
      <c r="G712" s="918"/>
      <c r="H712" s="918"/>
      <c r="I712" s="918"/>
      <c r="J712" s="918"/>
      <c r="K712" s="918"/>
      <c r="L712" s="918"/>
    </row>
    <row r="713" spans="1:12" x14ac:dyDescent="0.25">
      <c r="A713" s="918"/>
      <c r="B713" s="918"/>
      <c r="C713" s="918"/>
      <c r="D713" s="918"/>
      <c r="E713" s="918"/>
      <c r="G713" s="918"/>
      <c r="H713" s="918"/>
      <c r="I713" s="918"/>
      <c r="J713" s="918"/>
      <c r="K713" s="918"/>
      <c r="L713" s="918"/>
    </row>
    <row r="714" spans="1:12" x14ac:dyDescent="0.25">
      <c r="A714" s="918"/>
      <c r="B714" s="918"/>
      <c r="C714" s="918"/>
      <c r="D714" s="918"/>
      <c r="E714" s="918"/>
      <c r="G714" s="918"/>
      <c r="H714" s="918"/>
      <c r="I714" s="918"/>
      <c r="J714" s="918"/>
      <c r="K714" s="918"/>
      <c r="L714" s="918"/>
    </row>
    <row r="715" spans="1:12" x14ac:dyDescent="0.25">
      <c r="A715" s="918"/>
      <c r="B715" s="918"/>
      <c r="C715" s="918"/>
      <c r="D715" s="918"/>
      <c r="E715" s="918"/>
      <c r="G715" s="918"/>
      <c r="H715" s="918"/>
      <c r="I715" s="918"/>
      <c r="J715" s="918"/>
      <c r="K715" s="918"/>
      <c r="L715" s="918"/>
    </row>
    <row r="716" spans="1:12" x14ac:dyDescent="0.25">
      <c r="A716" s="918"/>
      <c r="B716" s="918"/>
      <c r="C716" s="918"/>
      <c r="D716" s="918"/>
      <c r="E716" s="918"/>
      <c r="G716" s="918"/>
      <c r="H716" s="918"/>
      <c r="I716" s="918"/>
      <c r="J716" s="918"/>
      <c r="K716" s="918"/>
      <c r="L716" s="918"/>
    </row>
    <row r="717" spans="1:12" x14ac:dyDescent="0.25">
      <c r="A717" s="918"/>
      <c r="B717" s="918"/>
      <c r="C717" s="918"/>
      <c r="D717" s="918"/>
      <c r="E717" s="918"/>
      <c r="G717" s="918"/>
      <c r="H717" s="918"/>
      <c r="I717" s="918"/>
      <c r="J717" s="918"/>
      <c r="K717" s="918"/>
      <c r="L717" s="918"/>
    </row>
    <row r="718" spans="1:12" x14ac:dyDescent="0.25">
      <c r="A718" s="918"/>
      <c r="B718" s="918"/>
      <c r="C718" s="918"/>
      <c r="D718" s="918"/>
      <c r="E718" s="918"/>
      <c r="G718" s="918"/>
      <c r="H718" s="918"/>
      <c r="I718" s="918"/>
      <c r="J718" s="918"/>
      <c r="K718" s="918"/>
      <c r="L718" s="918"/>
    </row>
    <row r="719" spans="1:12" x14ac:dyDescent="0.25">
      <c r="A719" s="918"/>
      <c r="B719" s="918"/>
      <c r="C719" s="918"/>
      <c r="D719" s="918"/>
      <c r="E719" s="918"/>
      <c r="G719" s="918"/>
      <c r="H719" s="918"/>
      <c r="I719" s="918"/>
      <c r="J719" s="918"/>
      <c r="K719" s="918"/>
      <c r="L719" s="918"/>
    </row>
    <row r="720" spans="1:12" x14ac:dyDescent="0.25">
      <c r="A720" s="918"/>
      <c r="B720" s="918"/>
      <c r="C720" s="918"/>
      <c r="D720" s="918"/>
      <c r="E720" s="918"/>
      <c r="G720" s="918"/>
      <c r="H720" s="918"/>
      <c r="I720" s="918"/>
      <c r="J720" s="918"/>
      <c r="K720" s="918"/>
      <c r="L720" s="918"/>
    </row>
    <row r="721" spans="1:12" x14ac:dyDescent="0.25">
      <c r="A721" s="918"/>
      <c r="B721" s="918"/>
      <c r="C721" s="918"/>
      <c r="D721" s="918"/>
      <c r="E721" s="918"/>
      <c r="G721" s="918"/>
      <c r="H721" s="918"/>
      <c r="I721" s="918"/>
      <c r="J721" s="918"/>
      <c r="K721" s="918"/>
      <c r="L721" s="918"/>
    </row>
    <row r="722" spans="1:12" x14ac:dyDescent="0.25">
      <c r="A722" s="918"/>
      <c r="B722" s="918"/>
      <c r="C722" s="918"/>
      <c r="D722" s="918"/>
      <c r="E722" s="918"/>
      <c r="G722" s="918"/>
      <c r="H722" s="918"/>
      <c r="I722" s="918"/>
      <c r="J722" s="918"/>
      <c r="K722" s="918"/>
      <c r="L722" s="918"/>
    </row>
    <row r="723" spans="1:12" x14ac:dyDescent="0.25">
      <c r="A723" s="918"/>
      <c r="B723" s="918"/>
      <c r="C723" s="918"/>
      <c r="D723" s="918"/>
      <c r="E723" s="918"/>
      <c r="G723" s="918"/>
      <c r="H723" s="918"/>
      <c r="I723" s="918"/>
      <c r="J723" s="918"/>
      <c r="K723" s="918"/>
      <c r="L723" s="918"/>
    </row>
    <row r="724" spans="1:12" x14ac:dyDescent="0.25">
      <c r="A724" s="918"/>
      <c r="B724" s="918"/>
      <c r="C724" s="918"/>
      <c r="D724" s="918"/>
      <c r="E724" s="918"/>
      <c r="G724" s="918"/>
      <c r="H724" s="918"/>
      <c r="I724" s="918"/>
      <c r="J724" s="918"/>
      <c r="K724" s="918"/>
      <c r="L724" s="918"/>
    </row>
    <row r="725" spans="1:12" x14ac:dyDescent="0.25">
      <c r="A725" s="918"/>
      <c r="B725" s="918"/>
      <c r="C725" s="918"/>
      <c r="D725" s="918"/>
      <c r="E725" s="918"/>
      <c r="G725" s="918"/>
      <c r="H725" s="918"/>
      <c r="I725" s="918"/>
      <c r="J725" s="918"/>
      <c r="K725" s="918"/>
      <c r="L725" s="918"/>
    </row>
    <row r="726" spans="1:12" x14ac:dyDescent="0.25">
      <c r="A726" s="918"/>
      <c r="B726" s="918"/>
      <c r="C726" s="918"/>
      <c r="D726" s="918"/>
      <c r="E726" s="918"/>
      <c r="G726" s="918"/>
      <c r="H726" s="918"/>
      <c r="I726" s="918"/>
      <c r="J726" s="918"/>
      <c r="K726" s="918"/>
      <c r="L726" s="918"/>
    </row>
    <row r="727" spans="1:12" x14ac:dyDescent="0.25">
      <c r="A727" s="918"/>
      <c r="B727" s="918"/>
      <c r="C727" s="918"/>
      <c r="D727" s="918"/>
      <c r="E727" s="918"/>
      <c r="G727" s="918"/>
      <c r="H727" s="918"/>
      <c r="I727" s="918"/>
      <c r="J727" s="918"/>
      <c r="K727" s="918"/>
      <c r="L727" s="918"/>
    </row>
    <row r="728" spans="1:12" x14ac:dyDescent="0.25">
      <c r="A728" s="918"/>
      <c r="B728" s="918"/>
      <c r="C728" s="918"/>
      <c r="D728" s="918"/>
      <c r="E728" s="918"/>
      <c r="G728" s="918"/>
      <c r="H728" s="918"/>
      <c r="I728" s="918"/>
      <c r="J728" s="918"/>
      <c r="K728" s="918"/>
      <c r="L728" s="918"/>
    </row>
    <row r="729" spans="1:12" x14ac:dyDescent="0.25">
      <c r="A729" s="918"/>
      <c r="B729" s="918"/>
      <c r="C729" s="918"/>
      <c r="D729" s="918"/>
      <c r="E729" s="918"/>
      <c r="G729" s="918"/>
      <c r="H729" s="918"/>
      <c r="I729" s="918"/>
      <c r="J729" s="918"/>
      <c r="K729" s="918"/>
      <c r="L729" s="918"/>
    </row>
    <row r="730" spans="1:12" x14ac:dyDescent="0.25">
      <c r="A730" s="918"/>
      <c r="B730" s="918"/>
      <c r="C730" s="918"/>
      <c r="D730" s="918"/>
      <c r="E730" s="918"/>
      <c r="G730" s="918"/>
      <c r="H730" s="918"/>
      <c r="I730" s="918"/>
      <c r="J730" s="918"/>
      <c r="K730" s="918"/>
      <c r="L730" s="918"/>
    </row>
    <row r="731" spans="1:12" x14ac:dyDescent="0.25">
      <c r="A731" s="918"/>
      <c r="B731" s="918"/>
      <c r="C731" s="918"/>
      <c r="D731" s="918"/>
      <c r="E731" s="918"/>
      <c r="G731" s="918"/>
      <c r="H731" s="918"/>
      <c r="I731" s="918"/>
      <c r="J731" s="918"/>
      <c r="K731" s="918"/>
      <c r="L731" s="918"/>
    </row>
    <row r="732" spans="1:12" x14ac:dyDescent="0.25">
      <c r="A732" s="918"/>
      <c r="B732" s="918"/>
      <c r="C732" s="918"/>
      <c r="D732" s="918"/>
      <c r="E732" s="918"/>
      <c r="G732" s="918"/>
      <c r="H732" s="918"/>
      <c r="I732" s="918"/>
      <c r="J732" s="918"/>
      <c r="K732" s="918"/>
      <c r="L732" s="918"/>
    </row>
    <row r="733" spans="1:12" x14ac:dyDescent="0.25">
      <c r="A733" s="918"/>
      <c r="B733" s="918"/>
      <c r="C733" s="918"/>
      <c r="D733" s="918"/>
      <c r="E733" s="918"/>
      <c r="G733" s="918"/>
      <c r="H733" s="918"/>
      <c r="I733" s="918"/>
      <c r="J733" s="918"/>
      <c r="K733" s="918"/>
      <c r="L733" s="918"/>
    </row>
    <row r="734" spans="1:12" x14ac:dyDescent="0.25">
      <c r="A734" s="918"/>
      <c r="B734" s="918"/>
      <c r="C734" s="918"/>
      <c r="D734" s="918"/>
      <c r="E734" s="918"/>
      <c r="G734" s="918"/>
      <c r="H734" s="918"/>
      <c r="I734" s="918"/>
      <c r="J734" s="918"/>
      <c r="K734" s="918"/>
      <c r="L734" s="918"/>
    </row>
    <row r="735" spans="1:12" x14ac:dyDescent="0.25">
      <c r="A735" s="918"/>
      <c r="B735" s="918"/>
      <c r="C735" s="918"/>
      <c r="D735" s="918"/>
      <c r="E735" s="918"/>
      <c r="G735" s="918"/>
      <c r="H735" s="918"/>
      <c r="I735" s="918"/>
      <c r="J735" s="918"/>
      <c r="K735" s="918"/>
      <c r="L735" s="918"/>
    </row>
    <row r="736" spans="1:12" x14ac:dyDescent="0.25">
      <c r="A736" s="918"/>
      <c r="B736" s="918"/>
      <c r="C736" s="918"/>
      <c r="D736" s="918"/>
      <c r="E736" s="918"/>
      <c r="G736" s="918"/>
      <c r="H736" s="918"/>
      <c r="I736" s="918"/>
      <c r="J736" s="918"/>
      <c r="K736" s="918"/>
      <c r="L736" s="918"/>
    </row>
    <row r="737" spans="1:12" x14ac:dyDescent="0.25">
      <c r="A737" s="918"/>
      <c r="B737" s="918"/>
      <c r="C737" s="918"/>
      <c r="D737" s="918"/>
      <c r="E737" s="918"/>
      <c r="G737" s="918"/>
      <c r="H737" s="918"/>
      <c r="I737" s="918"/>
      <c r="J737" s="918"/>
      <c r="K737" s="918"/>
      <c r="L737" s="918"/>
    </row>
    <row r="738" spans="1:12" x14ac:dyDescent="0.25">
      <c r="A738" s="918"/>
      <c r="B738" s="918"/>
      <c r="C738" s="918"/>
      <c r="D738" s="918"/>
      <c r="E738" s="918"/>
      <c r="G738" s="918"/>
      <c r="H738" s="918"/>
      <c r="I738" s="918"/>
      <c r="J738" s="918"/>
      <c r="K738" s="918"/>
      <c r="L738" s="918"/>
    </row>
    <row r="739" spans="1:12" x14ac:dyDescent="0.25">
      <c r="A739" s="918"/>
      <c r="B739" s="918"/>
      <c r="C739" s="918"/>
      <c r="D739" s="918"/>
      <c r="E739" s="918"/>
      <c r="G739" s="918"/>
      <c r="H739" s="918"/>
      <c r="I739" s="918"/>
      <c r="J739" s="918"/>
      <c r="K739" s="918"/>
      <c r="L739" s="918"/>
    </row>
    <row r="740" spans="1:12" x14ac:dyDescent="0.25">
      <c r="A740" s="918"/>
      <c r="B740" s="918"/>
      <c r="C740" s="918"/>
      <c r="D740" s="918"/>
      <c r="E740" s="918"/>
      <c r="G740" s="918"/>
      <c r="H740" s="918"/>
      <c r="I740" s="918"/>
      <c r="J740" s="918"/>
      <c r="K740" s="918"/>
      <c r="L740" s="918"/>
    </row>
    <row r="741" spans="1:12" x14ac:dyDescent="0.25">
      <c r="A741" s="918"/>
      <c r="B741" s="918"/>
      <c r="C741" s="918"/>
      <c r="D741" s="918"/>
      <c r="E741" s="918"/>
      <c r="G741" s="918"/>
      <c r="H741" s="918"/>
      <c r="I741" s="918"/>
      <c r="J741" s="918"/>
      <c r="K741" s="918"/>
      <c r="L741" s="918"/>
    </row>
    <row r="742" spans="1:12" x14ac:dyDescent="0.25">
      <c r="A742" s="918"/>
      <c r="B742" s="918"/>
      <c r="C742" s="918"/>
      <c r="D742" s="918"/>
      <c r="E742" s="918"/>
      <c r="G742" s="918"/>
      <c r="H742" s="918"/>
      <c r="I742" s="918"/>
      <c r="J742" s="918"/>
      <c r="K742" s="918"/>
      <c r="L742" s="918"/>
    </row>
    <row r="743" spans="1:12" x14ac:dyDescent="0.25">
      <c r="A743" s="918"/>
      <c r="B743" s="918"/>
      <c r="C743" s="918"/>
      <c r="D743" s="918"/>
      <c r="E743" s="918"/>
      <c r="G743" s="918"/>
      <c r="H743" s="918"/>
      <c r="I743" s="918"/>
      <c r="J743" s="918"/>
      <c r="K743" s="918"/>
      <c r="L743" s="918"/>
    </row>
    <row r="744" spans="1:12" x14ac:dyDescent="0.25">
      <c r="A744" s="918"/>
      <c r="B744" s="918"/>
      <c r="C744" s="918"/>
      <c r="D744" s="918"/>
      <c r="E744" s="918"/>
      <c r="G744" s="918"/>
      <c r="H744" s="918"/>
      <c r="I744" s="918"/>
      <c r="J744" s="918"/>
      <c r="K744" s="918"/>
      <c r="L744" s="918"/>
    </row>
    <row r="745" spans="1:12" x14ac:dyDescent="0.25">
      <c r="A745" s="918"/>
      <c r="B745" s="918"/>
      <c r="C745" s="918"/>
      <c r="D745" s="918"/>
      <c r="E745" s="918"/>
      <c r="G745" s="918"/>
      <c r="H745" s="918"/>
      <c r="I745" s="918"/>
      <c r="J745" s="918"/>
      <c r="K745" s="918"/>
      <c r="L745" s="918"/>
    </row>
    <row r="746" spans="1:12" x14ac:dyDescent="0.25">
      <c r="A746" s="918"/>
      <c r="B746" s="918"/>
      <c r="C746" s="918"/>
      <c r="D746" s="918"/>
      <c r="E746" s="918"/>
      <c r="G746" s="918"/>
      <c r="H746" s="918"/>
      <c r="I746" s="918"/>
      <c r="J746" s="918"/>
      <c r="K746" s="918"/>
      <c r="L746" s="918"/>
    </row>
    <row r="747" spans="1:12" x14ac:dyDescent="0.25">
      <c r="A747" s="918"/>
      <c r="B747" s="918"/>
      <c r="C747" s="918"/>
      <c r="D747" s="918"/>
      <c r="E747" s="918"/>
      <c r="G747" s="918"/>
      <c r="H747" s="918"/>
      <c r="I747" s="918"/>
      <c r="J747" s="918"/>
      <c r="K747" s="918"/>
      <c r="L747" s="918"/>
    </row>
    <row r="748" spans="1:12" x14ac:dyDescent="0.25">
      <c r="A748" s="918"/>
      <c r="B748" s="918"/>
      <c r="C748" s="918"/>
      <c r="D748" s="918"/>
      <c r="E748" s="918"/>
      <c r="G748" s="918"/>
      <c r="H748" s="918"/>
      <c r="I748" s="918"/>
      <c r="J748" s="918"/>
      <c r="K748" s="918"/>
      <c r="L748" s="918"/>
    </row>
    <row r="749" spans="1:12" x14ac:dyDescent="0.25">
      <c r="A749" s="918"/>
      <c r="B749" s="918"/>
      <c r="C749" s="918"/>
      <c r="D749" s="918"/>
      <c r="E749" s="918"/>
      <c r="G749" s="918"/>
      <c r="H749" s="918"/>
      <c r="I749" s="918"/>
      <c r="J749" s="918"/>
      <c r="K749" s="918"/>
      <c r="L749" s="918"/>
    </row>
    <row r="750" spans="1:12" x14ac:dyDescent="0.25">
      <c r="A750" s="918"/>
      <c r="B750" s="918"/>
      <c r="C750" s="918"/>
      <c r="D750" s="918"/>
      <c r="E750" s="918"/>
      <c r="G750" s="918"/>
      <c r="H750" s="918"/>
      <c r="I750" s="918"/>
      <c r="J750" s="918"/>
      <c r="K750" s="918"/>
      <c r="L750" s="918"/>
    </row>
    <row r="751" spans="1:12" x14ac:dyDescent="0.25">
      <c r="A751" s="918"/>
      <c r="B751" s="918"/>
      <c r="C751" s="918"/>
      <c r="D751" s="918"/>
      <c r="E751" s="918"/>
      <c r="G751" s="918"/>
      <c r="H751" s="918"/>
      <c r="I751" s="918"/>
      <c r="J751" s="918"/>
      <c r="K751" s="918"/>
      <c r="L751" s="918"/>
    </row>
    <row r="752" spans="1:12" x14ac:dyDescent="0.25">
      <c r="A752" s="918"/>
      <c r="B752" s="918"/>
      <c r="C752" s="918"/>
      <c r="D752" s="918"/>
      <c r="E752" s="918"/>
      <c r="G752" s="918"/>
      <c r="H752" s="918"/>
      <c r="I752" s="918"/>
      <c r="J752" s="918"/>
      <c r="K752" s="918"/>
      <c r="L752" s="918"/>
    </row>
    <row r="753" spans="1:12" x14ac:dyDescent="0.25">
      <c r="A753" s="918"/>
      <c r="B753" s="918"/>
      <c r="C753" s="918"/>
      <c r="D753" s="918"/>
      <c r="E753" s="918"/>
      <c r="G753" s="918"/>
      <c r="H753" s="918"/>
      <c r="I753" s="918"/>
      <c r="J753" s="918"/>
      <c r="K753" s="918"/>
      <c r="L753" s="918"/>
    </row>
    <row r="754" spans="1:12" x14ac:dyDescent="0.25">
      <c r="A754" s="918"/>
      <c r="B754" s="918"/>
      <c r="C754" s="918"/>
      <c r="D754" s="918"/>
      <c r="E754" s="918"/>
      <c r="G754" s="918"/>
      <c r="H754" s="918"/>
      <c r="I754" s="918"/>
      <c r="J754" s="918"/>
      <c r="K754" s="918"/>
      <c r="L754" s="918"/>
    </row>
    <row r="755" spans="1:12" x14ac:dyDescent="0.25">
      <c r="A755" s="918"/>
      <c r="B755" s="918"/>
      <c r="C755" s="918"/>
      <c r="D755" s="918"/>
      <c r="E755" s="918"/>
      <c r="G755" s="918"/>
      <c r="H755" s="918"/>
      <c r="I755" s="918"/>
      <c r="J755" s="918"/>
      <c r="K755" s="918"/>
      <c r="L755" s="918"/>
    </row>
    <row r="756" spans="1:12" x14ac:dyDescent="0.25">
      <c r="A756" s="918"/>
      <c r="B756" s="918"/>
      <c r="C756" s="918"/>
      <c r="D756" s="918"/>
      <c r="E756" s="918"/>
      <c r="G756" s="918"/>
      <c r="H756" s="918"/>
      <c r="I756" s="918"/>
      <c r="J756" s="918"/>
      <c r="K756" s="918"/>
      <c r="L756" s="918"/>
    </row>
    <row r="757" spans="1:12" x14ac:dyDescent="0.25">
      <c r="A757" s="918"/>
      <c r="B757" s="918"/>
      <c r="C757" s="918"/>
      <c r="D757" s="918"/>
      <c r="E757" s="918"/>
      <c r="G757" s="918"/>
      <c r="H757" s="918"/>
      <c r="I757" s="918"/>
      <c r="J757" s="918"/>
      <c r="K757" s="918"/>
      <c r="L757" s="918"/>
    </row>
    <row r="758" spans="1:12" x14ac:dyDescent="0.25">
      <c r="A758" s="918"/>
      <c r="B758" s="918"/>
      <c r="C758" s="918"/>
      <c r="D758" s="918"/>
      <c r="E758" s="918"/>
      <c r="G758" s="918"/>
      <c r="H758" s="918"/>
      <c r="I758" s="918"/>
      <c r="J758" s="918"/>
      <c r="K758" s="918"/>
      <c r="L758" s="918"/>
    </row>
    <row r="759" spans="1:12" x14ac:dyDescent="0.25">
      <c r="A759" s="918"/>
      <c r="B759" s="918"/>
      <c r="C759" s="918"/>
      <c r="D759" s="918"/>
      <c r="E759" s="918"/>
      <c r="G759" s="918"/>
      <c r="H759" s="918"/>
      <c r="I759" s="918"/>
      <c r="J759" s="918"/>
      <c r="K759" s="918"/>
      <c r="L759" s="918"/>
    </row>
    <row r="760" spans="1:12" x14ac:dyDescent="0.25">
      <c r="A760" s="918"/>
      <c r="B760" s="918"/>
      <c r="C760" s="918"/>
      <c r="D760" s="918"/>
      <c r="E760" s="918"/>
      <c r="G760" s="918"/>
      <c r="H760" s="918"/>
      <c r="I760" s="918"/>
      <c r="J760" s="918"/>
      <c r="K760" s="918"/>
      <c r="L760" s="918"/>
    </row>
    <row r="761" spans="1:12" x14ac:dyDescent="0.25">
      <c r="A761" s="918"/>
      <c r="B761" s="918"/>
      <c r="C761" s="918"/>
      <c r="D761" s="918"/>
      <c r="E761" s="918"/>
      <c r="G761" s="918"/>
      <c r="H761" s="918"/>
      <c r="I761" s="918"/>
      <c r="J761" s="918"/>
      <c r="K761" s="918"/>
      <c r="L761" s="918"/>
    </row>
    <row r="762" spans="1:12" x14ac:dyDescent="0.25">
      <c r="A762" s="918"/>
      <c r="B762" s="918"/>
      <c r="C762" s="918"/>
      <c r="D762" s="918"/>
      <c r="E762" s="918"/>
      <c r="G762" s="918"/>
      <c r="H762" s="918"/>
      <c r="I762" s="918"/>
      <c r="J762" s="918"/>
      <c r="K762" s="918"/>
      <c r="L762" s="918"/>
    </row>
    <row r="763" spans="1:12" x14ac:dyDescent="0.25">
      <c r="A763" s="918"/>
      <c r="B763" s="918"/>
      <c r="C763" s="918"/>
      <c r="D763" s="918"/>
      <c r="E763" s="918"/>
      <c r="G763" s="918"/>
      <c r="H763" s="918"/>
      <c r="I763" s="918"/>
      <c r="J763" s="918"/>
      <c r="K763" s="918"/>
      <c r="L763" s="918"/>
    </row>
    <row r="764" spans="1:12" x14ac:dyDescent="0.25">
      <c r="A764" s="918"/>
      <c r="B764" s="918"/>
      <c r="C764" s="918"/>
      <c r="D764" s="918"/>
      <c r="E764" s="918"/>
      <c r="G764" s="918"/>
      <c r="H764" s="918"/>
      <c r="I764" s="918"/>
      <c r="J764" s="918"/>
      <c r="K764" s="918"/>
      <c r="L764" s="918"/>
    </row>
    <row r="765" spans="1:12" x14ac:dyDescent="0.25">
      <c r="A765" s="918"/>
      <c r="B765" s="918"/>
      <c r="C765" s="918"/>
      <c r="D765" s="918"/>
      <c r="E765" s="918"/>
      <c r="G765" s="918"/>
      <c r="H765" s="918"/>
      <c r="I765" s="918"/>
      <c r="J765" s="918"/>
      <c r="K765" s="918"/>
      <c r="L765" s="918"/>
    </row>
    <row r="766" spans="1:12" x14ac:dyDescent="0.25">
      <c r="A766" s="918"/>
      <c r="B766" s="918"/>
      <c r="C766" s="918"/>
      <c r="D766" s="918"/>
      <c r="E766" s="918"/>
      <c r="G766" s="918"/>
      <c r="H766" s="918"/>
      <c r="I766" s="918"/>
      <c r="J766" s="918"/>
      <c r="K766" s="918"/>
      <c r="L766" s="918"/>
    </row>
    <row r="767" spans="1:12" x14ac:dyDescent="0.25">
      <c r="A767" s="918"/>
      <c r="B767" s="918"/>
      <c r="C767" s="918"/>
      <c r="D767" s="918"/>
      <c r="E767" s="918"/>
      <c r="G767" s="918"/>
      <c r="H767" s="918"/>
      <c r="I767" s="918"/>
      <c r="J767" s="918"/>
      <c r="K767" s="918"/>
      <c r="L767" s="918"/>
    </row>
    <row r="768" spans="1:12" x14ac:dyDescent="0.25">
      <c r="A768" s="918"/>
      <c r="B768" s="918"/>
      <c r="C768" s="918"/>
      <c r="D768" s="918"/>
      <c r="E768" s="918"/>
      <c r="G768" s="918"/>
      <c r="H768" s="918"/>
      <c r="I768" s="918"/>
      <c r="J768" s="918"/>
      <c r="K768" s="918"/>
      <c r="L768" s="918"/>
    </row>
    <row r="769" spans="1:12" x14ac:dyDescent="0.25">
      <c r="A769" s="918"/>
      <c r="B769" s="918"/>
      <c r="C769" s="918"/>
      <c r="D769" s="918"/>
      <c r="E769" s="918"/>
      <c r="G769" s="918"/>
      <c r="H769" s="918"/>
      <c r="I769" s="918"/>
      <c r="J769" s="918"/>
      <c r="K769" s="918"/>
      <c r="L769" s="918"/>
    </row>
    <row r="770" spans="1:12" x14ac:dyDescent="0.25">
      <c r="A770" s="918"/>
      <c r="B770" s="918"/>
      <c r="C770" s="918"/>
      <c r="D770" s="918"/>
      <c r="E770" s="918"/>
      <c r="G770" s="918"/>
      <c r="H770" s="918"/>
      <c r="I770" s="918"/>
      <c r="J770" s="918"/>
      <c r="K770" s="918"/>
      <c r="L770" s="918"/>
    </row>
    <row r="771" spans="1:12" x14ac:dyDescent="0.25">
      <c r="A771" s="918"/>
      <c r="B771" s="918"/>
      <c r="C771" s="918"/>
      <c r="D771" s="918"/>
      <c r="E771" s="918"/>
      <c r="G771" s="918"/>
      <c r="H771" s="918"/>
      <c r="I771" s="918"/>
      <c r="J771" s="918"/>
      <c r="K771" s="918"/>
      <c r="L771" s="918"/>
    </row>
    <row r="772" spans="1:12" x14ac:dyDescent="0.25">
      <c r="A772" s="918"/>
      <c r="B772" s="918"/>
      <c r="C772" s="918"/>
      <c r="D772" s="918"/>
      <c r="E772" s="918"/>
      <c r="G772" s="918"/>
      <c r="H772" s="918"/>
      <c r="I772" s="918"/>
      <c r="J772" s="918"/>
      <c r="K772" s="918"/>
      <c r="L772" s="918"/>
    </row>
    <row r="773" spans="1:12" x14ac:dyDescent="0.25">
      <c r="A773" s="918"/>
      <c r="B773" s="918"/>
      <c r="C773" s="918"/>
      <c r="D773" s="918"/>
      <c r="E773" s="918"/>
      <c r="G773" s="918"/>
      <c r="H773" s="918"/>
      <c r="I773" s="918"/>
      <c r="J773" s="918"/>
      <c r="K773" s="918"/>
      <c r="L773" s="918"/>
    </row>
    <row r="774" spans="1:12" x14ac:dyDescent="0.25">
      <c r="A774" s="918"/>
      <c r="B774" s="918"/>
      <c r="C774" s="918"/>
      <c r="D774" s="918"/>
      <c r="E774" s="918"/>
      <c r="G774" s="918"/>
      <c r="H774" s="918"/>
      <c r="I774" s="918"/>
      <c r="J774" s="918"/>
      <c r="K774" s="918"/>
      <c r="L774" s="918"/>
    </row>
    <row r="775" spans="1:12" x14ac:dyDescent="0.25">
      <c r="A775" s="918"/>
      <c r="B775" s="918"/>
      <c r="C775" s="918"/>
      <c r="D775" s="918"/>
      <c r="E775" s="918"/>
      <c r="G775" s="918"/>
      <c r="H775" s="918"/>
      <c r="I775" s="918"/>
      <c r="J775" s="918"/>
      <c r="K775" s="918"/>
      <c r="L775" s="918"/>
    </row>
    <row r="776" spans="1:12" x14ac:dyDescent="0.25">
      <c r="A776" s="918"/>
      <c r="B776" s="918"/>
      <c r="C776" s="918"/>
      <c r="D776" s="918"/>
      <c r="E776" s="918"/>
      <c r="G776" s="918"/>
      <c r="H776" s="918"/>
      <c r="I776" s="918"/>
      <c r="J776" s="918"/>
      <c r="K776" s="918"/>
      <c r="L776" s="918"/>
    </row>
    <row r="777" spans="1:12" x14ac:dyDescent="0.25">
      <c r="A777" s="918"/>
      <c r="B777" s="918"/>
      <c r="C777" s="918"/>
      <c r="D777" s="918"/>
      <c r="E777" s="918"/>
      <c r="G777" s="918"/>
      <c r="H777" s="918"/>
      <c r="I777" s="918"/>
      <c r="J777" s="918"/>
      <c r="K777" s="918"/>
      <c r="L777" s="918"/>
    </row>
    <row r="778" spans="1:12" x14ac:dyDescent="0.25">
      <c r="A778" s="918"/>
      <c r="B778" s="918"/>
      <c r="C778" s="918"/>
      <c r="D778" s="918"/>
      <c r="E778" s="918"/>
      <c r="G778" s="918"/>
      <c r="H778" s="918"/>
      <c r="I778" s="918"/>
      <c r="J778" s="918"/>
      <c r="K778" s="918"/>
      <c r="L778" s="918"/>
    </row>
    <row r="779" spans="1:12" x14ac:dyDescent="0.25">
      <c r="A779" s="918"/>
      <c r="B779" s="918"/>
      <c r="C779" s="918"/>
      <c r="D779" s="918"/>
      <c r="E779" s="918"/>
      <c r="G779" s="918"/>
      <c r="H779" s="918"/>
      <c r="I779" s="918"/>
      <c r="J779" s="918"/>
      <c r="K779" s="918"/>
      <c r="L779" s="918"/>
    </row>
    <row r="780" spans="1:12" x14ac:dyDescent="0.25">
      <c r="A780" s="918"/>
      <c r="B780" s="918"/>
      <c r="C780" s="918"/>
      <c r="D780" s="918"/>
      <c r="E780" s="918"/>
      <c r="G780" s="918"/>
      <c r="H780" s="918"/>
      <c r="I780" s="918"/>
      <c r="J780" s="918"/>
      <c r="K780" s="918"/>
      <c r="L780" s="918"/>
    </row>
    <row r="781" spans="1:12" x14ac:dyDescent="0.25">
      <c r="A781" s="918"/>
      <c r="B781" s="918"/>
      <c r="C781" s="918"/>
      <c r="D781" s="918"/>
      <c r="E781" s="918"/>
      <c r="G781" s="918"/>
      <c r="H781" s="918"/>
      <c r="I781" s="918"/>
      <c r="J781" s="918"/>
      <c r="K781" s="918"/>
      <c r="L781" s="918"/>
    </row>
    <row r="782" spans="1:12" x14ac:dyDescent="0.25">
      <c r="A782" s="918"/>
      <c r="B782" s="918"/>
      <c r="C782" s="918"/>
      <c r="D782" s="918"/>
      <c r="E782" s="918"/>
      <c r="G782" s="918"/>
      <c r="H782" s="918"/>
      <c r="I782" s="918"/>
      <c r="J782" s="918"/>
      <c r="K782" s="918"/>
      <c r="L782" s="918"/>
    </row>
    <row r="783" spans="1:12" x14ac:dyDescent="0.25">
      <c r="A783" s="918"/>
      <c r="B783" s="918"/>
      <c r="C783" s="918"/>
      <c r="D783" s="918"/>
      <c r="E783" s="918"/>
      <c r="G783" s="918"/>
      <c r="H783" s="918"/>
      <c r="I783" s="918"/>
      <c r="J783" s="918"/>
      <c r="K783" s="918"/>
      <c r="L783" s="918"/>
    </row>
    <row r="784" spans="1:12" x14ac:dyDescent="0.25">
      <c r="A784" s="918"/>
      <c r="B784" s="918"/>
      <c r="C784" s="918"/>
      <c r="D784" s="918"/>
      <c r="E784" s="918"/>
      <c r="G784" s="918"/>
      <c r="H784" s="918"/>
      <c r="I784" s="918"/>
      <c r="J784" s="918"/>
      <c r="K784" s="918"/>
      <c r="L784" s="918"/>
    </row>
    <row r="785" spans="1:12" x14ac:dyDescent="0.25">
      <c r="A785" s="918"/>
      <c r="B785" s="918"/>
      <c r="C785" s="918"/>
      <c r="D785" s="918"/>
      <c r="E785" s="918"/>
      <c r="G785" s="918"/>
      <c r="H785" s="918"/>
      <c r="I785" s="918"/>
      <c r="J785" s="918"/>
      <c r="K785" s="918"/>
      <c r="L785" s="918"/>
    </row>
    <row r="786" spans="1:12" x14ac:dyDescent="0.25">
      <c r="A786" s="918"/>
      <c r="B786" s="918"/>
      <c r="C786" s="918"/>
      <c r="D786" s="918"/>
      <c r="E786" s="918"/>
      <c r="G786" s="918"/>
      <c r="H786" s="918"/>
      <c r="I786" s="918"/>
      <c r="J786" s="918"/>
      <c r="K786" s="918"/>
      <c r="L786" s="918"/>
    </row>
    <row r="787" spans="1:12" x14ac:dyDescent="0.25">
      <c r="A787" s="918"/>
      <c r="B787" s="918"/>
      <c r="C787" s="918"/>
      <c r="D787" s="918"/>
      <c r="E787" s="918"/>
      <c r="G787" s="918"/>
      <c r="H787" s="918"/>
      <c r="I787" s="918"/>
      <c r="J787" s="918"/>
      <c r="K787" s="918"/>
      <c r="L787" s="918"/>
    </row>
    <row r="788" spans="1:12" x14ac:dyDescent="0.25">
      <c r="A788" s="918"/>
      <c r="B788" s="918"/>
      <c r="C788" s="918"/>
      <c r="D788" s="918"/>
      <c r="E788" s="918"/>
      <c r="G788" s="918"/>
      <c r="H788" s="918"/>
      <c r="I788" s="918"/>
      <c r="J788" s="918"/>
      <c r="K788" s="918"/>
      <c r="L788" s="918"/>
    </row>
    <row r="789" spans="1:12" x14ac:dyDescent="0.25">
      <c r="A789" s="918"/>
      <c r="B789" s="918"/>
      <c r="C789" s="918"/>
      <c r="D789" s="918"/>
      <c r="E789" s="918"/>
      <c r="G789" s="918"/>
      <c r="H789" s="918"/>
      <c r="I789" s="918"/>
      <c r="J789" s="918"/>
      <c r="K789" s="918"/>
      <c r="L789" s="918"/>
    </row>
    <row r="790" spans="1:12" x14ac:dyDescent="0.25">
      <c r="A790" s="918"/>
      <c r="B790" s="918"/>
      <c r="C790" s="918"/>
      <c r="D790" s="918"/>
      <c r="E790" s="918"/>
      <c r="G790" s="918"/>
      <c r="H790" s="918"/>
      <c r="I790" s="918"/>
      <c r="J790" s="918"/>
      <c r="K790" s="918"/>
      <c r="L790" s="918"/>
    </row>
    <row r="791" spans="1:12" x14ac:dyDescent="0.25">
      <c r="A791" s="918"/>
      <c r="B791" s="918"/>
      <c r="C791" s="918"/>
      <c r="D791" s="918"/>
      <c r="E791" s="918"/>
      <c r="G791" s="918"/>
      <c r="H791" s="918"/>
      <c r="I791" s="918"/>
      <c r="J791" s="918"/>
      <c r="K791" s="918"/>
      <c r="L791" s="918"/>
    </row>
    <row r="792" spans="1:12" x14ac:dyDescent="0.25">
      <c r="A792" s="918"/>
      <c r="B792" s="918"/>
      <c r="C792" s="918"/>
      <c r="D792" s="918"/>
      <c r="E792" s="918"/>
      <c r="G792" s="918"/>
      <c r="H792" s="918"/>
      <c r="I792" s="918"/>
      <c r="J792" s="918"/>
      <c r="K792" s="918"/>
      <c r="L792" s="918"/>
    </row>
    <row r="793" spans="1:12" x14ac:dyDescent="0.25">
      <c r="A793" s="918"/>
      <c r="B793" s="918"/>
      <c r="C793" s="918"/>
      <c r="D793" s="918"/>
      <c r="E793" s="918"/>
      <c r="G793" s="918"/>
      <c r="H793" s="918"/>
      <c r="I793" s="918"/>
      <c r="J793" s="918"/>
      <c r="K793" s="918"/>
      <c r="L793" s="918"/>
    </row>
    <row r="794" spans="1:12" x14ac:dyDescent="0.25">
      <c r="A794" s="918"/>
      <c r="B794" s="918"/>
      <c r="C794" s="918"/>
      <c r="D794" s="918"/>
      <c r="E794" s="918"/>
      <c r="G794" s="918"/>
      <c r="H794" s="918"/>
      <c r="I794" s="918"/>
      <c r="J794" s="918"/>
      <c r="K794" s="918"/>
      <c r="L794" s="918"/>
    </row>
    <row r="795" spans="1:12" x14ac:dyDescent="0.25">
      <c r="A795" s="918"/>
      <c r="B795" s="918"/>
      <c r="C795" s="918"/>
      <c r="D795" s="918"/>
      <c r="E795" s="918"/>
      <c r="G795" s="918"/>
      <c r="H795" s="918"/>
      <c r="I795" s="918"/>
      <c r="J795" s="918"/>
      <c r="K795" s="918"/>
      <c r="L795" s="918"/>
    </row>
    <row r="796" spans="1:12" x14ac:dyDescent="0.25">
      <c r="A796" s="918"/>
      <c r="B796" s="918"/>
      <c r="C796" s="918"/>
      <c r="D796" s="918"/>
      <c r="E796" s="918"/>
      <c r="G796" s="918"/>
      <c r="H796" s="918"/>
      <c r="I796" s="918"/>
      <c r="J796" s="918"/>
      <c r="K796" s="918"/>
      <c r="L796" s="918"/>
    </row>
    <row r="797" spans="1:12" x14ac:dyDescent="0.25">
      <c r="A797" s="918"/>
      <c r="B797" s="918"/>
      <c r="C797" s="918"/>
      <c r="D797" s="918"/>
      <c r="E797" s="918"/>
      <c r="G797" s="918"/>
      <c r="H797" s="918"/>
      <c r="I797" s="918"/>
      <c r="J797" s="918"/>
      <c r="K797" s="918"/>
      <c r="L797" s="918"/>
    </row>
    <row r="798" spans="1:12" x14ac:dyDescent="0.25">
      <c r="A798" s="918"/>
      <c r="B798" s="918"/>
      <c r="C798" s="918"/>
      <c r="D798" s="918"/>
      <c r="E798" s="918"/>
      <c r="G798" s="918"/>
      <c r="H798" s="918"/>
      <c r="I798" s="918"/>
      <c r="J798" s="918"/>
      <c r="K798" s="918"/>
      <c r="L798" s="918"/>
    </row>
    <row r="799" spans="1:12" x14ac:dyDescent="0.25">
      <c r="A799" s="918"/>
      <c r="B799" s="918"/>
      <c r="C799" s="918"/>
      <c r="D799" s="918"/>
      <c r="E799" s="918"/>
      <c r="G799" s="918"/>
      <c r="H799" s="918"/>
      <c r="I799" s="918"/>
      <c r="J799" s="918"/>
      <c r="K799" s="918"/>
      <c r="L799" s="918"/>
    </row>
    <row r="800" spans="1:12" x14ac:dyDescent="0.25">
      <c r="A800" s="918"/>
      <c r="B800" s="918"/>
      <c r="C800" s="918"/>
      <c r="D800" s="918"/>
      <c r="E800" s="918"/>
      <c r="G800" s="918"/>
      <c r="H800" s="918"/>
      <c r="I800" s="918"/>
      <c r="J800" s="918"/>
      <c r="K800" s="918"/>
      <c r="L800" s="918"/>
    </row>
    <row r="801" spans="1:12" x14ac:dyDescent="0.25">
      <c r="A801" s="918"/>
      <c r="B801" s="918"/>
      <c r="C801" s="918"/>
      <c r="D801" s="918"/>
      <c r="E801" s="918"/>
      <c r="G801" s="918"/>
      <c r="H801" s="918"/>
      <c r="I801" s="918"/>
      <c r="J801" s="918"/>
      <c r="K801" s="918"/>
      <c r="L801" s="918"/>
    </row>
    <row r="802" spans="1:12" x14ac:dyDescent="0.25">
      <c r="A802" s="918"/>
      <c r="B802" s="918"/>
      <c r="C802" s="918"/>
      <c r="D802" s="918"/>
      <c r="E802" s="918"/>
      <c r="G802" s="918"/>
      <c r="H802" s="918"/>
      <c r="I802" s="918"/>
      <c r="J802" s="918"/>
      <c r="K802" s="918"/>
      <c r="L802" s="918"/>
    </row>
    <row r="803" spans="1:12" x14ac:dyDescent="0.25">
      <c r="A803" s="918"/>
      <c r="B803" s="918"/>
      <c r="C803" s="918"/>
      <c r="D803" s="918"/>
      <c r="E803" s="918"/>
      <c r="G803" s="918"/>
      <c r="H803" s="918"/>
      <c r="I803" s="918"/>
      <c r="J803" s="918"/>
      <c r="K803" s="918"/>
      <c r="L803" s="918"/>
    </row>
    <row r="804" spans="1:12" x14ac:dyDescent="0.25">
      <c r="A804" s="918"/>
      <c r="B804" s="918"/>
      <c r="C804" s="918"/>
      <c r="D804" s="918"/>
      <c r="E804" s="918"/>
      <c r="G804" s="918"/>
      <c r="H804" s="918"/>
      <c r="I804" s="918"/>
      <c r="J804" s="918"/>
      <c r="K804" s="918"/>
      <c r="L804" s="918"/>
    </row>
    <row r="805" spans="1:12" x14ac:dyDescent="0.25">
      <c r="A805" s="918"/>
      <c r="B805" s="918"/>
      <c r="C805" s="918"/>
      <c r="D805" s="918"/>
      <c r="E805" s="918"/>
      <c r="G805" s="918"/>
      <c r="H805" s="918"/>
      <c r="I805" s="918"/>
      <c r="J805" s="918"/>
      <c r="K805" s="918"/>
      <c r="L805" s="918"/>
    </row>
    <row r="806" spans="1:12" x14ac:dyDescent="0.25">
      <c r="A806" s="918"/>
      <c r="B806" s="918"/>
      <c r="C806" s="918"/>
      <c r="D806" s="918"/>
      <c r="E806" s="918"/>
      <c r="G806" s="918"/>
      <c r="H806" s="918"/>
      <c r="I806" s="918"/>
      <c r="J806" s="918"/>
      <c r="K806" s="918"/>
      <c r="L806" s="918"/>
    </row>
    <row r="807" spans="1:12" x14ac:dyDescent="0.25">
      <c r="A807" s="918"/>
      <c r="B807" s="918"/>
      <c r="C807" s="918"/>
      <c r="D807" s="918"/>
      <c r="E807" s="918"/>
      <c r="G807" s="918"/>
      <c r="H807" s="918"/>
      <c r="I807" s="918"/>
      <c r="J807" s="918"/>
      <c r="K807" s="918"/>
      <c r="L807" s="918"/>
    </row>
    <row r="808" spans="1:12" x14ac:dyDescent="0.25">
      <c r="A808" s="918"/>
      <c r="B808" s="918"/>
      <c r="C808" s="918"/>
      <c r="D808" s="918"/>
      <c r="E808" s="918"/>
      <c r="G808" s="918"/>
      <c r="H808" s="918"/>
      <c r="I808" s="918"/>
      <c r="J808" s="918"/>
      <c r="K808" s="918"/>
      <c r="L808" s="918"/>
    </row>
    <row r="809" spans="1:12" x14ac:dyDescent="0.25">
      <c r="A809" s="918"/>
      <c r="B809" s="918"/>
      <c r="C809" s="918"/>
      <c r="D809" s="918"/>
      <c r="E809" s="918"/>
      <c r="G809" s="918"/>
      <c r="H809" s="918"/>
      <c r="I809" s="918"/>
      <c r="J809" s="918"/>
      <c r="K809" s="918"/>
      <c r="L809" s="918"/>
    </row>
    <row r="810" spans="1:12" x14ac:dyDescent="0.25">
      <c r="A810" s="918"/>
      <c r="B810" s="918"/>
      <c r="C810" s="918"/>
      <c r="D810" s="918"/>
      <c r="E810" s="918"/>
      <c r="G810" s="918"/>
      <c r="H810" s="918"/>
      <c r="I810" s="918"/>
      <c r="J810" s="918"/>
      <c r="K810" s="918"/>
      <c r="L810" s="918"/>
    </row>
    <row r="811" spans="1:12" x14ac:dyDescent="0.25">
      <c r="A811" s="918"/>
      <c r="B811" s="918"/>
      <c r="C811" s="918"/>
      <c r="D811" s="918"/>
      <c r="E811" s="918"/>
      <c r="G811" s="918"/>
      <c r="H811" s="918"/>
      <c r="I811" s="918"/>
      <c r="J811" s="918"/>
      <c r="K811" s="918"/>
      <c r="L811" s="918"/>
    </row>
    <row r="812" spans="1:12" x14ac:dyDescent="0.25">
      <c r="A812" s="918"/>
      <c r="B812" s="918"/>
      <c r="C812" s="918"/>
      <c r="D812" s="918"/>
      <c r="E812" s="918"/>
      <c r="G812" s="918"/>
      <c r="H812" s="918"/>
      <c r="I812" s="918"/>
      <c r="J812" s="918"/>
      <c r="K812" s="918"/>
      <c r="L812" s="918"/>
    </row>
    <row r="813" spans="1:12" x14ac:dyDescent="0.25">
      <c r="A813" s="918"/>
      <c r="B813" s="918"/>
      <c r="C813" s="918"/>
      <c r="D813" s="918"/>
      <c r="E813" s="918"/>
      <c r="G813" s="918"/>
      <c r="H813" s="918"/>
      <c r="I813" s="918"/>
      <c r="J813" s="918"/>
      <c r="K813" s="918"/>
      <c r="L813" s="918"/>
    </row>
    <row r="814" spans="1:12" x14ac:dyDescent="0.25">
      <c r="A814" s="918"/>
      <c r="B814" s="918"/>
      <c r="C814" s="918"/>
      <c r="D814" s="918"/>
      <c r="E814" s="918"/>
      <c r="G814" s="918"/>
      <c r="H814" s="918"/>
      <c r="I814" s="918"/>
      <c r="J814" s="918"/>
      <c r="K814" s="918"/>
      <c r="L814" s="918"/>
    </row>
    <row r="815" spans="1:12" x14ac:dyDescent="0.25">
      <c r="A815" s="918"/>
      <c r="B815" s="918"/>
      <c r="C815" s="918"/>
      <c r="D815" s="918"/>
      <c r="E815" s="918"/>
      <c r="G815" s="918"/>
      <c r="H815" s="918"/>
      <c r="I815" s="918"/>
      <c r="J815" s="918"/>
      <c r="K815" s="918"/>
      <c r="L815" s="918"/>
    </row>
    <row r="816" spans="1:12" x14ac:dyDescent="0.25">
      <c r="A816" s="918"/>
      <c r="B816" s="918"/>
      <c r="C816" s="918"/>
      <c r="D816" s="918"/>
      <c r="E816" s="918"/>
      <c r="G816" s="918"/>
      <c r="H816" s="918"/>
      <c r="I816" s="918"/>
      <c r="J816" s="918"/>
      <c r="K816" s="918"/>
      <c r="L816" s="918"/>
    </row>
    <row r="817" spans="1:12" x14ac:dyDescent="0.25">
      <c r="A817" s="918"/>
      <c r="B817" s="918"/>
      <c r="C817" s="918"/>
      <c r="D817" s="918"/>
      <c r="E817" s="918"/>
      <c r="G817" s="918"/>
      <c r="H817" s="918"/>
      <c r="I817" s="918"/>
      <c r="J817" s="918"/>
      <c r="K817" s="918"/>
      <c r="L817" s="918"/>
    </row>
    <row r="818" spans="1:12" x14ac:dyDescent="0.25">
      <c r="A818" s="918"/>
      <c r="B818" s="918"/>
      <c r="C818" s="918"/>
      <c r="D818" s="918"/>
      <c r="E818" s="918"/>
      <c r="G818" s="918"/>
      <c r="H818" s="918"/>
      <c r="I818" s="918"/>
      <c r="J818" s="918"/>
      <c r="K818" s="918"/>
      <c r="L818" s="918"/>
    </row>
    <row r="819" spans="1:12" x14ac:dyDescent="0.25">
      <c r="A819" s="918"/>
      <c r="B819" s="918"/>
      <c r="C819" s="918"/>
      <c r="D819" s="918"/>
      <c r="E819" s="918"/>
      <c r="G819" s="918"/>
      <c r="H819" s="918"/>
      <c r="I819" s="918"/>
      <c r="J819" s="918"/>
      <c r="K819" s="918"/>
      <c r="L819" s="918"/>
    </row>
    <row r="820" spans="1:12" x14ac:dyDescent="0.25">
      <c r="A820" s="918"/>
      <c r="B820" s="918"/>
      <c r="C820" s="918"/>
      <c r="D820" s="918"/>
      <c r="E820" s="918"/>
      <c r="G820" s="918"/>
      <c r="H820" s="918"/>
      <c r="I820" s="918"/>
      <c r="J820" s="918"/>
      <c r="K820" s="918"/>
      <c r="L820" s="918"/>
    </row>
    <row r="821" spans="1:12" x14ac:dyDescent="0.25">
      <c r="A821" s="918"/>
      <c r="B821" s="918"/>
      <c r="C821" s="918"/>
      <c r="D821" s="918"/>
      <c r="E821" s="918"/>
      <c r="G821" s="918"/>
      <c r="H821" s="918"/>
      <c r="I821" s="918"/>
      <c r="J821" s="918"/>
      <c r="K821" s="918"/>
      <c r="L821" s="918"/>
    </row>
    <row r="822" spans="1:12" x14ac:dyDescent="0.25">
      <c r="A822" s="918"/>
      <c r="B822" s="918"/>
      <c r="C822" s="918"/>
      <c r="D822" s="918"/>
      <c r="E822" s="918"/>
      <c r="G822" s="918"/>
      <c r="H822" s="918"/>
      <c r="I822" s="918"/>
      <c r="J822" s="918"/>
      <c r="K822" s="918"/>
      <c r="L822" s="918"/>
    </row>
    <row r="823" spans="1:12" x14ac:dyDescent="0.25">
      <c r="A823" s="918"/>
      <c r="B823" s="918"/>
      <c r="C823" s="918"/>
      <c r="D823" s="918"/>
      <c r="E823" s="918"/>
      <c r="G823" s="918"/>
      <c r="H823" s="918"/>
      <c r="I823" s="918"/>
      <c r="J823" s="918"/>
      <c r="K823" s="918"/>
      <c r="L823" s="918"/>
    </row>
    <row r="824" spans="1:12" x14ac:dyDescent="0.25">
      <c r="A824" s="918"/>
      <c r="B824" s="918"/>
      <c r="C824" s="918"/>
      <c r="D824" s="918"/>
      <c r="E824" s="918"/>
      <c r="G824" s="918"/>
      <c r="H824" s="918"/>
      <c r="I824" s="918"/>
      <c r="J824" s="918"/>
      <c r="K824" s="918"/>
      <c r="L824" s="918"/>
    </row>
    <row r="825" spans="1:12" x14ac:dyDescent="0.25">
      <c r="A825" s="918"/>
      <c r="B825" s="918"/>
      <c r="C825" s="918"/>
      <c r="D825" s="918"/>
      <c r="E825" s="918"/>
      <c r="G825" s="918"/>
      <c r="H825" s="918"/>
      <c r="I825" s="918"/>
      <c r="J825" s="918"/>
      <c r="K825" s="918"/>
      <c r="L825" s="918"/>
    </row>
    <row r="826" spans="1:12" x14ac:dyDescent="0.25">
      <c r="A826" s="918"/>
      <c r="B826" s="918"/>
      <c r="C826" s="918"/>
      <c r="D826" s="918"/>
      <c r="E826" s="918"/>
      <c r="G826" s="918"/>
      <c r="H826" s="918"/>
      <c r="I826" s="918"/>
      <c r="J826" s="918"/>
      <c r="K826" s="918"/>
      <c r="L826" s="918"/>
    </row>
    <row r="827" spans="1:12" x14ac:dyDescent="0.25">
      <c r="A827" s="918"/>
      <c r="B827" s="918"/>
      <c r="C827" s="918"/>
      <c r="D827" s="918"/>
      <c r="E827" s="918"/>
      <c r="G827" s="918"/>
      <c r="H827" s="918"/>
      <c r="I827" s="918"/>
      <c r="J827" s="918"/>
      <c r="K827" s="918"/>
      <c r="L827" s="918"/>
    </row>
    <row r="828" spans="1:12" x14ac:dyDescent="0.25">
      <c r="A828" s="918"/>
      <c r="B828" s="918"/>
      <c r="C828" s="918"/>
      <c r="D828" s="918"/>
      <c r="E828" s="918"/>
      <c r="G828" s="918"/>
      <c r="H828" s="918"/>
      <c r="I828" s="918"/>
      <c r="J828" s="918"/>
      <c r="K828" s="918"/>
      <c r="L828" s="918"/>
    </row>
    <row r="829" spans="1:12" x14ac:dyDescent="0.25">
      <c r="A829" s="918"/>
      <c r="B829" s="918"/>
      <c r="C829" s="918"/>
      <c r="D829" s="918"/>
      <c r="E829" s="918"/>
      <c r="G829" s="918"/>
      <c r="H829" s="918"/>
      <c r="I829" s="918"/>
      <c r="J829" s="918"/>
      <c r="K829" s="918"/>
      <c r="L829" s="918"/>
    </row>
    <row r="830" spans="1:12" x14ac:dyDescent="0.25">
      <c r="A830" s="918"/>
      <c r="B830" s="918"/>
      <c r="C830" s="918"/>
      <c r="D830" s="918"/>
      <c r="E830" s="918"/>
      <c r="G830" s="918"/>
      <c r="H830" s="918"/>
      <c r="I830" s="918"/>
      <c r="J830" s="918"/>
      <c r="K830" s="918"/>
      <c r="L830" s="918"/>
    </row>
    <row r="831" spans="1:12" x14ac:dyDescent="0.25">
      <c r="A831" s="918"/>
      <c r="B831" s="918"/>
      <c r="C831" s="918"/>
      <c r="D831" s="918"/>
      <c r="E831" s="918"/>
      <c r="G831" s="918"/>
      <c r="H831" s="918"/>
      <c r="I831" s="918"/>
      <c r="J831" s="918"/>
      <c r="K831" s="918"/>
      <c r="L831" s="918"/>
    </row>
    <row r="832" spans="1:12" x14ac:dyDescent="0.25">
      <c r="A832" s="918"/>
      <c r="B832" s="918"/>
      <c r="C832" s="918"/>
      <c r="D832" s="918"/>
      <c r="E832" s="918"/>
      <c r="G832" s="918"/>
      <c r="H832" s="918"/>
      <c r="I832" s="918"/>
      <c r="J832" s="918"/>
      <c r="K832" s="918"/>
      <c r="L832" s="918"/>
    </row>
    <row r="833" spans="1:12" x14ac:dyDescent="0.25">
      <c r="A833" s="918"/>
      <c r="B833" s="918"/>
      <c r="C833" s="918"/>
      <c r="D833" s="918"/>
      <c r="E833" s="918"/>
      <c r="G833" s="918"/>
      <c r="H833" s="918"/>
      <c r="I833" s="918"/>
      <c r="J833" s="918"/>
      <c r="K833" s="918"/>
      <c r="L833" s="918"/>
    </row>
    <row r="834" spans="1:12" x14ac:dyDescent="0.25">
      <c r="A834" s="918"/>
      <c r="B834" s="918"/>
      <c r="C834" s="918"/>
      <c r="D834" s="918"/>
      <c r="E834" s="918"/>
      <c r="G834" s="918"/>
      <c r="H834" s="918"/>
      <c r="I834" s="918"/>
      <c r="J834" s="918"/>
      <c r="K834" s="918"/>
      <c r="L834" s="918"/>
    </row>
    <row r="835" spans="1:12" x14ac:dyDescent="0.25">
      <c r="A835" s="918"/>
      <c r="B835" s="918"/>
      <c r="C835" s="918"/>
      <c r="D835" s="918"/>
      <c r="E835" s="918"/>
      <c r="G835" s="918"/>
      <c r="H835" s="918"/>
      <c r="I835" s="918"/>
      <c r="J835" s="918"/>
      <c r="K835" s="918"/>
      <c r="L835" s="918"/>
    </row>
    <row r="836" spans="1:12" x14ac:dyDescent="0.25">
      <c r="A836" s="918"/>
      <c r="B836" s="918"/>
      <c r="C836" s="918"/>
      <c r="D836" s="918"/>
      <c r="E836" s="918"/>
      <c r="G836" s="918"/>
      <c r="H836" s="918"/>
      <c r="I836" s="918"/>
      <c r="J836" s="918"/>
      <c r="K836" s="918"/>
      <c r="L836" s="918"/>
    </row>
    <row r="837" spans="1:12" x14ac:dyDescent="0.25">
      <c r="A837" s="918"/>
      <c r="B837" s="918"/>
      <c r="C837" s="918"/>
      <c r="D837" s="918"/>
      <c r="E837" s="918"/>
      <c r="G837" s="918"/>
      <c r="H837" s="918"/>
      <c r="I837" s="918"/>
      <c r="J837" s="918"/>
      <c r="K837" s="918"/>
      <c r="L837" s="918"/>
    </row>
    <row r="838" spans="1:12" x14ac:dyDescent="0.25">
      <c r="A838" s="918"/>
      <c r="B838" s="918"/>
      <c r="C838" s="918"/>
      <c r="D838" s="918"/>
      <c r="E838" s="918"/>
      <c r="G838" s="918"/>
      <c r="H838" s="918"/>
      <c r="I838" s="918"/>
      <c r="J838" s="918"/>
      <c r="K838" s="918"/>
      <c r="L838" s="918"/>
    </row>
    <row r="839" spans="1:12" x14ac:dyDescent="0.25">
      <c r="A839" s="918"/>
      <c r="B839" s="918"/>
      <c r="C839" s="918"/>
      <c r="D839" s="918"/>
      <c r="E839" s="918"/>
      <c r="G839" s="918"/>
      <c r="H839" s="918"/>
      <c r="I839" s="918"/>
      <c r="J839" s="918"/>
      <c r="K839" s="918"/>
      <c r="L839" s="918"/>
    </row>
    <row r="840" spans="1:12" x14ac:dyDescent="0.25">
      <c r="A840" s="918"/>
      <c r="B840" s="918"/>
      <c r="C840" s="918"/>
      <c r="D840" s="918"/>
      <c r="E840" s="918"/>
      <c r="G840" s="918"/>
      <c r="H840" s="918"/>
      <c r="I840" s="918"/>
      <c r="J840" s="918"/>
      <c r="K840" s="918"/>
      <c r="L840" s="918"/>
    </row>
    <row r="841" spans="1:12" x14ac:dyDescent="0.25">
      <c r="A841" s="918"/>
      <c r="B841" s="918"/>
      <c r="C841" s="918"/>
      <c r="D841" s="918"/>
      <c r="E841" s="918"/>
      <c r="G841" s="918"/>
      <c r="H841" s="918"/>
      <c r="I841" s="918"/>
      <c r="J841" s="918"/>
      <c r="K841" s="918"/>
      <c r="L841" s="918"/>
    </row>
    <row r="842" spans="1:12" x14ac:dyDescent="0.25">
      <c r="A842" s="918"/>
      <c r="B842" s="918"/>
      <c r="C842" s="918"/>
      <c r="D842" s="918"/>
      <c r="E842" s="918"/>
      <c r="G842" s="918"/>
      <c r="H842" s="918"/>
      <c r="I842" s="918"/>
      <c r="J842" s="918"/>
      <c r="K842" s="918"/>
      <c r="L842" s="918"/>
    </row>
    <row r="843" spans="1:12" x14ac:dyDescent="0.25">
      <c r="A843" s="918"/>
      <c r="B843" s="918"/>
      <c r="C843" s="918"/>
      <c r="D843" s="918"/>
      <c r="E843" s="918"/>
      <c r="G843" s="918"/>
      <c r="H843" s="918"/>
      <c r="I843" s="918"/>
      <c r="J843" s="918"/>
      <c r="K843" s="918"/>
      <c r="L843" s="918"/>
    </row>
    <row r="844" spans="1:12" x14ac:dyDescent="0.25">
      <c r="A844" s="918"/>
      <c r="B844" s="918"/>
      <c r="C844" s="918"/>
      <c r="D844" s="918"/>
      <c r="E844" s="918"/>
      <c r="G844" s="918"/>
      <c r="H844" s="918"/>
      <c r="I844" s="918"/>
      <c r="J844" s="918"/>
      <c r="K844" s="918"/>
      <c r="L844" s="918"/>
    </row>
    <row r="845" spans="1:12" x14ac:dyDescent="0.25">
      <c r="A845" s="918"/>
      <c r="B845" s="918"/>
      <c r="C845" s="918"/>
      <c r="D845" s="918"/>
      <c r="E845" s="918"/>
      <c r="G845" s="918"/>
      <c r="H845" s="918"/>
      <c r="I845" s="918"/>
      <c r="J845" s="918"/>
      <c r="K845" s="918"/>
      <c r="L845" s="918"/>
    </row>
    <row r="846" spans="1:12" x14ac:dyDescent="0.25">
      <c r="A846" s="918"/>
      <c r="B846" s="918"/>
      <c r="C846" s="918"/>
      <c r="D846" s="918"/>
      <c r="E846" s="918"/>
      <c r="G846" s="918"/>
      <c r="H846" s="918"/>
      <c r="I846" s="918"/>
      <c r="J846" s="918"/>
      <c r="K846" s="918"/>
      <c r="L846" s="918"/>
    </row>
    <row r="847" spans="1:12" x14ac:dyDescent="0.25">
      <c r="A847" s="918"/>
      <c r="B847" s="918"/>
      <c r="C847" s="918"/>
      <c r="D847" s="918"/>
      <c r="E847" s="918"/>
      <c r="G847" s="918"/>
      <c r="H847" s="918"/>
      <c r="I847" s="918"/>
      <c r="J847" s="918"/>
      <c r="K847" s="918"/>
      <c r="L847" s="918"/>
    </row>
    <row r="848" spans="1:12" x14ac:dyDescent="0.25">
      <c r="A848" s="918"/>
      <c r="B848" s="918"/>
      <c r="C848" s="918"/>
      <c r="D848" s="918"/>
      <c r="E848" s="918"/>
      <c r="G848" s="918"/>
      <c r="H848" s="918"/>
      <c r="I848" s="918"/>
      <c r="J848" s="918"/>
      <c r="K848" s="918"/>
      <c r="L848" s="918"/>
    </row>
    <row r="849" spans="1:12" x14ac:dyDescent="0.25">
      <c r="A849" s="918"/>
      <c r="B849" s="918"/>
      <c r="C849" s="918"/>
      <c r="D849" s="918"/>
      <c r="E849" s="918"/>
      <c r="G849" s="918"/>
      <c r="H849" s="918"/>
      <c r="I849" s="918"/>
      <c r="J849" s="918"/>
      <c r="K849" s="918"/>
      <c r="L849" s="918"/>
    </row>
    <row r="850" spans="1:12" x14ac:dyDescent="0.25">
      <c r="A850" s="918"/>
      <c r="B850" s="918"/>
      <c r="C850" s="918"/>
      <c r="D850" s="918"/>
      <c r="E850" s="918"/>
      <c r="G850" s="918"/>
      <c r="H850" s="918"/>
      <c r="I850" s="918"/>
      <c r="J850" s="918"/>
      <c r="K850" s="918"/>
      <c r="L850" s="918"/>
    </row>
    <row r="851" spans="1:12" x14ac:dyDescent="0.25">
      <c r="A851" s="918"/>
      <c r="B851" s="918"/>
      <c r="C851" s="918"/>
      <c r="D851" s="918"/>
      <c r="E851" s="918"/>
      <c r="G851" s="918"/>
      <c r="H851" s="918"/>
      <c r="I851" s="918"/>
      <c r="J851" s="918"/>
      <c r="K851" s="918"/>
      <c r="L851" s="918"/>
    </row>
    <row r="852" spans="1:12" x14ac:dyDescent="0.25">
      <c r="A852" s="918"/>
      <c r="B852" s="918"/>
      <c r="C852" s="918"/>
      <c r="D852" s="918"/>
      <c r="E852" s="918"/>
      <c r="G852" s="918"/>
      <c r="H852" s="918"/>
      <c r="I852" s="918"/>
      <c r="J852" s="918"/>
      <c r="K852" s="918"/>
      <c r="L852" s="918"/>
    </row>
    <row r="853" spans="1:12" x14ac:dyDescent="0.25">
      <c r="A853" s="918"/>
      <c r="B853" s="918"/>
      <c r="C853" s="918"/>
      <c r="D853" s="918"/>
      <c r="E853" s="918"/>
      <c r="G853" s="918"/>
      <c r="H853" s="918"/>
      <c r="I853" s="918"/>
      <c r="J853" s="918"/>
      <c r="K853" s="918"/>
      <c r="L853" s="918"/>
    </row>
    <row r="854" spans="1:12" x14ac:dyDescent="0.25">
      <c r="A854" s="918"/>
      <c r="B854" s="918"/>
      <c r="C854" s="918"/>
      <c r="D854" s="918"/>
      <c r="E854" s="918"/>
      <c r="G854" s="918"/>
      <c r="H854" s="918"/>
      <c r="I854" s="918"/>
      <c r="J854" s="918"/>
      <c r="K854" s="918"/>
      <c r="L854" s="918"/>
    </row>
    <row r="855" spans="1:12" x14ac:dyDescent="0.25">
      <c r="A855" s="918"/>
      <c r="B855" s="918"/>
      <c r="C855" s="918"/>
      <c r="D855" s="918"/>
      <c r="E855" s="918"/>
      <c r="G855" s="918"/>
      <c r="H855" s="918"/>
      <c r="I855" s="918"/>
      <c r="J855" s="918"/>
      <c r="K855" s="918"/>
      <c r="L855" s="918"/>
    </row>
    <row r="856" spans="1:12" x14ac:dyDescent="0.25">
      <c r="A856" s="918"/>
      <c r="B856" s="918"/>
      <c r="C856" s="918"/>
      <c r="D856" s="918"/>
      <c r="E856" s="918"/>
      <c r="G856" s="918"/>
      <c r="H856" s="918"/>
      <c r="I856" s="918"/>
      <c r="J856" s="918"/>
      <c r="K856" s="918"/>
      <c r="L856" s="918"/>
    </row>
    <row r="857" spans="1:12" x14ac:dyDescent="0.25">
      <c r="A857" s="918"/>
      <c r="B857" s="918"/>
      <c r="C857" s="918"/>
      <c r="D857" s="918"/>
      <c r="E857" s="918"/>
      <c r="G857" s="918"/>
      <c r="H857" s="918"/>
      <c r="I857" s="918"/>
      <c r="J857" s="918"/>
      <c r="K857" s="918"/>
      <c r="L857" s="918"/>
    </row>
    <row r="858" spans="1:12" x14ac:dyDescent="0.25">
      <c r="A858" s="918"/>
      <c r="B858" s="918"/>
      <c r="C858" s="918"/>
      <c r="D858" s="918"/>
      <c r="E858" s="918"/>
      <c r="G858" s="918"/>
      <c r="H858" s="918"/>
      <c r="I858" s="918"/>
      <c r="J858" s="918"/>
      <c r="K858" s="918"/>
      <c r="L858" s="918"/>
    </row>
    <row r="859" spans="1:12" x14ac:dyDescent="0.25">
      <c r="A859" s="918"/>
      <c r="B859" s="918"/>
      <c r="C859" s="918"/>
      <c r="D859" s="918"/>
      <c r="E859" s="918"/>
      <c r="G859" s="918"/>
      <c r="H859" s="918"/>
      <c r="I859" s="918"/>
      <c r="J859" s="918"/>
      <c r="K859" s="918"/>
      <c r="L859" s="918"/>
    </row>
    <row r="860" spans="1:12" x14ac:dyDescent="0.25">
      <c r="A860" s="918"/>
      <c r="B860" s="918"/>
      <c r="C860" s="918"/>
      <c r="D860" s="918"/>
      <c r="E860" s="918"/>
      <c r="G860" s="918"/>
      <c r="H860" s="918"/>
      <c r="I860" s="918"/>
      <c r="J860" s="918"/>
      <c r="K860" s="918"/>
      <c r="L860" s="918"/>
    </row>
    <row r="861" spans="1:12" x14ac:dyDescent="0.25">
      <c r="A861" s="918"/>
      <c r="B861" s="918"/>
      <c r="C861" s="918"/>
      <c r="D861" s="918"/>
      <c r="E861" s="918"/>
      <c r="G861" s="918"/>
      <c r="H861" s="918"/>
      <c r="I861" s="918"/>
      <c r="J861" s="918"/>
      <c r="K861" s="918"/>
      <c r="L861" s="918"/>
    </row>
    <row r="862" spans="1:12" x14ac:dyDescent="0.25">
      <c r="A862" s="918"/>
      <c r="B862" s="918"/>
      <c r="C862" s="918"/>
      <c r="D862" s="918"/>
      <c r="E862" s="918"/>
      <c r="G862" s="918"/>
      <c r="H862" s="918"/>
      <c r="I862" s="918"/>
      <c r="J862" s="918"/>
      <c r="K862" s="918"/>
      <c r="L862" s="918"/>
    </row>
    <row r="863" spans="1:12" x14ac:dyDescent="0.25">
      <c r="A863" s="918"/>
      <c r="B863" s="918"/>
      <c r="C863" s="918"/>
      <c r="D863" s="918"/>
      <c r="E863" s="918"/>
      <c r="G863" s="918"/>
      <c r="H863" s="918"/>
      <c r="I863" s="918"/>
      <c r="J863" s="918"/>
      <c r="K863" s="918"/>
      <c r="L863" s="918"/>
    </row>
    <row r="864" spans="1:12" x14ac:dyDescent="0.25">
      <c r="A864" s="918"/>
      <c r="B864" s="918"/>
      <c r="C864" s="918"/>
      <c r="D864" s="918"/>
      <c r="E864" s="918"/>
      <c r="G864" s="918"/>
      <c r="H864" s="918"/>
      <c r="I864" s="918"/>
      <c r="J864" s="918"/>
      <c r="K864" s="918"/>
      <c r="L864" s="918"/>
    </row>
    <row r="865" spans="1:12" x14ac:dyDescent="0.25">
      <c r="A865" s="918"/>
      <c r="B865" s="918"/>
      <c r="C865" s="918"/>
      <c r="D865" s="918"/>
      <c r="E865" s="918"/>
      <c r="G865" s="918"/>
      <c r="H865" s="918"/>
      <c r="I865" s="918"/>
      <c r="J865" s="918"/>
      <c r="K865" s="918"/>
      <c r="L865" s="918"/>
    </row>
    <row r="866" spans="1:12" x14ac:dyDescent="0.25">
      <c r="A866" s="918"/>
      <c r="B866" s="918"/>
      <c r="C866" s="918"/>
      <c r="D866" s="918"/>
      <c r="E866" s="918"/>
      <c r="G866" s="918"/>
      <c r="H866" s="918"/>
      <c r="I866" s="918"/>
      <c r="J866" s="918"/>
      <c r="K866" s="918"/>
      <c r="L866" s="918"/>
    </row>
    <row r="867" spans="1:12" x14ac:dyDescent="0.25">
      <c r="A867" s="918"/>
      <c r="B867" s="918"/>
      <c r="C867" s="918"/>
      <c r="D867" s="918"/>
      <c r="E867" s="918"/>
      <c r="G867" s="918"/>
      <c r="H867" s="918"/>
      <c r="I867" s="918"/>
      <c r="J867" s="918"/>
      <c r="K867" s="918"/>
      <c r="L867" s="918"/>
    </row>
    <row r="868" spans="1:12" x14ac:dyDescent="0.25">
      <c r="A868" s="918"/>
      <c r="B868" s="918"/>
      <c r="C868" s="918"/>
      <c r="D868" s="918"/>
      <c r="E868" s="918"/>
      <c r="G868" s="918"/>
      <c r="H868" s="918"/>
      <c r="I868" s="918"/>
      <c r="J868" s="918"/>
      <c r="K868" s="918"/>
      <c r="L868" s="918"/>
    </row>
    <row r="869" spans="1:12" x14ac:dyDescent="0.25">
      <c r="A869" s="918"/>
      <c r="B869" s="918"/>
      <c r="C869" s="918"/>
      <c r="D869" s="918"/>
      <c r="E869" s="918"/>
      <c r="G869" s="918"/>
      <c r="H869" s="918"/>
      <c r="I869" s="918"/>
      <c r="J869" s="918"/>
      <c r="K869" s="918"/>
      <c r="L869" s="918"/>
    </row>
    <row r="870" spans="1:12" x14ac:dyDescent="0.25">
      <c r="A870" s="918"/>
      <c r="B870" s="918"/>
      <c r="C870" s="918"/>
      <c r="D870" s="918"/>
      <c r="E870" s="918"/>
      <c r="G870" s="918"/>
      <c r="H870" s="918"/>
      <c r="I870" s="918"/>
      <c r="J870" s="918"/>
      <c r="K870" s="918"/>
      <c r="L870" s="918"/>
    </row>
    <row r="871" spans="1:12" x14ac:dyDescent="0.25">
      <c r="A871" s="918"/>
      <c r="B871" s="918"/>
      <c r="C871" s="918"/>
      <c r="D871" s="918"/>
      <c r="E871" s="918"/>
      <c r="G871" s="918"/>
      <c r="H871" s="918"/>
      <c r="I871" s="918"/>
      <c r="J871" s="918"/>
      <c r="K871" s="918"/>
      <c r="L871" s="918"/>
    </row>
    <row r="872" spans="1:12" x14ac:dyDescent="0.25">
      <c r="A872" s="918"/>
      <c r="B872" s="918"/>
      <c r="C872" s="918"/>
      <c r="D872" s="918"/>
      <c r="E872" s="918"/>
      <c r="G872" s="918"/>
      <c r="H872" s="918"/>
      <c r="I872" s="918"/>
      <c r="J872" s="918"/>
      <c r="K872" s="918"/>
      <c r="L872" s="918"/>
    </row>
    <row r="873" spans="1:12" x14ac:dyDescent="0.25">
      <c r="A873" s="918"/>
      <c r="B873" s="918"/>
      <c r="C873" s="918"/>
      <c r="D873" s="918"/>
      <c r="E873" s="918"/>
      <c r="G873" s="918"/>
      <c r="H873" s="918"/>
      <c r="I873" s="918"/>
      <c r="J873" s="918"/>
      <c r="K873" s="918"/>
      <c r="L873" s="918"/>
    </row>
    <row r="874" spans="1:12" x14ac:dyDescent="0.25">
      <c r="A874" s="918"/>
      <c r="B874" s="918"/>
      <c r="C874" s="918"/>
      <c r="D874" s="918"/>
      <c r="E874" s="918"/>
      <c r="G874" s="918"/>
      <c r="H874" s="918"/>
      <c r="I874" s="918"/>
      <c r="J874" s="918"/>
      <c r="K874" s="918"/>
      <c r="L874" s="918"/>
    </row>
    <row r="875" spans="1:12" x14ac:dyDescent="0.25">
      <c r="A875" s="918"/>
      <c r="B875" s="918"/>
      <c r="C875" s="918"/>
      <c r="D875" s="918"/>
      <c r="E875" s="918"/>
      <c r="G875" s="918"/>
      <c r="H875" s="918"/>
      <c r="I875" s="918"/>
      <c r="J875" s="918"/>
      <c r="K875" s="918"/>
      <c r="L875" s="918"/>
    </row>
    <row r="876" spans="1:12" x14ac:dyDescent="0.25">
      <c r="A876" s="918"/>
      <c r="B876" s="918"/>
      <c r="C876" s="918"/>
      <c r="D876" s="918"/>
      <c r="E876" s="918"/>
      <c r="G876" s="918"/>
      <c r="H876" s="918"/>
      <c r="I876" s="918"/>
      <c r="J876" s="918"/>
      <c r="K876" s="918"/>
      <c r="L876" s="918"/>
    </row>
    <row r="877" spans="1:12" x14ac:dyDescent="0.25">
      <c r="A877" s="918"/>
      <c r="B877" s="918"/>
      <c r="C877" s="918"/>
      <c r="D877" s="918"/>
      <c r="E877" s="918"/>
      <c r="G877" s="918"/>
      <c r="H877" s="918"/>
      <c r="I877" s="918"/>
      <c r="J877" s="918"/>
      <c r="K877" s="918"/>
      <c r="L877" s="918"/>
    </row>
    <row r="878" spans="1:12" x14ac:dyDescent="0.25">
      <c r="A878" s="918"/>
      <c r="B878" s="918"/>
      <c r="C878" s="918"/>
      <c r="D878" s="918"/>
      <c r="E878" s="918"/>
      <c r="G878" s="918"/>
      <c r="H878" s="918"/>
      <c r="I878" s="918"/>
      <c r="J878" s="918"/>
      <c r="K878" s="918"/>
      <c r="L878" s="918"/>
    </row>
    <row r="879" spans="1:12" x14ac:dyDescent="0.25">
      <c r="A879" s="918"/>
      <c r="B879" s="918"/>
      <c r="C879" s="918"/>
      <c r="D879" s="918"/>
      <c r="E879" s="918"/>
      <c r="G879" s="918"/>
      <c r="H879" s="918"/>
      <c r="I879" s="918"/>
      <c r="J879" s="918"/>
      <c r="K879" s="918"/>
      <c r="L879" s="918"/>
    </row>
    <row r="880" spans="1:12" x14ac:dyDescent="0.25">
      <c r="A880" s="918"/>
      <c r="B880" s="918"/>
      <c r="C880" s="918"/>
      <c r="D880" s="918"/>
      <c r="E880" s="918"/>
      <c r="G880" s="918"/>
      <c r="H880" s="918"/>
      <c r="I880" s="918"/>
      <c r="J880" s="918"/>
      <c r="K880" s="918"/>
      <c r="L880" s="918"/>
    </row>
    <row r="881" spans="1:12" x14ac:dyDescent="0.25">
      <c r="A881" s="918"/>
      <c r="B881" s="918"/>
      <c r="C881" s="918"/>
      <c r="D881" s="918"/>
      <c r="E881" s="918"/>
      <c r="G881" s="918"/>
      <c r="H881" s="918"/>
      <c r="I881" s="918"/>
      <c r="J881" s="918"/>
      <c r="K881" s="918"/>
      <c r="L881" s="918"/>
    </row>
    <row r="882" spans="1:12" x14ac:dyDescent="0.25">
      <c r="A882" s="918"/>
      <c r="B882" s="918"/>
      <c r="C882" s="918"/>
      <c r="D882" s="918"/>
      <c r="E882" s="918"/>
      <c r="G882" s="918"/>
      <c r="H882" s="918"/>
      <c r="I882" s="918"/>
      <c r="J882" s="918"/>
      <c r="K882" s="918"/>
      <c r="L882" s="918"/>
    </row>
    <row r="883" spans="1:12" x14ac:dyDescent="0.25">
      <c r="A883" s="918"/>
      <c r="B883" s="918"/>
      <c r="C883" s="918"/>
      <c r="D883" s="918"/>
      <c r="E883" s="918"/>
      <c r="G883" s="918"/>
      <c r="H883" s="918"/>
      <c r="I883" s="918"/>
      <c r="J883" s="918"/>
      <c r="K883" s="918"/>
      <c r="L883" s="918"/>
    </row>
    <row r="884" spans="1:12" x14ac:dyDescent="0.25">
      <c r="A884" s="918"/>
      <c r="B884" s="918"/>
      <c r="C884" s="918"/>
      <c r="D884" s="918"/>
      <c r="E884" s="918"/>
      <c r="G884" s="918"/>
      <c r="H884" s="918"/>
      <c r="I884" s="918"/>
      <c r="J884" s="918"/>
      <c r="K884" s="918"/>
      <c r="L884" s="918"/>
    </row>
    <row r="885" spans="1:12" x14ac:dyDescent="0.25">
      <c r="A885" s="918"/>
      <c r="B885" s="918"/>
      <c r="C885" s="918"/>
      <c r="D885" s="918"/>
      <c r="E885" s="918"/>
      <c r="G885" s="918"/>
      <c r="H885" s="918"/>
      <c r="I885" s="918"/>
      <c r="J885" s="918"/>
      <c r="K885" s="918"/>
      <c r="L885" s="918"/>
    </row>
    <row r="886" spans="1:12" x14ac:dyDescent="0.25">
      <c r="A886" s="918"/>
      <c r="B886" s="918"/>
      <c r="C886" s="918"/>
      <c r="D886" s="918"/>
      <c r="E886" s="918"/>
      <c r="G886" s="918"/>
      <c r="H886" s="918"/>
      <c r="I886" s="918"/>
      <c r="J886" s="918"/>
      <c r="K886" s="918"/>
      <c r="L886" s="918"/>
    </row>
    <row r="887" spans="1:12" x14ac:dyDescent="0.25">
      <c r="A887" s="918"/>
      <c r="B887" s="918"/>
      <c r="C887" s="918"/>
      <c r="D887" s="918"/>
      <c r="E887" s="918"/>
      <c r="G887" s="918"/>
      <c r="H887" s="918"/>
      <c r="I887" s="918"/>
      <c r="J887" s="918"/>
      <c r="K887" s="918"/>
      <c r="L887" s="918"/>
    </row>
    <row r="888" spans="1:12" x14ac:dyDescent="0.25">
      <c r="A888" s="918"/>
      <c r="B888" s="918"/>
      <c r="C888" s="918"/>
      <c r="D888" s="918"/>
      <c r="E888" s="918"/>
      <c r="G888" s="918"/>
      <c r="H888" s="918"/>
      <c r="I888" s="918"/>
      <c r="J888" s="918"/>
      <c r="K888" s="918"/>
      <c r="L888" s="918"/>
    </row>
    <row r="889" spans="1:12" x14ac:dyDescent="0.25">
      <c r="A889" s="918"/>
      <c r="B889" s="918"/>
      <c r="C889" s="918"/>
      <c r="D889" s="918"/>
      <c r="E889" s="918"/>
      <c r="G889" s="918"/>
      <c r="H889" s="918"/>
      <c r="I889" s="918"/>
      <c r="J889" s="918"/>
      <c r="K889" s="918"/>
      <c r="L889" s="918"/>
    </row>
    <row r="890" spans="1:12" x14ac:dyDescent="0.25">
      <c r="A890" s="918"/>
      <c r="B890" s="918"/>
      <c r="C890" s="918"/>
      <c r="D890" s="918"/>
      <c r="E890" s="918"/>
      <c r="G890" s="918"/>
      <c r="H890" s="918"/>
      <c r="I890" s="918"/>
      <c r="J890" s="918"/>
      <c r="K890" s="918"/>
      <c r="L890" s="918"/>
    </row>
    <row r="891" spans="1:12" x14ac:dyDescent="0.25">
      <c r="A891" s="918"/>
      <c r="B891" s="918"/>
      <c r="C891" s="918"/>
      <c r="D891" s="918"/>
      <c r="E891" s="918"/>
      <c r="G891" s="918"/>
      <c r="H891" s="918"/>
      <c r="I891" s="918"/>
      <c r="J891" s="918"/>
      <c r="K891" s="918"/>
      <c r="L891" s="918"/>
    </row>
    <row r="892" spans="1:12" x14ac:dyDescent="0.25">
      <c r="A892" s="918"/>
      <c r="B892" s="918"/>
      <c r="C892" s="918"/>
      <c r="D892" s="918"/>
      <c r="E892" s="918"/>
      <c r="G892" s="918"/>
      <c r="H892" s="918"/>
      <c r="I892" s="918"/>
      <c r="J892" s="918"/>
      <c r="K892" s="918"/>
      <c r="L892" s="918"/>
    </row>
    <row r="893" spans="1:12" x14ac:dyDescent="0.25">
      <c r="A893" s="918"/>
      <c r="B893" s="918"/>
      <c r="C893" s="918"/>
      <c r="D893" s="918"/>
      <c r="E893" s="918"/>
      <c r="G893" s="918"/>
      <c r="H893" s="918"/>
      <c r="I893" s="918"/>
      <c r="J893" s="918"/>
      <c r="K893" s="918"/>
      <c r="L893" s="918"/>
    </row>
    <row r="894" spans="1:12" x14ac:dyDescent="0.25">
      <c r="A894" s="918"/>
      <c r="B894" s="918"/>
      <c r="C894" s="918"/>
      <c r="D894" s="918"/>
      <c r="E894" s="918"/>
      <c r="G894" s="918"/>
      <c r="H894" s="918"/>
      <c r="I894" s="918"/>
      <c r="J894" s="918"/>
      <c r="K894" s="918"/>
      <c r="L894" s="918"/>
    </row>
    <row r="895" spans="1:12" x14ac:dyDescent="0.25">
      <c r="A895" s="918"/>
      <c r="B895" s="918"/>
      <c r="C895" s="918"/>
      <c r="D895" s="918"/>
      <c r="E895" s="918"/>
      <c r="G895" s="918"/>
      <c r="H895" s="918"/>
      <c r="I895" s="918"/>
      <c r="J895" s="918"/>
      <c r="K895" s="918"/>
      <c r="L895" s="918"/>
    </row>
    <row r="896" spans="1:12" x14ac:dyDescent="0.25">
      <c r="A896" s="918"/>
      <c r="B896" s="918"/>
      <c r="C896" s="918"/>
      <c r="D896" s="918"/>
      <c r="E896" s="918"/>
      <c r="G896" s="918"/>
      <c r="H896" s="918"/>
      <c r="I896" s="918"/>
      <c r="J896" s="918"/>
      <c r="K896" s="918"/>
      <c r="L896" s="918"/>
    </row>
    <row r="897" spans="1:12" x14ac:dyDescent="0.25">
      <c r="A897" s="918"/>
      <c r="B897" s="918"/>
      <c r="C897" s="918"/>
      <c r="D897" s="918"/>
      <c r="E897" s="918"/>
      <c r="G897" s="918"/>
      <c r="H897" s="918"/>
      <c r="I897" s="918"/>
      <c r="J897" s="918"/>
      <c r="K897" s="918"/>
      <c r="L897" s="918"/>
    </row>
    <row r="898" spans="1:12" x14ac:dyDescent="0.25">
      <c r="A898" s="918"/>
      <c r="B898" s="918"/>
      <c r="C898" s="918"/>
      <c r="D898" s="918"/>
      <c r="E898" s="918"/>
      <c r="G898" s="918"/>
      <c r="H898" s="918"/>
      <c r="I898" s="918"/>
      <c r="J898" s="918"/>
      <c r="K898" s="918"/>
      <c r="L898" s="918"/>
    </row>
    <row r="899" spans="1:12" x14ac:dyDescent="0.25">
      <c r="A899" s="918"/>
      <c r="B899" s="918"/>
      <c r="C899" s="918"/>
      <c r="D899" s="918"/>
      <c r="E899" s="918"/>
      <c r="G899" s="918"/>
      <c r="H899" s="918"/>
      <c r="I899" s="918"/>
      <c r="J899" s="918"/>
      <c r="K899" s="918"/>
      <c r="L899" s="918"/>
    </row>
    <row r="900" spans="1:12" x14ac:dyDescent="0.25">
      <c r="A900" s="918"/>
      <c r="B900" s="918"/>
      <c r="C900" s="918"/>
      <c r="D900" s="918"/>
      <c r="E900" s="918"/>
      <c r="G900" s="918"/>
      <c r="H900" s="918"/>
      <c r="I900" s="918"/>
      <c r="J900" s="918"/>
      <c r="K900" s="918"/>
      <c r="L900" s="918"/>
    </row>
    <row r="901" spans="1:12" x14ac:dyDescent="0.25">
      <c r="A901" s="918"/>
      <c r="B901" s="918"/>
      <c r="C901" s="918"/>
      <c r="D901" s="918"/>
      <c r="E901" s="918"/>
      <c r="G901" s="918"/>
      <c r="H901" s="918"/>
      <c r="I901" s="918"/>
      <c r="J901" s="918"/>
      <c r="K901" s="918"/>
      <c r="L901" s="918"/>
    </row>
    <row r="902" spans="1:12" x14ac:dyDescent="0.25">
      <c r="A902" s="918"/>
      <c r="B902" s="918"/>
      <c r="C902" s="918"/>
      <c r="D902" s="918"/>
      <c r="E902" s="918"/>
      <c r="G902" s="918"/>
      <c r="H902" s="918"/>
      <c r="I902" s="918"/>
      <c r="J902" s="918"/>
      <c r="K902" s="918"/>
      <c r="L902" s="918"/>
    </row>
    <row r="903" spans="1:12" x14ac:dyDescent="0.25">
      <c r="A903" s="918"/>
      <c r="B903" s="918"/>
      <c r="C903" s="918"/>
      <c r="D903" s="918"/>
      <c r="E903" s="918"/>
      <c r="G903" s="918"/>
      <c r="H903" s="918"/>
      <c r="I903" s="918"/>
      <c r="J903" s="918"/>
      <c r="K903" s="918"/>
      <c r="L903" s="918"/>
    </row>
    <row r="904" spans="1:12" x14ac:dyDescent="0.25">
      <c r="A904" s="918"/>
      <c r="B904" s="918"/>
      <c r="C904" s="918"/>
      <c r="D904" s="918"/>
      <c r="E904" s="918"/>
      <c r="G904" s="918"/>
      <c r="H904" s="918"/>
      <c r="I904" s="918"/>
      <c r="J904" s="918"/>
      <c r="K904" s="918"/>
      <c r="L904" s="918"/>
    </row>
    <row r="905" spans="1:12" x14ac:dyDescent="0.25">
      <c r="A905" s="918"/>
      <c r="B905" s="918"/>
      <c r="C905" s="918"/>
      <c r="D905" s="918"/>
      <c r="E905" s="918"/>
      <c r="G905" s="918"/>
      <c r="H905" s="918"/>
      <c r="I905" s="918"/>
      <c r="J905" s="918"/>
      <c r="K905" s="918"/>
      <c r="L905" s="918"/>
    </row>
    <row r="906" spans="1:12" x14ac:dyDescent="0.25">
      <c r="A906" s="918"/>
      <c r="B906" s="918"/>
      <c r="C906" s="918"/>
      <c r="D906" s="918"/>
      <c r="E906" s="918"/>
      <c r="G906" s="918"/>
      <c r="H906" s="918"/>
      <c r="I906" s="918"/>
      <c r="J906" s="918"/>
      <c r="K906" s="918"/>
      <c r="L906" s="918"/>
    </row>
    <row r="907" spans="1:12" x14ac:dyDescent="0.25">
      <c r="A907" s="918"/>
      <c r="B907" s="918"/>
      <c r="C907" s="918"/>
      <c r="D907" s="918"/>
      <c r="E907" s="918"/>
      <c r="G907" s="918"/>
      <c r="H907" s="918"/>
      <c r="I907" s="918"/>
      <c r="J907" s="918"/>
      <c r="K907" s="918"/>
      <c r="L907" s="918"/>
    </row>
    <row r="908" spans="1:12" x14ac:dyDescent="0.25">
      <c r="A908" s="918"/>
      <c r="B908" s="918"/>
      <c r="C908" s="918"/>
      <c r="D908" s="918"/>
      <c r="E908" s="918"/>
      <c r="G908" s="918"/>
      <c r="H908" s="918"/>
      <c r="I908" s="918"/>
      <c r="J908" s="918"/>
      <c r="K908" s="918"/>
      <c r="L908" s="918"/>
    </row>
    <row r="909" spans="1:12" x14ac:dyDescent="0.25">
      <c r="A909" s="918"/>
      <c r="B909" s="918"/>
      <c r="C909" s="918"/>
      <c r="D909" s="918"/>
      <c r="E909" s="918"/>
      <c r="G909" s="918"/>
      <c r="H909" s="918"/>
      <c r="I909" s="918"/>
      <c r="J909" s="918"/>
      <c r="K909" s="918"/>
      <c r="L909" s="918"/>
    </row>
    <row r="910" spans="1:12" x14ac:dyDescent="0.25">
      <c r="A910" s="918"/>
      <c r="B910" s="918"/>
      <c r="C910" s="918"/>
      <c r="D910" s="918"/>
      <c r="E910" s="918"/>
      <c r="G910" s="918"/>
      <c r="H910" s="918"/>
      <c r="I910" s="918"/>
      <c r="J910" s="918"/>
      <c r="K910" s="918"/>
      <c r="L910" s="918"/>
    </row>
    <row r="911" spans="1:12" x14ac:dyDescent="0.25">
      <c r="A911" s="918"/>
      <c r="B911" s="918"/>
      <c r="C911" s="918"/>
      <c r="D911" s="918"/>
      <c r="E911" s="918"/>
      <c r="G911" s="918"/>
      <c r="H911" s="918"/>
      <c r="I911" s="918"/>
      <c r="J911" s="918"/>
      <c r="K911" s="918"/>
      <c r="L911" s="918"/>
    </row>
    <row r="912" spans="1:12" x14ac:dyDescent="0.25">
      <c r="A912" s="918"/>
      <c r="B912" s="918"/>
      <c r="C912" s="918"/>
      <c r="D912" s="918"/>
      <c r="E912" s="918"/>
      <c r="G912" s="918"/>
      <c r="H912" s="918"/>
      <c r="I912" s="918"/>
      <c r="J912" s="918"/>
      <c r="K912" s="918"/>
      <c r="L912" s="918"/>
    </row>
    <row r="913" spans="1:12" x14ac:dyDescent="0.25">
      <c r="A913" s="918"/>
      <c r="B913" s="918"/>
      <c r="C913" s="918"/>
      <c r="D913" s="918"/>
      <c r="E913" s="918"/>
      <c r="G913" s="918"/>
      <c r="H913" s="918"/>
      <c r="I913" s="918"/>
      <c r="J913" s="918"/>
      <c r="K913" s="918"/>
      <c r="L913" s="918"/>
    </row>
    <row r="914" spans="1:12" x14ac:dyDescent="0.25">
      <c r="A914" s="918"/>
      <c r="B914" s="918"/>
      <c r="C914" s="918"/>
      <c r="D914" s="918"/>
      <c r="E914" s="918"/>
      <c r="G914" s="918"/>
      <c r="H914" s="918"/>
      <c r="I914" s="918"/>
      <c r="J914" s="918"/>
      <c r="K914" s="918"/>
      <c r="L914" s="918"/>
    </row>
    <row r="915" spans="1:12" x14ac:dyDescent="0.25">
      <c r="A915" s="918"/>
      <c r="B915" s="918"/>
      <c r="C915" s="918"/>
      <c r="D915" s="918"/>
      <c r="E915" s="918"/>
      <c r="G915" s="918"/>
      <c r="H915" s="918"/>
      <c r="I915" s="918"/>
      <c r="J915" s="918"/>
      <c r="K915" s="918"/>
      <c r="L915" s="918"/>
    </row>
    <row r="916" spans="1:12" x14ac:dyDescent="0.25">
      <c r="A916" s="918"/>
      <c r="B916" s="918"/>
      <c r="C916" s="918"/>
      <c r="D916" s="918"/>
      <c r="E916" s="918"/>
      <c r="G916" s="918"/>
      <c r="H916" s="918"/>
      <c r="I916" s="918"/>
      <c r="J916" s="918"/>
      <c r="K916" s="918"/>
      <c r="L916" s="918"/>
    </row>
    <row r="917" spans="1:12" x14ac:dyDescent="0.25">
      <c r="A917" s="918"/>
      <c r="B917" s="918"/>
      <c r="C917" s="918"/>
      <c r="D917" s="918"/>
      <c r="E917" s="918"/>
      <c r="G917" s="918"/>
      <c r="H917" s="918"/>
      <c r="I917" s="918"/>
      <c r="J917" s="918"/>
      <c r="K917" s="918"/>
      <c r="L917" s="918"/>
    </row>
    <row r="918" spans="1:12" x14ac:dyDescent="0.25">
      <c r="A918" s="918"/>
      <c r="B918" s="918"/>
      <c r="C918" s="918"/>
      <c r="D918" s="918"/>
      <c r="E918" s="918"/>
      <c r="G918" s="918"/>
      <c r="H918" s="918"/>
      <c r="I918" s="918"/>
      <c r="J918" s="918"/>
      <c r="K918" s="918"/>
      <c r="L918" s="918"/>
    </row>
    <row r="919" spans="1:12" x14ac:dyDescent="0.25">
      <c r="A919" s="918"/>
      <c r="B919" s="918"/>
      <c r="C919" s="918"/>
      <c r="D919" s="918"/>
      <c r="E919" s="918"/>
      <c r="G919" s="918"/>
      <c r="H919" s="918"/>
      <c r="I919" s="918"/>
      <c r="J919" s="918"/>
      <c r="K919" s="918"/>
      <c r="L919" s="918"/>
    </row>
    <row r="920" spans="1:12" x14ac:dyDescent="0.25">
      <c r="A920" s="918"/>
      <c r="B920" s="918"/>
      <c r="C920" s="918"/>
      <c r="D920" s="918"/>
      <c r="E920" s="918"/>
      <c r="G920" s="918"/>
      <c r="H920" s="918"/>
      <c r="I920" s="918"/>
      <c r="J920" s="918"/>
      <c r="K920" s="918"/>
      <c r="L920" s="918"/>
    </row>
    <row r="921" spans="1:12" x14ac:dyDescent="0.25">
      <c r="A921" s="918"/>
      <c r="B921" s="918"/>
      <c r="C921" s="918"/>
      <c r="D921" s="918"/>
      <c r="E921" s="918"/>
      <c r="G921" s="918"/>
      <c r="H921" s="918"/>
      <c r="I921" s="918"/>
      <c r="J921" s="918"/>
      <c r="K921" s="918"/>
      <c r="L921" s="918"/>
    </row>
    <row r="922" spans="1:12" x14ac:dyDescent="0.25">
      <c r="A922" s="918"/>
      <c r="B922" s="918"/>
      <c r="C922" s="918"/>
      <c r="D922" s="918"/>
      <c r="E922" s="918"/>
      <c r="G922" s="918"/>
      <c r="H922" s="918"/>
      <c r="I922" s="918"/>
      <c r="J922" s="918"/>
      <c r="K922" s="918"/>
      <c r="L922" s="918"/>
    </row>
    <row r="923" spans="1:12" x14ac:dyDescent="0.25">
      <c r="A923" s="918"/>
      <c r="B923" s="918"/>
      <c r="C923" s="918"/>
      <c r="D923" s="918"/>
      <c r="E923" s="918"/>
      <c r="G923" s="918"/>
      <c r="H923" s="918"/>
      <c r="I923" s="918"/>
      <c r="J923" s="918"/>
      <c r="K923" s="918"/>
      <c r="L923" s="918"/>
    </row>
    <row r="924" spans="1:12" x14ac:dyDescent="0.25">
      <c r="A924" s="918"/>
      <c r="B924" s="918"/>
      <c r="C924" s="918"/>
      <c r="D924" s="918"/>
      <c r="E924" s="918"/>
      <c r="G924" s="918"/>
      <c r="H924" s="918"/>
      <c r="I924" s="918"/>
      <c r="J924" s="918"/>
      <c r="K924" s="918"/>
      <c r="L924" s="918"/>
    </row>
    <row r="925" spans="1:12" x14ac:dyDescent="0.25">
      <c r="A925" s="918"/>
      <c r="B925" s="918"/>
      <c r="C925" s="918"/>
      <c r="D925" s="918"/>
      <c r="E925" s="918"/>
      <c r="G925" s="918"/>
      <c r="H925" s="918"/>
      <c r="I925" s="918"/>
      <c r="J925" s="918"/>
      <c r="K925" s="918"/>
      <c r="L925" s="918"/>
    </row>
    <row r="926" spans="1:12" x14ac:dyDescent="0.25">
      <c r="A926" s="918"/>
      <c r="B926" s="918"/>
      <c r="C926" s="918"/>
      <c r="D926" s="918"/>
      <c r="E926" s="918"/>
      <c r="G926" s="918"/>
      <c r="H926" s="918"/>
      <c r="I926" s="918"/>
      <c r="J926" s="918"/>
      <c r="K926" s="918"/>
      <c r="L926" s="918"/>
    </row>
    <row r="927" spans="1:12" x14ac:dyDescent="0.25">
      <c r="A927" s="918"/>
      <c r="B927" s="918"/>
      <c r="C927" s="918"/>
      <c r="D927" s="918"/>
      <c r="E927" s="918"/>
      <c r="G927" s="918"/>
      <c r="H927" s="918"/>
      <c r="I927" s="918"/>
      <c r="J927" s="918"/>
      <c r="K927" s="918"/>
      <c r="L927" s="918"/>
    </row>
    <row r="928" spans="1:12" x14ac:dyDescent="0.25">
      <c r="A928" s="918"/>
      <c r="B928" s="918"/>
      <c r="C928" s="918"/>
      <c r="D928" s="918"/>
      <c r="E928" s="918"/>
      <c r="G928" s="918"/>
      <c r="H928" s="918"/>
      <c r="I928" s="918"/>
      <c r="J928" s="918"/>
      <c r="K928" s="918"/>
      <c r="L928" s="918"/>
    </row>
    <row r="929" spans="1:12" x14ac:dyDescent="0.25">
      <c r="A929" s="918"/>
      <c r="B929" s="918"/>
      <c r="C929" s="918"/>
      <c r="D929" s="918"/>
      <c r="E929" s="918"/>
      <c r="G929" s="918"/>
      <c r="H929" s="918"/>
      <c r="I929" s="918"/>
      <c r="J929" s="918"/>
      <c r="K929" s="918"/>
      <c r="L929" s="918"/>
    </row>
    <row r="930" spans="1:12" x14ac:dyDescent="0.25">
      <c r="A930" s="918"/>
      <c r="B930" s="918"/>
      <c r="C930" s="918"/>
      <c r="D930" s="918"/>
      <c r="E930" s="918"/>
      <c r="G930" s="918"/>
      <c r="H930" s="918"/>
      <c r="I930" s="918"/>
      <c r="J930" s="918"/>
      <c r="K930" s="918"/>
      <c r="L930" s="918"/>
    </row>
    <row r="931" spans="1:12" x14ac:dyDescent="0.25">
      <c r="A931" s="918"/>
      <c r="B931" s="918"/>
      <c r="C931" s="918"/>
      <c r="D931" s="918"/>
      <c r="E931" s="918"/>
      <c r="G931" s="918"/>
      <c r="H931" s="918"/>
      <c r="I931" s="918"/>
      <c r="J931" s="918"/>
      <c r="K931" s="918"/>
      <c r="L931" s="918"/>
    </row>
    <row r="932" spans="1:12" x14ac:dyDescent="0.25">
      <c r="A932" s="918"/>
      <c r="B932" s="918"/>
      <c r="C932" s="918"/>
      <c r="D932" s="918"/>
      <c r="E932" s="918"/>
      <c r="G932" s="918"/>
      <c r="H932" s="918"/>
      <c r="I932" s="918"/>
      <c r="J932" s="918"/>
      <c r="K932" s="918"/>
      <c r="L932" s="918"/>
    </row>
    <row r="933" spans="1:12" x14ac:dyDescent="0.25">
      <c r="A933" s="918"/>
      <c r="B933" s="918"/>
      <c r="C933" s="918"/>
      <c r="D933" s="918"/>
      <c r="E933" s="918"/>
      <c r="G933" s="918"/>
      <c r="H933" s="918"/>
      <c r="I933" s="918"/>
      <c r="J933" s="918"/>
      <c r="K933" s="918"/>
      <c r="L933" s="918"/>
    </row>
    <row r="934" spans="1:12" x14ac:dyDescent="0.25">
      <c r="A934" s="918"/>
      <c r="B934" s="918"/>
      <c r="C934" s="918"/>
      <c r="D934" s="918"/>
      <c r="E934" s="918"/>
      <c r="G934" s="918"/>
      <c r="H934" s="918"/>
      <c r="I934" s="918"/>
      <c r="J934" s="918"/>
      <c r="K934" s="918"/>
      <c r="L934" s="918"/>
    </row>
    <row r="935" spans="1:12" x14ac:dyDescent="0.25">
      <c r="A935" s="918"/>
      <c r="B935" s="918"/>
      <c r="C935" s="918"/>
      <c r="D935" s="918"/>
      <c r="E935" s="918"/>
      <c r="G935" s="918"/>
      <c r="H935" s="918"/>
      <c r="I935" s="918"/>
      <c r="J935" s="918"/>
      <c r="K935" s="918"/>
      <c r="L935" s="918"/>
    </row>
    <row r="936" spans="1:12" x14ac:dyDescent="0.25">
      <c r="A936" s="918"/>
      <c r="B936" s="918"/>
      <c r="C936" s="918"/>
      <c r="D936" s="918"/>
      <c r="E936" s="918"/>
      <c r="G936" s="918"/>
      <c r="H936" s="918"/>
      <c r="I936" s="918"/>
      <c r="J936" s="918"/>
      <c r="K936" s="918"/>
      <c r="L936" s="918"/>
    </row>
    <row r="937" spans="1:12" x14ac:dyDescent="0.25">
      <c r="A937" s="918"/>
      <c r="B937" s="918"/>
      <c r="C937" s="918"/>
      <c r="D937" s="918"/>
      <c r="E937" s="918"/>
      <c r="G937" s="918"/>
      <c r="H937" s="918"/>
      <c r="I937" s="918"/>
      <c r="J937" s="918"/>
      <c r="K937" s="918"/>
      <c r="L937" s="918"/>
    </row>
    <row r="938" spans="1:12" x14ac:dyDescent="0.25">
      <c r="A938" s="918"/>
      <c r="B938" s="918"/>
      <c r="C938" s="918"/>
      <c r="D938" s="918"/>
      <c r="E938" s="918"/>
      <c r="G938" s="918"/>
      <c r="H938" s="918"/>
      <c r="I938" s="918"/>
      <c r="J938" s="918"/>
      <c r="K938" s="918"/>
      <c r="L938" s="918"/>
    </row>
    <row r="939" spans="1:12" x14ac:dyDescent="0.25">
      <c r="A939" s="918"/>
      <c r="B939" s="918"/>
      <c r="C939" s="918"/>
      <c r="D939" s="918"/>
      <c r="E939" s="918"/>
      <c r="G939" s="918"/>
      <c r="H939" s="918"/>
      <c r="I939" s="918"/>
      <c r="J939" s="918"/>
      <c r="K939" s="918"/>
      <c r="L939" s="918"/>
    </row>
    <row r="940" spans="1:12" x14ac:dyDescent="0.25">
      <c r="A940" s="918"/>
      <c r="B940" s="918"/>
      <c r="C940" s="918"/>
      <c r="D940" s="918"/>
      <c r="E940" s="918"/>
      <c r="G940" s="918"/>
      <c r="H940" s="918"/>
      <c r="I940" s="918"/>
      <c r="J940" s="918"/>
      <c r="K940" s="918"/>
      <c r="L940" s="918"/>
    </row>
    <row r="941" spans="1:12" x14ac:dyDescent="0.25">
      <c r="A941" s="918"/>
      <c r="B941" s="918"/>
      <c r="C941" s="918"/>
      <c r="D941" s="918"/>
      <c r="E941" s="918"/>
      <c r="G941" s="918"/>
      <c r="H941" s="918"/>
      <c r="I941" s="918"/>
      <c r="J941" s="918"/>
      <c r="K941" s="918"/>
      <c r="L941" s="918"/>
    </row>
    <row r="942" spans="1:12" x14ac:dyDescent="0.25">
      <c r="A942" s="918"/>
      <c r="B942" s="918"/>
      <c r="C942" s="918"/>
      <c r="D942" s="918"/>
      <c r="E942" s="918"/>
      <c r="G942" s="918"/>
      <c r="H942" s="918"/>
      <c r="I942" s="918"/>
      <c r="J942" s="918"/>
      <c r="K942" s="918"/>
      <c r="L942" s="918"/>
    </row>
    <row r="943" spans="1:12" x14ac:dyDescent="0.25">
      <c r="A943" s="918"/>
      <c r="B943" s="918"/>
      <c r="C943" s="918"/>
      <c r="D943" s="918"/>
      <c r="E943" s="918"/>
      <c r="G943" s="918"/>
      <c r="H943" s="918"/>
      <c r="I943" s="918"/>
      <c r="J943" s="918"/>
      <c r="K943" s="918"/>
      <c r="L943" s="918"/>
    </row>
    <row r="944" spans="1:12" x14ac:dyDescent="0.25">
      <c r="A944" s="918"/>
      <c r="B944" s="918"/>
      <c r="C944" s="918"/>
      <c r="D944" s="918"/>
      <c r="E944" s="918"/>
      <c r="G944" s="918"/>
      <c r="H944" s="918"/>
      <c r="I944" s="918"/>
      <c r="J944" s="918"/>
      <c r="K944" s="918"/>
      <c r="L944" s="918"/>
    </row>
    <row r="945" spans="1:12" x14ac:dyDescent="0.25">
      <c r="A945" s="918"/>
      <c r="B945" s="918"/>
      <c r="C945" s="918"/>
      <c r="D945" s="918"/>
      <c r="E945" s="918"/>
      <c r="G945" s="918"/>
      <c r="H945" s="918"/>
      <c r="I945" s="918"/>
      <c r="J945" s="918"/>
      <c r="K945" s="918"/>
      <c r="L945" s="918"/>
    </row>
    <row r="946" spans="1:12" x14ac:dyDescent="0.25">
      <c r="A946" s="918"/>
      <c r="B946" s="918"/>
      <c r="C946" s="918"/>
      <c r="D946" s="918"/>
      <c r="E946" s="918"/>
      <c r="G946" s="918"/>
      <c r="H946" s="918"/>
      <c r="I946" s="918"/>
      <c r="J946" s="918"/>
      <c r="K946" s="918"/>
      <c r="L946" s="918"/>
    </row>
    <row r="947" spans="1:12" x14ac:dyDescent="0.25">
      <c r="A947" s="918"/>
      <c r="B947" s="918"/>
      <c r="C947" s="918"/>
      <c r="D947" s="918"/>
      <c r="E947" s="918"/>
      <c r="G947" s="918"/>
      <c r="H947" s="918"/>
      <c r="I947" s="918"/>
      <c r="J947" s="918"/>
      <c r="K947" s="918"/>
      <c r="L947" s="918"/>
    </row>
    <row r="948" spans="1:12" x14ac:dyDescent="0.25">
      <c r="A948" s="918"/>
      <c r="B948" s="918"/>
      <c r="C948" s="918"/>
      <c r="D948" s="918"/>
      <c r="E948" s="918"/>
      <c r="G948" s="918"/>
      <c r="H948" s="918"/>
      <c r="I948" s="918"/>
      <c r="J948" s="918"/>
      <c r="K948" s="918"/>
      <c r="L948" s="918"/>
    </row>
    <row r="949" spans="1:12" x14ac:dyDescent="0.25">
      <c r="A949" s="918"/>
      <c r="B949" s="918"/>
      <c r="C949" s="918"/>
      <c r="D949" s="918"/>
      <c r="E949" s="918"/>
      <c r="G949" s="918"/>
      <c r="H949" s="918"/>
      <c r="I949" s="918"/>
      <c r="J949" s="918"/>
      <c r="K949" s="918"/>
      <c r="L949" s="918"/>
    </row>
    <row r="950" spans="1:12" x14ac:dyDescent="0.25">
      <c r="A950" s="918"/>
      <c r="B950" s="918"/>
      <c r="C950" s="918"/>
      <c r="D950" s="918"/>
      <c r="E950" s="918"/>
      <c r="G950" s="918"/>
      <c r="H950" s="918"/>
      <c r="I950" s="918"/>
      <c r="J950" s="918"/>
      <c r="K950" s="918"/>
      <c r="L950" s="918"/>
    </row>
    <row r="951" spans="1:12" x14ac:dyDescent="0.25">
      <c r="A951" s="918"/>
      <c r="B951" s="918"/>
      <c r="C951" s="918"/>
      <c r="D951" s="918"/>
      <c r="E951" s="918"/>
      <c r="G951" s="918"/>
      <c r="H951" s="918"/>
      <c r="I951" s="918"/>
      <c r="J951" s="918"/>
      <c r="K951" s="918"/>
      <c r="L951" s="918"/>
    </row>
    <row r="952" spans="1:12" x14ac:dyDescent="0.25">
      <c r="A952" s="918"/>
      <c r="B952" s="918"/>
      <c r="C952" s="918"/>
      <c r="D952" s="918"/>
      <c r="E952" s="918"/>
      <c r="G952" s="918"/>
      <c r="H952" s="918"/>
      <c r="I952" s="918"/>
      <c r="J952" s="918"/>
      <c r="K952" s="918"/>
      <c r="L952" s="918"/>
    </row>
    <row r="953" spans="1:12" x14ac:dyDescent="0.25">
      <c r="A953" s="918"/>
      <c r="B953" s="918"/>
      <c r="C953" s="918"/>
      <c r="D953" s="918"/>
      <c r="E953" s="918"/>
      <c r="G953" s="918"/>
      <c r="H953" s="918"/>
      <c r="I953" s="918"/>
      <c r="J953" s="918"/>
      <c r="K953" s="918"/>
      <c r="L953" s="918"/>
    </row>
    <row r="954" spans="1:12" x14ac:dyDescent="0.25">
      <c r="A954" s="918"/>
      <c r="B954" s="918"/>
      <c r="C954" s="918"/>
      <c r="D954" s="918"/>
      <c r="E954" s="918"/>
      <c r="G954" s="918"/>
      <c r="H954" s="918"/>
      <c r="I954" s="918"/>
      <c r="J954" s="918"/>
      <c r="K954" s="918"/>
      <c r="L954" s="918"/>
    </row>
    <row r="955" spans="1:12" x14ac:dyDescent="0.25">
      <c r="A955" s="918"/>
      <c r="B955" s="918"/>
      <c r="C955" s="918"/>
      <c r="D955" s="918"/>
      <c r="E955" s="918"/>
      <c r="G955" s="918"/>
      <c r="H955" s="918"/>
      <c r="I955" s="918"/>
      <c r="J955" s="918"/>
      <c r="K955" s="918"/>
      <c r="L955" s="918"/>
    </row>
    <row r="956" spans="1:12" x14ac:dyDescent="0.25">
      <c r="A956" s="918"/>
      <c r="B956" s="918"/>
      <c r="C956" s="918"/>
      <c r="D956" s="918"/>
      <c r="E956" s="918"/>
      <c r="G956" s="918"/>
      <c r="H956" s="918"/>
      <c r="I956" s="918"/>
      <c r="J956" s="918"/>
      <c r="K956" s="918"/>
      <c r="L956" s="918"/>
    </row>
    <row r="957" spans="1:12" x14ac:dyDescent="0.25">
      <c r="A957" s="918"/>
      <c r="B957" s="918"/>
      <c r="C957" s="918"/>
      <c r="D957" s="918"/>
      <c r="E957" s="918"/>
      <c r="G957" s="918"/>
      <c r="H957" s="918"/>
      <c r="I957" s="918"/>
      <c r="J957" s="918"/>
      <c r="K957" s="918"/>
      <c r="L957" s="918"/>
    </row>
    <row r="958" spans="1:12" x14ac:dyDescent="0.25">
      <c r="A958" s="918"/>
      <c r="B958" s="918"/>
      <c r="C958" s="918"/>
      <c r="D958" s="918"/>
      <c r="E958" s="918"/>
      <c r="G958" s="918"/>
      <c r="H958" s="918"/>
      <c r="I958" s="918"/>
      <c r="J958" s="918"/>
      <c r="K958" s="918"/>
      <c r="L958" s="918"/>
    </row>
    <row r="959" spans="1:12" x14ac:dyDescent="0.25">
      <c r="A959" s="918"/>
      <c r="B959" s="918"/>
      <c r="C959" s="918"/>
      <c r="D959" s="918"/>
      <c r="E959" s="918"/>
      <c r="G959" s="918"/>
      <c r="H959" s="918"/>
      <c r="I959" s="918"/>
      <c r="J959" s="918"/>
      <c r="K959" s="918"/>
      <c r="L959" s="918"/>
    </row>
    <row r="960" spans="1:12" x14ac:dyDescent="0.25">
      <c r="A960" s="918"/>
      <c r="B960" s="918"/>
      <c r="C960" s="918"/>
      <c r="D960" s="918"/>
      <c r="E960" s="918"/>
      <c r="G960" s="918"/>
      <c r="H960" s="918"/>
      <c r="I960" s="918"/>
      <c r="J960" s="918"/>
      <c r="K960" s="918"/>
      <c r="L960" s="918"/>
    </row>
    <row r="961" spans="1:12" x14ac:dyDescent="0.25">
      <c r="A961" s="918"/>
      <c r="B961" s="918"/>
      <c r="C961" s="918"/>
      <c r="D961" s="918"/>
      <c r="E961" s="918"/>
      <c r="G961" s="918"/>
      <c r="H961" s="918"/>
      <c r="I961" s="918"/>
      <c r="J961" s="918"/>
      <c r="K961" s="918"/>
      <c r="L961" s="918"/>
    </row>
    <row r="962" spans="1:12" x14ac:dyDescent="0.25">
      <c r="A962" s="918"/>
      <c r="B962" s="918"/>
      <c r="C962" s="918"/>
      <c r="D962" s="918"/>
      <c r="E962" s="918"/>
      <c r="G962" s="918"/>
      <c r="H962" s="918"/>
      <c r="I962" s="918"/>
      <c r="J962" s="918"/>
      <c r="K962" s="918"/>
      <c r="L962" s="918"/>
    </row>
    <row r="963" spans="1:12" x14ac:dyDescent="0.25">
      <c r="A963" s="918"/>
      <c r="B963" s="918"/>
      <c r="C963" s="918"/>
      <c r="D963" s="918"/>
      <c r="E963" s="918"/>
      <c r="G963" s="918"/>
      <c r="H963" s="918"/>
      <c r="I963" s="918"/>
      <c r="J963" s="918"/>
      <c r="K963" s="918"/>
      <c r="L963" s="918"/>
    </row>
    <row r="964" spans="1:12" x14ac:dyDescent="0.25">
      <c r="A964" s="918"/>
      <c r="B964" s="918"/>
      <c r="C964" s="918"/>
      <c r="D964" s="918"/>
      <c r="E964" s="918"/>
      <c r="G964" s="918"/>
      <c r="H964" s="918"/>
      <c r="I964" s="918"/>
      <c r="J964" s="918"/>
      <c r="K964" s="918"/>
      <c r="L964" s="918"/>
    </row>
    <row r="965" spans="1:12" x14ac:dyDescent="0.25">
      <c r="A965" s="918"/>
      <c r="B965" s="918"/>
      <c r="C965" s="918"/>
      <c r="D965" s="918"/>
      <c r="E965" s="918"/>
      <c r="G965" s="918"/>
      <c r="H965" s="918"/>
      <c r="I965" s="918"/>
      <c r="J965" s="918"/>
      <c r="K965" s="918"/>
      <c r="L965" s="918"/>
    </row>
    <row r="966" spans="1:12" x14ac:dyDescent="0.25">
      <c r="A966" s="918"/>
      <c r="B966" s="918"/>
      <c r="C966" s="918"/>
      <c r="D966" s="918"/>
      <c r="E966" s="918"/>
      <c r="G966" s="918"/>
      <c r="H966" s="918"/>
      <c r="I966" s="918"/>
      <c r="J966" s="918"/>
      <c r="K966" s="918"/>
      <c r="L966" s="918"/>
    </row>
    <row r="967" spans="1:12" x14ac:dyDescent="0.25">
      <c r="A967" s="918"/>
      <c r="B967" s="918"/>
      <c r="C967" s="918"/>
      <c r="D967" s="918"/>
      <c r="E967" s="918"/>
      <c r="G967" s="918"/>
      <c r="H967" s="918"/>
      <c r="I967" s="918"/>
      <c r="J967" s="918"/>
      <c r="K967" s="918"/>
      <c r="L967" s="918"/>
    </row>
    <row r="968" spans="1:12" x14ac:dyDescent="0.25">
      <c r="A968" s="918"/>
      <c r="B968" s="918"/>
      <c r="C968" s="918"/>
      <c r="D968" s="918"/>
      <c r="E968" s="918"/>
      <c r="G968" s="918"/>
      <c r="H968" s="918"/>
      <c r="I968" s="918"/>
      <c r="J968" s="918"/>
      <c r="K968" s="918"/>
      <c r="L968" s="918"/>
    </row>
    <row r="969" spans="1:12" x14ac:dyDescent="0.25">
      <c r="A969" s="918"/>
      <c r="B969" s="918"/>
      <c r="C969" s="918"/>
      <c r="D969" s="918"/>
      <c r="E969" s="918"/>
      <c r="G969" s="918"/>
      <c r="H969" s="918"/>
      <c r="I969" s="918"/>
      <c r="J969" s="918"/>
      <c r="K969" s="918"/>
      <c r="L969" s="918"/>
    </row>
    <row r="970" spans="1:12" x14ac:dyDescent="0.25">
      <c r="A970" s="918"/>
      <c r="B970" s="918"/>
      <c r="C970" s="918"/>
      <c r="D970" s="918"/>
      <c r="E970" s="918"/>
      <c r="G970" s="918"/>
      <c r="H970" s="918"/>
      <c r="I970" s="918"/>
      <c r="J970" s="918"/>
      <c r="K970" s="918"/>
      <c r="L970" s="918"/>
    </row>
    <row r="971" spans="1:12" x14ac:dyDescent="0.25">
      <c r="A971" s="918"/>
      <c r="B971" s="918"/>
      <c r="C971" s="918"/>
      <c r="D971" s="918"/>
      <c r="E971" s="918"/>
      <c r="G971" s="918"/>
      <c r="H971" s="918"/>
      <c r="I971" s="918"/>
      <c r="J971" s="918"/>
      <c r="K971" s="918"/>
      <c r="L971" s="918"/>
    </row>
    <row r="972" spans="1:12" x14ac:dyDescent="0.25">
      <c r="A972" s="918"/>
      <c r="B972" s="918"/>
      <c r="C972" s="918"/>
      <c r="D972" s="918"/>
      <c r="E972" s="918"/>
      <c r="G972" s="918"/>
      <c r="H972" s="918"/>
      <c r="I972" s="918"/>
      <c r="J972" s="918"/>
      <c r="K972" s="918"/>
      <c r="L972" s="918"/>
    </row>
    <row r="973" spans="1:12" x14ac:dyDescent="0.25">
      <c r="A973" s="918"/>
      <c r="B973" s="918"/>
      <c r="C973" s="918"/>
      <c r="D973" s="918"/>
      <c r="E973" s="918"/>
      <c r="G973" s="918"/>
      <c r="H973" s="918"/>
      <c r="I973" s="918"/>
      <c r="J973" s="918"/>
      <c r="K973" s="918"/>
      <c r="L973" s="918"/>
    </row>
    <row r="974" spans="1:12" x14ac:dyDescent="0.25">
      <c r="A974" s="918"/>
      <c r="B974" s="918"/>
      <c r="C974" s="918"/>
      <c r="D974" s="918"/>
      <c r="E974" s="918"/>
      <c r="G974" s="918"/>
      <c r="H974" s="918"/>
      <c r="I974" s="918"/>
      <c r="J974" s="918"/>
      <c r="K974" s="918"/>
      <c r="L974" s="918"/>
    </row>
    <row r="975" spans="1:12" x14ac:dyDescent="0.25">
      <c r="A975" s="918"/>
      <c r="B975" s="918"/>
      <c r="C975" s="918"/>
      <c r="D975" s="918"/>
      <c r="E975" s="918"/>
      <c r="G975" s="918"/>
      <c r="H975" s="918"/>
      <c r="I975" s="918"/>
      <c r="J975" s="918"/>
      <c r="K975" s="918"/>
      <c r="L975" s="918"/>
    </row>
    <row r="976" spans="1:12" x14ac:dyDescent="0.25">
      <c r="A976" s="918"/>
      <c r="B976" s="918"/>
      <c r="C976" s="918"/>
      <c r="D976" s="918"/>
      <c r="E976" s="918"/>
      <c r="G976" s="918"/>
      <c r="H976" s="918"/>
      <c r="I976" s="918"/>
      <c r="J976" s="918"/>
      <c r="K976" s="918"/>
      <c r="L976" s="918"/>
    </row>
    <row r="977" spans="1:12" x14ac:dyDescent="0.25">
      <c r="A977" s="918"/>
      <c r="B977" s="918"/>
      <c r="C977" s="918"/>
      <c r="D977" s="918"/>
      <c r="E977" s="918"/>
      <c r="G977" s="918"/>
      <c r="H977" s="918"/>
      <c r="I977" s="918"/>
      <c r="J977" s="918"/>
      <c r="K977" s="918"/>
      <c r="L977" s="918"/>
    </row>
    <row r="978" spans="1:12" x14ac:dyDescent="0.25">
      <c r="A978" s="918"/>
      <c r="B978" s="918"/>
      <c r="C978" s="918"/>
      <c r="D978" s="918"/>
      <c r="E978" s="918"/>
      <c r="G978" s="918"/>
      <c r="H978" s="918"/>
      <c r="I978" s="918"/>
      <c r="J978" s="918"/>
      <c r="K978" s="918"/>
      <c r="L978" s="918"/>
    </row>
    <row r="979" spans="1:12" x14ac:dyDescent="0.25">
      <c r="A979" s="918"/>
      <c r="B979" s="918"/>
      <c r="C979" s="918"/>
      <c r="D979" s="918"/>
      <c r="E979" s="918"/>
      <c r="G979" s="918"/>
      <c r="H979" s="918"/>
      <c r="I979" s="918"/>
      <c r="J979" s="918"/>
      <c r="K979" s="918"/>
      <c r="L979" s="918"/>
    </row>
    <row r="980" spans="1:12" x14ac:dyDescent="0.25">
      <c r="A980" s="918"/>
      <c r="B980" s="918"/>
      <c r="C980" s="918"/>
      <c r="D980" s="918"/>
      <c r="E980" s="918"/>
      <c r="G980" s="918"/>
      <c r="H980" s="918"/>
      <c r="I980" s="918"/>
      <c r="J980" s="918"/>
      <c r="K980" s="918"/>
      <c r="L980" s="918"/>
    </row>
    <row r="981" spans="1:12" x14ac:dyDescent="0.25">
      <c r="A981" s="918"/>
      <c r="B981" s="918"/>
      <c r="C981" s="918"/>
      <c r="D981" s="918"/>
      <c r="E981" s="918"/>
      <c r="G981" s="918"/>
      <c r="H981" s="918"/>
      <c r="I981" s="918"/>
      <c r="J981" s="918"/>
      <c r="K981" s="918"/>
      <c r="L981" s="918"/>
    </row>
    <row r="982" spans="1:12" x14ac:dyDescent="0.25">
      <c r="A982" s="918"/>
      <c r="B982" s="918"/>
      <c r="C982" s="918"/>
      <c r="D982" s="918"/>
      <c r="E982" s="918"/>
      <c r="G982" s="918"/>
      <c r="H982" s="918"/>
      <c r="I982" s="918"/>
      <c r="J982" s="918"/>
      <c r="K982" s="918"/>
      <c r="L982" s="918"/>
    </row>
    <row r="983" spans="1:12" x14ac:dyDescent="0.25">
      <c r="A983" s="918"/>
      <c r="B983" s="918"/>
      <c r="C983" s="918"/>
      <c r="D983" s="918"/>
      <c r="E983" s="918"/>
      <c r="G983" s="918"/>
      <c r="H983" s="918"/>
      <c r="I983" s="918"/>
      <c r="J983" s="918"/>
      <c r="K983" s="918"/>
      <c r="L983" s="918"/>
    </row>
    <row r="984" spans="1:12" x14ac:dyDescent="0.25">
      <c r="A984" s="918"/>
      <c r="B984" s="918"/>
      <c r="C984" s="918"/>
      <c r="D984" s="918"/>
      <c r="E984" s="918"/>
      <c r="G984" s="918"/>
      <c r="H984" s="918"/>
      <c r="I984" s="918"/>
      <c r="J984" s="918"/>
      <c r="K984" s="918"/>
      <c r="L984" s="918"/>
    </row>
    <row r="985" spans="1:12" x14ac:dyDescent="0.25">
      <c r="A985" s="918"/>
      <c r="B985" s="918"/>
      <c r="C985" s="918"/>
      <c r="D985" s="918"/>
      <c r="E985" s="918"/>
      <c r="G985" s="918"/>
      <c r="H985" s="918"/>
      <c r="I985" s="918"/>
      <c r="J985" s="918"/>
      <c r="K985" s="918"/>
      <c r="L985" s="918"/>
    </row>
    <row r="986" spans="1:12" x14ac:dyDescent="0.25">
      <c r="A986" s="918"/>
      <c r="B986" s="918"/>
      <c r="C986" s="918"/>
      <c r="D986" s="918"/>
      <c r="E986" s="918"/>
      <c r="G986" s="918"/>
      <c r="H986" s="918"/>
      <c r="I986" s="918"/>
      <c r="J986" s="918"/>
      <c r="K986" s="918"/>
      <c r="L986" s="918"/>
    </row>
    <row r="987" spans="1:12" x14ac:dyDescent="0.25">
      <c r="A987" s="918"/>
      <c r="B987" s="918"/>
      <c r="C987" s="918"/>
      <c r="D987" s="918"/>
      <c r="E987" s="918"/>
      <c r="G987" s="918"/>
      <c r="H987" s="918"/>
      <c r="I987" s="918"/>
      <c r="J987" s="918"/>
      <c r="K987" s="918"/>
      <c r="L987" s="918"/>
    </row>
    <row r="988" spans="1:12" x14ac:dyDescent="0.25">
      <c r="A988" s="918"/>
      <c r="B988" s="918"/>
      <c r="C988" s="918"/>
      <c r="D988" s="918"/>
      <c r="E988" s="918"/>
      <c r="G988" s="918"/>
      <c r="H988" s="918"/>
      <c r="I988" s="918"/>
      <c r="J988" s="918"/>
      <c r="K988" s="918"/>
      <c r="L988" s="918"/>
    </row>
    <row r="989" spans="1:12" x14ac:dyDescent="0.25">
      <c r="A989" s="918"/>
      <c r="B989" s="918"/>
      <c r="C989" s="918"/>
      <c r="D989" s="918"/>
      <c r="E989" s="918"/>
      <c r="G989" s="918"/>
      <c r="H989" s="918"/>
      <c r="I989" s="918"/>
      <c r="J989" s="918"/>
      <c r="K989" s="918"/>
      <c r="L989" s="918"/>
    </row>
    <row r="990" spans="1:12" x14ac:dyDescent="0.25">
      <c r="A990" s="918"/>
      <c r="B990" s="918"/>
      <c r="C990" s="918"/>
      <c r="D990" s="918"/>
      <c r="E990" s="918"/>
      <c r="G990" s="918"/>
      <c r="H990" s="918"/>
      <c r="I990" s="918"/>
      <c r="J990" s="918"/>
      <c r="K990" s="918"/>
      <c r="L990" s="918"/>
    </row>
    <row r="991" spans="1:12" x14ac:dyDescent="0.25">
      <c r="A991" s="918"/>
      <c r="B991" s="918"/>
      <c r="C991" s="918"/>
      <c r="D991" s="918"/>
      <c r="E991" s="918"/>
      <c r="G991" s="918"/>
      <c r="H991" s="918"/>
      <c r="I991" s="918"/>
      <c r="J991" s="918"/>
      <c r="K991" s="918"/>
      <c r="L991" s="918"/>
    </row>
    <row r="992" spans="1:12" x14ac:dyDescent="0.25">
      <c r="A992" s="918"/>
      <c r="B992" s="918"/>
      <c r="C992" s="918"/>
      <c r="D992" s="918"/>
      <c r="E992" s="918"/>
      <c r="G992" s="918"/>
      <c r="H992" s="918"/>
      <c r="I992" s="918"/>
      <c r="J992" s="918"/>
      <c r="K992" s="918"/>
      <c r="L992" s="918"/>
    </row>
    <row r="993" spans="1:12" x14ac:dyDescent="0.25">
      <c r="A993" s="918"/>
      <c r="B993" s="918"/>
      <c r="C993" s="918"/>
      <c r="D993" s="918"/>
      <c r="E993" s="918"/>
      <c r="G993" s="918"/>
      <c r="H993" s="918"/>
      <c r="I993" s="918"/>
      <c r="J993" s="918"/>
      <c r="K993" s="918"/>
      <c r="L993" s="918"/>
    </row>
    <row r="994" spans="1:12" x14ac:dyDescent="0.25">
      <c r="A994" s="918"/>
      <c r="B994" s="918"/>
      <c r="C994" s="918"/>
      <c r="D994" s="918"/>
      <c r="E994" s="918"/>
      <c r="G994" s="918"/>
      <c r="H994" s="918"/>
      <c r="I994" s="918"/>
      <c r="J994" s="918"/>
      <c r="K994" s="918"/>
      <c r="L994" s="918"/>
    </row>
    <row r="995" spans="1:12" x14ac:dyDescent="0.25">
      <c r="A995" s="918"/>
      <c r="B995" s="918"/>
      <c r="C995" s="918"/>
      <c r="D995" s="918"/>
      <c r="E995" s="918"/>
      <c r="G995" s="918"/>
      <c r="H995" s="918"/>
      <c r="I995" s="918"/>
      <c r="J995" s="918"/>
      <c r="K995" s="918"/>
      <c r="L995" s="918"/>
    </row>
    <row r="996" spans="1:12" x14ac:dyDescent="0.25">
      <c r="A996" s="918"/>
      <c r="B996" s="918"/>
      <c r="C996" s="918"/>
      <c r="D996" s="918"/>
      <c r="E996" s="918"/>
      <c r="G996" s="918"/>
      <c r="H996" s="918"/>
      <c r="I996" s="918"/>
      <c r="J996" s="918"/>
      <c r="K996" s="918"/>
      <c r="L996" s="918"/>
    </row>
    <row r="997" spans="1:12" x14ac:dyDescent="0.25">
      <c r="A997" s="918"/>
      <c r="B997" s="918"/>
      <c r="C997" s="918"/>
      <c r="D997" s="918"/>
      <c r="E997" s="918"/>
      <c r="G997" s="918"/>
      <c r="H997" s="918"/>
      <c r="I997" s="918"/>
      <c r="J997" s="918"/>
      <c r="K997" s="918"/>
      <c r="L997" s="918"/>
    </row>
    <row r="998" spans="1:12" x14ac:dyDescent="0.25">
      <c r="A998" s="918"/>
      <c r="B998" s="918"/>
      <c r="C998" s="918"/>
      <c r="D998" s="918"/>
      <c r="E998" s="918"/>
      <c r="G998" s="918"/>
      <c r="H998" s="918"/>
      <c r="I998" s="918"/>
      <c r="J998" s="918"/>
      <c r="K998" s="918"/>
      <c r="L998" s="918"/>
    </row>
    <row r="999" spans="1:12" x14ac:dyDescent="0.25">
      <c r="A999" s="918"/>
      <c r="B999" s="918"/>
      <c r="C999" s="918"/>
      <c r="D999" s="918"/>
      <c r="E999" s="918"/>
      <c r="G999" s="918"/>
      <c r="H999" s="918"/>
      <c r="I999" s="918"/>
      <c r="J999" s="918"/>
      <c r="K999" s="918"/>
      <c r="L999" s="918"/>
    </row>
    <row r="1000" spans="1:12" x14ac:dyDescent="0.25">
      <c r="A1000" s="918"/>
      <c r="B1000" s="918"/>
      <c r="C1000" s="918"/>
      <c r="D1000" s="918"/>
      <c r="E1000" s="918"/>
      <c r="G1000" s="918"/>
      <c r="H1000" s="918"/>
      <c r="I1000" s="918"/>
      <c r="J1000" s="918"/>
      <c r="K1000" s="918"/>
      <c r="L1000" s="918"/>
    </row>
  </sheetData>
  <mergeCells count="19">
    <mergeCell ref="A138:E138"/>
    <mergeCell ref="B139:E139"/>
    <mergeCell ref="B140:B141"/>
    <mergeCell ref="C140:C141"/>
    <mergeCell ref="D140:D141"/>
    <mergeCell ref="E140:E141"/>
    <mergeCell ref="B129:D129"/>
    <mergeCell ref="A79:H79"/>
    <mergeCell ref="A5:L5"/>
    <mergeCell ref="A8:A9"/>
    <mergeCell ref="B8:B9"/>
    <mergeCell ref="C8:E8"/>
    <mergeCell ref="F8:L8"/>
    <mergeCell ref="B10:B11"/>
    <mergeCell ref="A50:C50"/>
    <mergeCell ref="A51:C51"/>
    <mergeCell ref="A55:H55"/>
    <mergeCell ref="B57:C57"/>
    <mergeCell ref="D57:G5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"/>
  <sheetViews>
    <sheetView zoomScale="70" zoomScaleNormal="70" workbookViewId="0">
      <selection activeCell="A5" sqref="A5:L5"/>
    </sheetView>
  </sheetViews>
  <sheetFormatPr defaultRowHeight="15.75" x14ac:dyDescent="0.25"/>
  <cols>
    <col min="1" max="1" width="39.42578125" style="247" customWidth="1"/>
    <col min="2" max="2" width="16.7109375" style="247" customWidth="1"/>
    <col min="3" max="3" width="18.85546875" style="247" customWidth="1"/>
    <col min="4" max="4" width="13.85546875" style="247" customWidth="1"/>
    <col min="5" max="5" width="14.140625" style="247" customWidth="1"/>
    <col min="6" max="6" width="16.85546875" style="247" customWidth="1"/>
    <col min="7" max="7" width="16.7109375" style="247" customWidth="1"/>
    <col min="8" max="8" width="15.42578125" style="247" customWidth="1"/>
    <col min="9" max="9" width="17.28515625" style="247" customWidth="1"/>
    <col min="10" max="10" width="15.140625" style="247" customWidth="1"/>
    <col min="11" max="11" width="17.7109375" style="247" customWidth="1"/>
    <col min="12" max="12" width="14.85546875" style="247" customWidth="1"/>
    <col min="13" max="16384" width="9.140625" style="247"/>
  </cols>
  <sheetData>
    <row r="1" spans="1:12" x14ac:dyDescent="0.25">
      <c r="A1" s="246"/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</row>
    <row r="2" spans="1:12" ht="31.5" x14ac:dyDescent="0.25">
      <c r="A2" s="120" t="s">
        <v>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2" x14ac:dyDescent="0.2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2" x14ac:dyDescent="0.25">
      <c r="A5" s="1340" t="s">
        <v>2</v>
      </c>
      <c r="B5" s="1340"/>
      <c r="C5" s="1340"/>
      <c r="D5" s="1340"/>
      <c r="E5" s="1340"/>
      <c r="F5" s="1340"/>
      <c r="G5" s="1340"/>
      <c r="H5" s="1340"/>
      <c r="I5" s="1340"/>
      <c r="J5" s="1340"/>
      <c r="K5" s="1340"/>
      <c r="L5" s="1340"/>
    </row>
    <row r="6" spans="1:12" x14ac:dyDescent="0.2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2" x14ac:dyDescent="0.25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</row>
    <row r="8" spans="1:12" x14ac:dyDescent="0.25">
      <c r="A8" s="1350" t="s">
        <v>33</v>
      </c>
      <c r="B8" s="1352" t="s">
        <v>3</v>
      </c>
      <c r="C8" s="1354"/>
      <c r="D8" s="1355"/>
      <c r="E8" s="1356"/>
      <c r="F8" s="1354" t="s">
        <v>4</v>
      </c>
      <c r="G8" s="1355"/>
      <c r="H8" s="1355"/>
      <c r="I8" s="1355"/>
      <c r="J8" s="1355"/>
      <c r="K8" s="1355"/>
      <c r="L8" s="1348"/>
    </row>
    <row r="9" spans="1:12" ht="157.5" x14ac:dyDescent="0.25">
      <c r="A9" s="1351"/>
      <c r="B9" s="1353"/>
      <c r="C9" s="230" t="s">
        <v>5</v>
      </c>
      <c r="D9" s="231" t="s">
        <v>6</v>
      </c>
      <c r="E9" s="232" t="s">
        <v>7</v>
      </c>
      <c r="F9" s="233" t="s">
        <v>8</v>
      </c>
      <c r="G9" s="231" t="s">
        <v>9</v>
      </c>
      <c r="H9" s="231" t="s">
        <v>10</v>
      </c>
      <c r="I9" s="231" t="s">
        <v>83</v>
      </c>
      <c r="J9" s="231" t="s">
        <v>12</v>
      </c>
      <c r="K9" s="231" t="s">
        <v>13</v>
      </c>
      <c r="L9" s="231" t="s">
        <v>14</v>
      </c>
    </row>
    <row r="10" spans="1:12" x14ac:dyDescent="0.25">
      <c r="A10" s="121" t="s">
        <v>15</v>
      </c>
      <c r="B10" s="122">
        <v>175</v>
      </c>
      <c r="C10" s="230">
        <v>118</v>
      </c>
      <c r="D10" s="231">
        <v>2</v>
      </c>
      <c r="E10" s="232">
        <v>55</v>
      </c>
      <c r="F10" s="123">
        <v>64</v>
      </c>
      <c r="G10" s="124"/>
      <c r="H10" s="124">
        <v>22</v>
      </c>
      <c r="I10" s="124">
        <v>42</v>
      </c>
      <c r="J10" s="124"/>
      <c r="K10" s="124"/>
      <c r="L10" s="124"/>
    </row>
    <row r="11" spans="1:12" x14ac:dyDescent="0.25">
      <c r="A11" s="121" t="s">
        <v>16</v>
      </c>
      <c r="B11" s="122">
        <v>34</v>
      </c>
      <c r="C11" s="125">
        <v>17</v>
      </c>
      <c r="D11" s="124">
        <v>1</v>
      </c>
      <c r="E11" s="126">
        <v>16</v>
      </c>
      <c r="F11" s="123">
        <v>11</v>
      </c>
      <c r="G11" s="124"/>
      <c r="H11" s="124">
        <v>8</v>
      </c>
      <c r="I11" s="124">
        <v>3</v>
      </c>
      <c r="J11" s="124"/>
      <c r="K11" s="124"/>
      <c r="L11" s="124"/>
    </row>
    <row r="12" spans="1:12" x14ac:dyDescent="0.25">
      <c r="A12" s="121" t="s">
        <v>17</v>
      </c>
      <c r="B12" s="122">
        <v>40</v>
      </c>
      <c r="C12" s="125">
        <v>26</v>
      </c>
      <c r="D12" s="124"/>
      <c r="E12" s="126">
        <v>14</v>
      </c>
      <c r="F12" s="123">
        <v>16</v>
      </c>
      <c r="G12" s="124">
        <v>1</v>
      </c>
      <c r="H12" s="124">
        <v>7</v>
      </c>
      <c r="I12" s="124">
        <v>8</v>
      </c>
      <c r="J12" s="124"/>
      <c r="K12" s="124"/>
      <c r="L12" s="124"/>
    </row>
    <row r="13" spans="1:12" x14ac:dyDescent="0.25">
      <c r="A13" s="121" t="s">
        <v>18</v>
      </c>
      <c r="B13" s="122"/>
      <c r="C13" s="125"/>
      <c r="D13" s="124"/>
      <c r="E13" s="126"/>
      <c r="F13" s="123">
        <v>24</v>
      </c>
      <c r="G13" s="124">
        <v>18</v>
      </c>
      <c r="H13" s="124">
        <v>5</v>
      </c>
      <c r="I13" s="124">
        <v>1</v>
      </c>
      <c r="J13" s="124"/>
      <c r="K13" s="124"/>
      <c r="L13" s="124"/>
    </row>
    <row r="14" spans="1:12" x14ac:dyDescent="0.25">
      <c r="A14" s="121" t="s">
        <v>19</v>
      </c>
      <c r="B14" s="122"/>
      <c r="C14" s="125"/>
      <c r="D14" s="124"/>
      <c r="E14" s="126"/>
      <c r="F14" s="123">
        <v>2</v>
      </c>
      <c r="G14" s="124">
        <v>1</v>
      </c>
      <c r="H14" s="124">
        <v>1</v>
      </c>
      <c r="I14" s="124"/>
      <c r="J14" s="124"/>
      <c r="K14" s="124"/>
      <c r="L14" s="124"/>
    </row>
    <row r="15" spans="1:12" x14ac:dyDescent="0.25">
      <c r="A15" s="121" t="s">
        <v>20</v>
      </c>
      <c r="B15" s="122">
        <v>38</v>
      </c>
      <c r="C15" s="125">
        <v>17</v>
      </c>
      <c r="D15" s="124">
        <v>3</v>
      </c>
      <c r="E15" s="126">
        <v>18</v>
      </c>
      <c r="F15" s="123">
        <v>19</v>
      </c>
      <c r="G15" s="124">
        <v>1</v>
      </c>
      <c r="H15" s="124">
        <v>12</v>
      </c>
      <c r="I15" s="124">
        <v>6</v>
      </c>
      <c r="J15" s="124"/>
      <c r="K15" s="124"/>
      <c r="L15" s="124"/>
    </row>
    <row r="16" spans="1:12" x14ac:dyDescent="0.25">
      <c r="A16" s="121" t="s">
        <v>21</v>
      </c>
      <c r="B16" s="122">
        <v>6</v>
      </c>
      <c r="C16" s="125">
        <v>6</v>
      </c>
      <c r="D16" s="124"/>
      <c r="E16" s="126">
        <v>6</v>
      </c>
      <c r="F16" s="123">
        <v>12</v>
      </c>
      <c r="G16" s="124"/>
      <c r="H16" s="124">
        <v>8</v>
      </c>
      <c r="I16" s="124">
        <v>4</v>
      </c>
      <c r="J16" s="124"/>
      <c r="K16" s="124"/>
      <c r="L16" s="124"/>
    </row>
    <row r="17" spans="1:12" x14ac:dyDescent="0.25">
      <c r="A17" s="121" t="s">
        <v>22</v>
      </c>
      <c r="B17" s="122">
        <v>1</v>
      </c>
      <c r="C17" s="125"/>
      <c r="D17" s="124">
        <v>1</v>
      </c>
      <c r="E17" s="126">
        <v>5</v>
      </c>
      <c r="F17" s="123">
        <v>6</v>
      </c>
      <c r="G17" s="124"/>
      <c r="H17" s="124">
        <v>3</v>
      </c>
      <c r="I17" s="124">
        <v>3</v>
      </c>
      <c r="J17" s="124"/>
      <c r="K17" s="124"/>
      <c r="L17" s="124"/>
    </row>
    <row r="18" spans="1:12" x14ac:dyDescent="0.25">
      <c r="A18" s="121" t="s">
        <v>23</v>
      </c>
      <c r="B18" s="122"/>
      <c r="C18" s="125"/>
      <c r="D18" s="124"/>
      <c r="E18" s="126">
        <v>2</v>
      </c>
      <c r="F18" s="123">
        <v>1</v>
      </c>
      <c r="G18" s="124"/>
      <c r="H18" s="124">
        <v>1</v>
      </c>
      <c r="I18" s="124"/>
      <c r="J18" s="124"/>
      <c r="K18" s="124"/>
      <c r="L18" s="124"/>
    </row>
    <row r="19" spans="1:12" x14ac:dyDescent="0.25">
      <c r="A19" s="121" t="s">
        <v>24</v>
      </c>
      <c r="B19" s="122">
        <v>3</v>
      </c>
      <c r="C19" s="125"/>
      <c r="D19" s="124">
        <v>3</v>
      </c>
      <c r="E19" s="126">
        <v>14</v>
      </c>
      <c r="F19" s="123">
        <v>7</v>
      </c>
      <c r="G19" s="124">
        <v>1</v>
      </c>
      <c r="H19" s="124">
        <v>6</v>
      </c>
      <c r="I19" s="124"/>
      <c r="J19" s="124"/>
      <c r="K19" s="124"/>
      <c r="L19" s="124"/>
    </row>
    <row r="20" spans="1:12" x14ac:dyDescent="0.25">
      <c r="A20" s="121" t="s">
        <v>25</v>
      </c>
      <c r="B20" s="122">
        <v>166</v>
      </c>
      <c r="C20" s="125">
        <v>26</v>
      </c>
      <c r="D20" s="124"/>
      <c r="E20" s="126">
        <v>140</v>
      </c>
      <c r="F20" s="123">
        <v>148</v>
      </c>
      <c r="G20" s="124">
        <v>115</v>
      </c>
      <c r="H20" s="124">
        <v>33</v>
      </c>
      <c r="I20" s="124"/>
      <c r="J20" s="124"/>
      <c r="K20" s="124"/>
      <c r="L20" s="124"/>
    </row>
    <row r="21" spans="1:12" x14ac:dyDescent="0.25">
      <c r="A21" s="121" t="s">
        <v>26</v>
      </c>
      <c r="B21" s="122"/>
      <c r="C21" s="125"/>
      <c r="D21" s="124"/>
      <c r="E21" s="126"/>
      <c r="F21" s="123">
        <v>2</v>
      </c>
      <c r="G21" s="124">
        <v>2</v>
      </c>
      <c r="H21" s="124">
        <v>1</v>
      </c>
      <c r="I21" s="124"/>
      <c r="J21" s="124"/>
      <c r="K21" s="124"/>
      <c r="L21" s="124"/>
    </row>
    <row r="22" spans="1:12" x14ac:dyDescent="0.25">
      <c r="A22" s="121" t="s">
        <v>27</v>
      </c>
      <c r="B22" s="122"/>
      <c r="C22" s="125"/>
      <c r="D22" s="124"/>
      <c r="E22" s="126"/>
      <c r="F22" s="123"/>
      <c r="G22" s="124"/>
      <c r="H22" s="124"/>
      <c r="I22" s="124"/>
      <c r="J22" s="124"/>
      <c r="K22" s="124"/>
      <c r="L22" s="124"/>
    </row>
    <row r="23" spans="1:12" x14ac:dyDescent="0.25">
      <c r="A23" s="121" t="s">
        <v>28</v>
      </c>
      <c r="B23" s="122"/>
      <c r="C23" s="125"/>
      <c r="D23" s="124"/>
      <c r="E23" s="126"/>
      <c r="F23" s="123">
        <v>41</v>
      </c>
      <c r="G23" s="124"/>
      <c r="H23" s="124"/>
      <c r="I23" s="124"/>
      <c r="J23" s="124"/>
      <c r="K23" s="124"/>
      <c r="L23" s="124"/>
    </row>
    <row r="24" spans="1:12" x14ac:dyDescent="0.25">
      <c r="A24" s="121" t="s">
        <v>29</v>
      </c>
      <c r="B24" s="122"/>
      <c r="C24" s="125"/>
      <c r="D24" s="124"/>
      <c r="E24" s="126"/>
      <c r="F24" s="123"/>
      <c r="G24" s="124"/>
      <c r="H24" s="124"/>
      <c r="I24" s="124"/>
      <c r="J24" s="124"/>
      <c r="K24" s="124"/>
      <c r="L24" s="124"/>
    </row>
    <row r="25" spans="1:12" x14ac:dyDescent="0.25">
      <c r="A25" s="121" t="s">
        <v>30</v>
      </c>
      <c r="B25" s="122">
        <v>2</v>
      </c>
      <c r="C25" s="125">
        <v>2</v>
      </c>
      <c r="D25" s="124"/>
      <c r="E25" s="126"/>
      <c r="F25" s="123">
        <v>33</v>
      </c>
      <c r="G25" s="124">
        <v>20</v>
      </c>
      <c r="H25" s="124">
        <v>13</v>
      </c>
      <c r="I25" s="124"/>
      <c r="J25" s="124"/>
      <c r="K25" s="124"/>
      <c r="L25" s="124"/>
    </row>
    <row r="26" spans="1:12" x14ac:dyDescent="0.25">
      <c r="A26" s="121" t="s">
        <v>31</v>
      </c>
      <c r="B26" s="122">
        <v>55</v>
      </c>
      <c r="C26" s="125">
        <v>17</v>
      </c>
      <c r="D26" s="124"/>
      <c r="E26" s="126">
        <v>38</v>
      </c>
      <c r="F26" s="123">
        <v>46</v>
      </c>
      <c r="G26" s="124">
        <v>10</v>
      </c>
      <c r="H26" s="124">
        <v>21</v>
      </c>
      <c r="I26" s="124">
        <v>14</v>
      </c>
      <c r="J26" s="124"/>
      <c r="K26" s="124"/>
      <c r="L26" s="124"/>
    </row>
    <row r="27" spans="1:12" s="248" customFormat="1" ht="16.5" thickBot="1" x14ac:dyDescent="0.3">
      <c r="A27" s="208" t="s">
        <v>32</v>
      </c>
      <c r="B27" s="209">
        <f>SUM(B10:B26)</f>
        <v>520</v>
      </c>
      <c r="C27" s="209">
        <f t="shared" ref="C27:I27" si="0">SUM(C10:C26)</f>
        <v>229</v>
      </c>
      <c r="D27" s="209">
        <f t="shared" si="0"/>
        <v>10</v>
      </c>
      <c r="E27" s="209">
        <f t="shared" si="0"/>
        <v>308</v>
      </c>
      <c r="F27" s="209">
        <f t="shared" si="0"/>
        <v>432</v>
      </c>
      <c r="G27" s="209">
        <f t="shared" si="0"/>
        <v>169</v>
      </c>
      <c r="H27" s="209">
        <f t="shared" si="0"/>
        <v>141</v>
      </c>
      <c r="I27" s="209">
        <f t="shared" si="0"/>
        <v>81</v>
      </c>
      <c r="J27" s="210"/>
      <c r="K27" s="210"/>
      <c r="L27" s="210"/>
    </row>
    <row r="28" spans="1:12" x14ac:dyDescent="0.25">
      <c r="A28" s="234"/>
      <c r="B28" s="234"/>
      <c r="C28" s="127"/>
      <c r="D28" s="127"/>
      <c r="E28" s="127"/>
      <c r="F28" s="234"/>
      <c r="G28" s="234"/>
      <c r="H28" s="234"/>
      <c r="I28" s="234"/>
      <c r="J28" s="234"/>
      <c r="K28" s="234"/>
      <c r="L28" s="234"/>
    </row>
    <row r="29" spans="1:12" ht="94.5" x14ac:dyDescent="0.25">
      <c r="A29" s="231" t="s">
        <v>33</v>
      </c>
      <c r="B29" s="231" t="s">
        <v>34</v>
      </c>
      <c r="C29" s="235"/>
      <c r="D29" s="235"/>
      <c r="E29" s="235"/>
      <c r="F29" s="235"/>
      <c r="G29" s="235"/>
      <c r="H29" s="235"/>
      <c r="I29" s="235"/>
      <c r="J29" s="235"/>
      <c r="K29" s="235"/>
      <c r="L29" s="235"/>
    </row>
    <row r="30" spans="1:12" x14ac:dyDescent="0.25">
      <c r="A30" s="231"/>
      <c r="B30" s="231"/>
      <c r="C30" s="235"/>
      <c r="D30" s="235"/>
      <c r="E30" s="235"/>
      <c r="F30" s="235"/>
      <c r="G30" s="235"/>
      <c r="H30" s="235"/>
      <c r="I30" s="235"/>
      <c r="J30" s="235"/>
      <c r="K30" s="235"/>
      <c r="L30" s="235"/>
    </row>
    <row r="31" spans="1:12" x14ac:dyDescent="0.25">
      <c r="A31" s="124" t="s">
        <v>15</v>
      </c>
      <c r="B31" s="124">
        <v>13</v>
      </c>
      <c r="C31" s="128"/>
      <c r="D31" s="128"/>
      <c r="E31" s="128"/>
      <c r="F31" s="128"/>
      <c r="G31" s="128"/>
      <c r="H31" s="128"/>
      <c r="I31" s="128"/>
      <c r="J31" s="128"/>
      <c r="K31" s="128"/>
      <c r="L31" s="128"/>
    </row>
    <row r="32" spans="1:12" x14ac:dyDescent="0.25">
      <c r="A32" s="124" t="s">
        <v>16</v>
      </c>
      <c r="B32" s="124">
        <v>1</v>
      </c>
      <c r="C32" s="128"/>
      <c r="D32" s="128"/>
      <c r="E32" s="128"/>
      <c r="F32" s="128"/>
      <c r="G32" s="128"/>
      <c r="H32" s="128"/>
      <c r="I32" s="128"/>
      <c r="J32" s="128"/>
      <c r="K32" s="128"/>
      <c r="L32" s="128"/>
    </row>
    <row r="33" spans="1:12" x14ac:dyDescent="0.25">
      <c r="A33" s="124" t="s">
        <v>17</v>
      </c>
      <c r="B33" s="124">
        <v>10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8"/>
    </row>
    <row r="34" spans="1:12" x14ac:dyDescent="0.25">
      <c r="A34" s="124" t="s">
        <v>18</v>
      </c>
      <c r="B34" s="124"/>
      <c r="C34" s="128"/>
      <c r="D34" s="128"/>
      <c r="E34" s="128"/>
      <c r="F34" s="128"/>
      <c r="G34" s="128"/>
      <c r="H34" s="128"/>
      <c r="I34" s="128"/>
      <c r="J34" s="128"/>
      <c r="K34" s="128"/>
      <c r="L34" s="128"/>
    </row>
    <row r="35" spans="1:12" x14ac:dyDescent="0.25">
      <c r="A35" s="124" t="s">
        <v>19</v>
      </c>
      <c r="B35" s="124"/>
      <c r="C35" s="128"/>
      <c r="D35" s="128"/>
      <c r="E35" s="128"/>
      <c r="F35" s="128"/>
      <c r="G35" s="128"/>
      <c r="H35" s="128"/>
      <c r="I35" s="128"/>
      <c r="J35" s="128"/>
      <c r="K35" s="128"/>
      <c r="L35" s="128"/>
    </row>
    <row r="36" spans="1:12" x14ac:dyDescent="0.25">
      <c r="A36" s="124" t="s">
        <v>20</v>
      </c>
      <c r="B36" s="124">
        <v>9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8"/>
    </row>
    <row r="37" spans="1:12" x14ac:dyDescent="0.25">
      <c r="A37" s="124" t="s">
        <v>21</v>
      </c>
      <c r="B37" s="124">
        <v>7</v>
      </c>
      <c r="C37" s="128"/>
      <c r="D37" s="128"/>
      <c r="E37" s="128"/>
      <c r="F37" s="128"/>
      <c r="G37" s="128"/>
      <c r="H37" s="128"/>
      <c r="I37" s="128"/>
      <c r="J37" s="128"/>
      <c r="K37" s="128"/>
      <c r="L37" s="128"/>
    </row>
    <row r="38" spans="1:12" x14ac:dyDescent="0.25">
      <c r="A38" s="124" t="s">
        <v>22</v>
      </c>
      <c r="B38" s="124">
        <v>1</v>
      </c>
      <c r="C38" s="128"/>
      <c r="D38" s="128"/>
      <c r="E38" s="128"/>
      <c r="F38" s="128"/>
      <c r="G38" s="128"/>
      <c r="H38" s="128"/>
      <c r="I38" s="128"/>
      <c r="J38" s="128"/>
      <c r="K38" s="128"/>
      <c r="L38" s="128"/>
    </row>
    <row r="39" spans="1:12" x14ac:dyDescent="0.25">
      <c r="A39" s="124" t="s">
        <v>23</v>
      </c>
      <c r="B39" s="124"/>
      <c r="C39" s="128"/>
      <c r="D39" s="128"/>
      <c r="E39" s="128"/>
      <c r="F39" s="128"/>
      <c r="G39" s="128"/>
      <c r="H39" s="128"/>
      <c r="I39" s="128"/>
      <c r="J39" s="128"/>
      <c r="K39" s="128"/>
      <c r="L39" s="128"/>
    </row>
    <row r="40" spans="1:12" x14ac:dyDescent="0.25">
      <c r="A40" s="124" t="s">
        <v>24</v>
      </c>
      <c r="B40" s="124"/>
      <c r="C40" s="128"/>
      <c r="D40" s="128"/>
      <c r="E40" s="128"/>
      <c r="F40" s="128"/>
      <c r="G40" s="128"/>
      <c r="H40" s="128"/>
      <c r="I40" s="128"/>
      <c r="J40" s="128"/>
      <c r="K40" s="128"/>
      <c r="L40" s="128"/>
    </row>
    <row r="41" spans="1:12" x14ac:dyDescent="0.25">
      <c r="A41" s="124" t="s">
        <v>25</v>
      </c>
      <c r="B41" s="124"/>
      <c r="C41" s="128"/>
      <c r="D41" s="128"/>
      <c r="E41" s="128"/>
      <c r="F41" s="128"/>
      <c r="G41" s="128"/>
      <c r="H41" s="128"/>
      <c r="I41" s="128"/>
      <c r="J41" s="128"/>
      <c r="K41" s="128"/>
      <c r="L41" s="128"/>
    </row>
    <row r="42" spans="1:12" x14ac:dyDescent="0.25">
      <c r="A42" s="124" t="s">
        <v>26</v>
      </c>
      <c r="B42" s="124"/>
      <c r="C42" s="128"/>
      <c r="D42" s="128"/>
      <c r="E42" s="128"/>
      <c r="F42" s="128"/>
      <c r="G42" s="128"/>
      <c r="H42" s="128"/>
      <c r="I42" s="128"/>
      <c r="J42" s="128"/>
      <c r="K42" s="128"/>
      <c r="L42" s="128"/>
    </row>
    <row r="43" spans="1:12" x14ac:dyDescent="0.25">
      <c r="A43" s="124" t="s">
        <v>27</v>
      </c>
      <c r="B43" s="124"/>
      <c r="C43" s="128"/>
      <c r="D43" s="128"/>
      <c r="E43" s="128"/>
      <c r="F43" s="128"/>
      <c r="G43" s="128"/>
      <c r="H43" s="128"/>
      <c r="I43" s="128"/>
      <c r="J43" s="128"/>
      <c r="K43" s="128"/>
      <c r="L43" s="128"/>
    </row>
    <row r="44" spans="1:12" x14ac:dyDescent="0.25">
      <c r="A44" s="124" t="s">
        <v>28</v>
      </c>
      <c r="B44" s="124">
        <v>11</v>
      </c>
      <c r="C44" s="128"/>
      <c r="D44" s="128"/>
      <c r="E44" s="128"/>
      <c r="F44" s="128"/>
      <c r="G44" s="128"/>
      <c r="H44" s="128"/>
      <c r="I44" s="128"/>
      <c r="J44" s="128"/>
      <c r="K44" s="128"/>
      <c r="L44" s="128"/>
    </row>
    <row r="45" spans="1:12" x14ac:dyDescent="0.25">
      <c r="A45" s="124" t="s">
        <v>29</v>
      </c>
      <c r="B45" s="124"/>
      <c r="C45" s="128"/>
      <c r="D45" s="128"/>
      <c r="E45" s="128"/>
      <c r="F45" s="128"/>
      <c r="G45" s="128"/>
      <c r="H45" s="128"/>
      <c r="I45" s="128"/>
      <c r="J45" s="128"/>
      <c r="K45" s="128"/>
      <c r="L45" s="128"/>
    </row>
    <row r="46" spans="1:12" x14ac:dyDescent="0.25">
      <c r="A46" s="124" t="s">
        <v>30</v>
      </c>
      <c r="B46" s="124"/>
      <c r="C46" s="128"/>
      <c r="D46" s="128"/>
      <c r="E46" s="128"/>
      <c r="F46" s="128"/>
      <c r="G46" s="128"/>
      <c r="H46" s="128"/>
      <c r="I46" s="128"/>
      <c r="J46" s="128"/>
      <c r="K46" s="128"/>
      <c r="L46" s="128"/>
    </row>
    <row r="47" spans="1:12" x14ac:dyDescent="0.25">
      <c r="A47" s="124" t="s">
        <v>31</v>
      </c>
      <c r="B47" s="124">
        <v>6</v>
      </c>
      <c r="C47" s="128"/>
      <c r="D47" s="128"/>
      <c r="E47" s="128"/>
      <c r="F47" s="128"/>
      <c r="G47" s="128"/>
      <c r="H47" s="128"/>
      <c r="I47" s="128"/>
      <c r="J47" s="128"/>
      <c r="K47" s="128"/>
      <c r="L47" s="128"/>
    </row>
    <row r="48" spans="1:12" x14ac:dyDescent="0.25">
      <c r="A48" s="214" t="s">
        <v>32</v>
      </c>
      <c r="B48" s="214">
        <f>SUM(B30:B47)</f>
        <v>58</v>
      </c>
      <c r="C48" s="127"/>
      <c r="D48" s="127"/>
      <c r="E48" s="127"/>
      <c r="F48" s="127"/>
      <c r="G48" s="127"/>
      <c r="H48" s="127"/>
      <c r="I48" s="127"/>
      <c r="J48" s="127"/>
      <c r="K48" s="127"/>
      <c r="L48" s="127"/>
    </row>
    <row r="49" spans="1:12" x14ac:dyDescent="0.25">
      <c r="A49" s="234"/>
      <c r="B49" s="234"/>
      <c r="C49" s="234"/>
      <c r="D49" s="234"/>
      <c r="E49" s="234"/>
      <c r="F49" s="234"/>
      <c r="G49" s="234"/>
      <c r="H49" s="234"/>
      <c r="I49" s="234"/>
      <c r="J49" s="234"/>
      <c r="K49" s="234"/>
      <c r="L49" s="234"/>
    </row>
    <row r="50" spans="1:12" x14ac:dyDescent="0.25">
      <c r="A50" s="1349" t="s">
        <v>35</v>
      </c>
      <c r="B50" s="1349"/>
      <c r="C50" s="1349"/>
      <c r="D50" s="236"/>
      <c r="E50" s="236"/>
      <c r="F50" s="236"/>
      <c r="G50" s="236"/>
      <c r="H50" s="236"/>
      <c r="I50" s="236"/>
      <c r="J50" s="236"/>
      <c r="K50" s="236"/>
      <c r="L50" s="236"/>
    </row>
    <row r="51" spans="1:12" x14ac:dyDescent="0.25">
      <c r="A51" s="1339" t="s">
        <v>36</v>
      </c>
      <c r="B51" s="1339"/>
      <c r="C51" s="1339"/>
      <c r="D51" s="236"/>
      <c r="E51" s="234"/>
      <c r="F51" s="234"/>
      <c r="G51" s="234"/>
      <c r="H51" s="234"/>
      <c r="I51" s="234"/>
      <c r="J51" s="234"/>
      <c r="K51" s="234"/>
      <c r="L51" s="234"/>
    </row>
    <row r="52" spans="1:12" x14ac:dyDescent="0.25">
      <c r="A52" s="236"/>
      <c r="B52" s="236"/>
      <c r="C52" s="236"/>
      <c r="D52" s="236"/>
      <c r="E52" s="236"/>
      <c r="F52" s="236"/>
      <c r="G52" s="236"/>
      <c r="H52" s="236"/>
      <c r="I52" s="236"/>
      <c r="J52" s="236"/>
      <c r="K52" s="236"/>
      <c r="L52" s="236"/>
    </row>
    <row r="53" spans="1:12" x14ac:dyDescent="0.25">
      <c r="A53" s="234"/>
      <c r="B53" s="234"/>
      <c r="C53" s="234"/>
      <c r="D53" s="234"/>
      <c r="E53" s="234"/>
      <c r="F53" s="234"/>
      <c r="G53" s="234"/>
      <c r="H53" s="234"/>
      <c r="I53" s="234"/>
      <c r="J53" s="234"/>
      <c r="K53" s="234"/>
      <c r="L53" s="234"/>
    </row>
    <row r="54" spans="1:12" x14ac:dyDescent="0.25">
      <c r="A54" s="234"/>
      <c r="B54" s="234"/>
      <c r="C54" s="234"/>
      <c r="D54" s="234"/>
      <c r="E54" s="234"/>
      <c r="F54" s="234"/>
      <c r="G54" s="234"/>
      <c r="H54" s="234"/>
      <c r="I54" s="234"/>
      <c r="J54" s="234"/>
      <c r="K54" s="234"/>
      <c r="L54" s="234"/>
    </row>
    <row r="55" spans="1:12" x14ac:dyDescent="0.25">
      <c r="A55" s="1340" t="s">
        <v>37</v>
      </c>
      <c r="B55" s="1340"/>
      <c r="C55" s="1340"/>
      <c r="D55" s="1340"/>
      <c r="E55" s="1340"/>
      <c r="F55" s="1340"/>
      <c r="G55" s="1340"/>
      <c r="H55" s="1340"/>
      <c r="I55" s="120"/>
      <c r="J55" s="120"/>
      <c r="K55" s="120"/>
      <c r="L55" s="120"/>
    </row>
    <row r="56" spans="1:12" ht="16.5" thickBot="1" x14ac:dyDescent="0.3">
      <c r="A56" s="234"/>
      <c r="B56" s="234"/>
      <c r="C56" s="234"/>
      <c r="D56" s="234"/>
      <c r="E56" s="234"/>
      <c r="F56" s="234"/>
      <c r="G56" s="234"/>
      <c r="H56" s="234"/>
      <c r="I56" s="234"/>
      <c r="J56" s="234"/>
      <c r="K56" s="234"/>
      <c r="L56" s="234"/>
    </row>
    <row r="57" spans="1:12" ht="33.75" customHeight="1" thickBot="1" x14ac:dyDescent="0.3">
      <c r="A57" s="234"/>
      <c r="B57" s="1341" t="s">
        <v>38</v>
      </c>
      <c r="C57" s="1342"/>
      <c r="D57" s="234"/>
      <c r="E57" s="235"/>
      <c r="F57" s="235"/>
      <c r="G57" s="235"/>
      <c r="H57" s="236"/>
      <c r="I57" s="234"/>
      <c r="J57" s="234"/>
      <c r="K57" s="234"/>
    </row>
    <row r="58" spans="1:12" ht="110.25" x14ac:dyDescent="0.25">
      <c r="A58" s="240" t="s">
        <v>33</v>
      </c>
      <c r="B58" s="237" t="s">
        <v>39</v>
      </c>
      <c r="C58" s="238" t="s">
        <v>40</v>
      </c>
      <c r="D58" s="1343" t="s">
        <v>41</v>
      </c>
      <c r="E58" s="1345"/>
      <c r="F58" s="231" t="s">
        <v>42</v>
      </c>
      <c r="G58" s="231" t="s">
        <v>43</v>
      </c>
      <c r="H58" s="231" t="s">
        <v>44</v>
      </c>
    </row>
    <row r="59" spans="1:12" x14ac:dyDescent="0.25">
      <c r="A59" s="121" t="s">
        <v>15</v>
      </c>
      <c r="B59" s="125">
        <v>7</v>
      </c>
      <c r="C59" s="231">
        <v>38</v>
      </c>
      <c r="D59" s="1347">
        <v>78</v>
      </c>
      <c r="E59" s="1348"/>
      <c r="F59" s="243">
        <v>20</v>
      </c>
      <c r="G59" s="243">
        <v>120</v>
      </c>
      <c r="H59" s="249"/>
    </row>
    <row r="60" spans="1:12" x14ac:dyDescent="0.25">
      <c r="A60" s="121" t="s">
        <v>16</v>
      </c>
      <c r="B60" s="125">
        <v>4</v>
      </c>
      <c r="C60" s="124">
        <v>10</v>
      </c>
      <c r="D60" s="231">
        <v>24</v>
      </c>
      <c r="E60" s="231"/>
      <c r="F60" s="243">
        <v>9</v>
      </c>
      <c r="G60" s="243">
        <v>16</v>
      </c>
      <c r="H60" s="249"/>
    </row>
    <row r="61" spans="1:12" x14ac:dyDescent="0.25">
      <c r="A61" s="121" t="s">
        <v>17</v>
      </c>
      <c r="B61" s="125">
        <v>7</v>
      </c>
      <c r="C61" s="124">
        <v>3</v>
      </c>
      <c r="D61" s="231">
        <v>9</v>
      </c>
      <c r="E61" s="231"/>
      <c r="F61" s="243">
        <v>5</v>
      </c>
      <c r="G61" s="243">
        <v>20</v>
      </c>
      <c r="H61" s="249"/>
    </row>
    <row r="62" spans="1:12" x14ac:dyDescent="0.25">
      <c r="A62" s="121" t="s">
        <v>18</v>
      </c>
      <c r="B62" s="125"/>
      <c r="C62" s="124">
        <v>31</v>
      </c>
      <c r="D62" s="231"/>
      <c r="E62" s="231"/>
      <c r="F62" s="243"/>
      <c r="G62" s="243">
        <v>3</v>
      </c>
      <c r="H62" s="249"/>
    </row>
    <row r="63" spans="1:12" x14ac:dyDescent="0.25">
      <c r="A63" s="121" t="s">
        <v>19</v>
      </c>
      <c r="B63" s="125"/>
      <c r="C63" s="124">
        <v>1</v>
      </c>
      <c r="D63" s="231"/>
      <c r="E63" s="231"/>
      <c r="F63" s="243"/>
      <c r="G63" s="243">
        <v>3</v>
      </c>
      <c r="H63" s="249"/>
    </row>
    <row r="64" spans="1:12" x14ac:dyDescent="0.25">
      <c r="A64" s="121" t="s">
        <v>20</v>
      </c>
      <c r="B64" s="125">
        <v>6</v>
      </c>
      <c r="C64" s="124">
        <v>6</v>
      </c>
      <c r="D64" s="231">
        <v>14</v>
      </c>
      <c r="E64" s="231"/>
      <c r="F64" s="243">
        <v>3</v>
      </c>
      <c r="G64" s="243">
        <v>33</v>
      </c>
      <c r="H64" s="249"/>
    </row>
    <row r="65" spans="1:12" x14ac:dyDescent="0.25">
      <c r="A65" s="121" t="s">
        <v>21</v>
      </c>
      <c r="B65" s="125">
        <v>2</v>
      </c>
      <c r="C65" s="124">
        <v>2</v>
      </c>
      <c r="D65" s="231">
        <v>4</v>
      </c>
      <c r="E65" s="231"/>
      <c r="F65" s="243">
        <v>1</v>
      </c>
      <c r="G65" s="243">
        <v>12</v>
      </c>
      <c r="H65" s="249"/>
    </row>
    <row r="66" spans="1:12" x14ac:dyDescent="0.25">
      <c r="A66" s="121" t="s">
        <v>22</v>
      </c>
      <c r="B66" s="125">
        <v>2</v>
      </c>
      <c r="C66" s="124">
        <v>4</v>
      </c>
      <c r="D66" s="231">
        <v>4</v>
      </c>
      <c r="E66" s="231"/>
      <c r="F66" s="243">
        <v>5</v>
      </c>
      <c r="G66" s="243">
        <v>10</v>
      </c>
      <c r="H66" s="249"/>
    </row>
    <row r="67" spans="1:12" x14ac:dyDescent="0.25">
      <c r="A67" s="121" t="s">
        <v>23</v>
      </c>
      <c r="B67" s="125"/>
      <c r="C67" s="124"/>
      <c r="D67" s="231"/>
      <c r="E67" s="231"/>
      <c r="F67" s="243"/>
      <c r="G67" s="243"/>
      <c r="H67" s="249"/>
    </row>
    <row r="68" spans="1:12" x14ac:dyDescent="0.25">
      <c r="A68" s="121" t="s">
        <v>24</v>
      </c>
      <c r="B68" s="125">
        <v>8</v>
      </c>
      <c r="C68" s="124">
        <v>13</v>
      </c>
      <c r="D68" s="231">
        <v>6</v>
      </c>
      <c r="E68" s="231"/>
      <c r="F68" s="243"/>
      <c r="G68" s="243">
        <v>10</v>
      </c>
      <c r="H68" s="249"/>
    </row>
    <row r="69" spans="1:12" x14ac:dyDescent="0.25">
      <c r="A69" s="121" t="s">
        <v>25</v>
      </c>
      <c r="B69" s="125">
        <v>2</v>
      </c>
      <c r="C69" s="124">
        <v>117</v>
      </c>
      <c r="D69" s="231">
        <v>2</v>
      </c>
      <c r="E69" s="231"/>
      <c r="F69" s="243">
        <v>8</v>
      </c>
      <c r="G69" s="243">
        <v>45</v>
      </c>
      <c r="H69" s="249">
        <v>2</v>
      </c>
    </row>
    <row r="70" spans="1:12" x14ac:dyDescent="0.25">
      <c r="A70" s="121" t="s">
        <v>26</v>
      </c>
      <c r="B70" s="125"/>
      <c r="C70" s="124">
        <v>2</v>
      </c>
      <c r="D70" s="231">
        <v>1</v>
      </c>
      <c r="E70" s="231"/>
      <c r="F70" s="243"/>
      <c r="G70" s="243"/>
      <c r="H70" s="249"/>
    </row>
    <row r="71" spans="1:12" x14ac:dyDescent="0.25">
      <c r="A71" s="121" t="s">
        <v>27</v>
      </c>
      <c r="B71" s="125"/>
      <c r="C71" s="124"/>
      <c r="D71" s="231"/>
      <c r="E71" s="231"/>
      <c r="F71" s="243"/>
      <c r="G71" s="243"/>
      <c r="H71" s="249"/>
    </row>
    <row r="72" spans="1:12" x14ac:dyDescent="0.25">
      <c r="A72" s="121" t="s">
        <v>28</v>
      </c>
      <c r="B72" s="125"/>
      <c r="C72" s="124">
        <v>41</v>
      </c>
      <c r="D72" s="231"/>
      <c r="E72" s="231"/>
      <c r="F72" s="243"/>
      <c r="G72" s="243"/>
      <c r="H72" s="249"/>
    </row>
    <row r="73" spans="1:12" x14ac:dyDescent="0.25">
      <c r="A73" s="121" t="s">
        <v>29</v>
      </c>
      <c r="B73" s="125">
        <v>1</v>
      </c>
      <c r="C73" s="124"/>
      <c r="D73" s="231"/>
      <c r="E73" s="231"/>
      <c r="F73" s="243"/>
      <c r="G73" s="243"/>
      <c r="H73" s="249"/>
    </row>
    <row r="74" spans="1:12" x14ac:dyDescent="0.25">
      <c r="A74" s="121" t="s">
        <v>30</v>
      </c>
      <c r="B74" s="125"/>
      <c r="C74" s="124">
        <v>34</v>
      </c>
      <c r="D74" s="231"/>
      <c r="E74" s="231"/>
      <c r="F74" s="243">
        <v>4</v>
      </c>
      <c r="G74" s="243">
        <v>8</v>
      </c>
      <c r="H74" s="249"/>
    </row>
    <row r="75" spans="1:12" x14ac:dyDescent="0.25">
      <c r="A75" s="121" t="s">
        <v>31</v>
      </c>
      <c r="B75" s="125"/>
      <c r="C75" s="124"/>
      <c r="D75" s="231"/>
      <c r="E75" s="231"/>
      <c r="F75" s="243"/>
      <c r="G75" s="243">
        <v>21</v>
      </c>
      <c r="H75" s="117"/>
    </row>
    <row r="76" spans="1:12" ht="16.5" thickBot="1" x14ac:dyDescent="0.3">
      <c r="A76" s="208" t="s">
        <v>32</v>
      </c>
      <c r="B76" s="211">
        <f>SUM(B59:B75)</f>
        <v>39</v>
      </c>
      <c r="C76" s="211">
        <f t="shared" ref="C76:G76" si="1">SUM(C59:C75)</f>
        <v>302</v>
      </c>
      <c r="D76" s="211">
        <f t="shared" si="1"/>
        <v>142</v>
      </c>
      <c r="E76" s="211"/>
      <c r="F76" s="211">
        <f t="shared" si="1"/>
        <v>55</v>
      </c>
      <c r="G76" s="211">
        <f t="shared" si="1"/>
        <v>301</v>
      </c>
      <c r="H76" s="220"/>
      <c r="L76" s="234"/>
    </row>
    <row r="77" spans="1:12" x14ac:dyDescent="0.25">
      <c r="A77" s="234" t="s">
        <v>45</v>
      </c>
      <c r="B77" s="234"/>
      <c r="C77" s="129"/>
      <c r="D77" s="127"/>
      <c r="E77" s="127"/>
      <c r="F77" s="234"/>
      <c r="G77" s="234"/>
      <c r="H77" s="234"/>
      <c r="I77" s="234"/>
      <c r="J77" s="234"/>
      <c r="K77" s="234"/>
      <c r="L77" s="234"/>
    </row>
    <row r="78" spans="1:12" x14ac:dyDescent="0.25">
      <c r="A78" s="234"/>
      <c r="B78" s="234"/>
      <c r="C78" s="234"/>
      <c r="D78" s="234"/>
      <c r="E78" s="234"/>
      <c r="F78" s="234"/>
      <c r="G78" s="234"/>
      <c r="H78" s="234"/>
      <c r="I78" s="234"/>
      <c r="J78" s="234"/>
      <c r="K78" s="234"/>
      <c r="L78" s="234"/>
    </row>
    <row r="79" spans="1:12" ht="47.25" x14ac:dyDescent="0.25">
      <c r="A79" s="234" t="s">
        <v>46</v>
      </c>
      <c r="B79" s="234"/>
      <c r="C79" s="234"/>
      <c r="D79" s="234"/>
      <c r="E79" s="234"/>
      <c r="F79" s="234"/>
      <c r="G79" s="234"/>
      <c r="H79" s="234"/>
      <c r="I79" s="234"/>
      <c r="J79" s="234"/>
      <c r="K79" s="234"/>
      <c r="L79" s="234"/>
    </row>
    <row r="80" spans="1:12" x14ac:dyDescent="0.25">
      <c r="A80" s="234"/>
      <c r="B80" s="234"/>
      <c r="C80" s="234"/>
      <c r="D80" s="234"/>
      <c r="E80" s="234"/>
      <c r="F80" s="234"/>
      <c r="G80" s="234"/>
      <c r="H80" s="234"/>
      <c r="I80" s="234"/>
      <c r="J80" s="234"/>
      <c r="K80" s="234"/>
      <c r="L80" s="234"/>
    </row>
    <row r="81" spans="1:12" ht="94.5" x14ac:dyDescent="0.25">
      <c r="A81" s="240" t="s">
        <v>33</v>
      </c>
      <c r="B81" s="231" t="s">
        <v>47</v>
      </c>
      <c r="C81" s="231" t="s">
        <v>48</v>
      </c>
      <c r="D81" s="231" t="s">
        <v>10</v>
      </c>
      <c r="E81" s="231" t="s">
        <v>49</v>
      </c>
      <c r="F81" s="231" t="s">
        <v>50</v>
      </c>
      <c r="G81" s="231" t="s">
        <v>51</v>
      </c>
      <c r="H81" s="231" t="s">
        <v>52</v>
      </c>
      <c r="I81" s="234"/>
      <c r="J81" s="234"/>
      <c r="K81" s="234"/>
      <c r="L81" s="234"/>
    </row>
    <row r="82" spans="1:12" x14ac:dyDescent="0.25">
      <c r="A82" s="121" t="s">
        <v>15</v>
      </c>
      <c r="B82" s="124">
        <v>120</v>
      </c>
      <c r="C82" s="124"/>
      <c r="D82" s="124">
        <v>50</v>
      </c>
      <c r="E82" s="124">
        <v>70</v>
      </c>
      <c r="F82" s="124"/>
      <c r="G82" s="124"/>
      <c r="H82" s="124"/>
      <c r="I82" s="234"/>
      <c r="J82" s="234"/>
      <c r="K82" s="234"/>
      <c r="L82" s="234"/>
    </row>
    <row r="83" spans="1:12" x14ac:dyDescent="0.25">
      <c r="A83" s="121" t="s">
        <v>16</v>
      </c>
      <c r="B83" s="124">
        <v>16</v>
      </c>
      <c r="C83" s="124"/>
      <c r="D83" s="124">
        <v>12</v>
      </c>
      <c r="E83" s="124">
        <v>4</v>
      </c>
      <c r="F83" s="124"/>
      <c r="G83" s="124"/>
      <c r="H83" s="124"/>
      <c r="I83" s="234"/>
      <c r="J83" s="234"/>
      <c r="K83" s="234"/>
      <c r="L83" s="234"/>
    </row>
    <row r="84" spans="1:12" x14ac:dyDescent="0.25">
      <c r="A84" s="121" t="s">
        <v>17</v>
      </c>
      <c r="B84" s="124">
        <v>20</v>
      </c>
      <c r="C84" s="124"/>
      <c r="D84" s="124">
        <v>1</v>
      </c>
      <c r="E84" s="124">
        <v>19</v>
      </c>
      <c r="F84" s="124"/>
      <c r="G84" s="124"/>
      <c r="H84" s="124"/>
      <c r="I84" s="234"/>
      <c r="J84" s="234"/>
      <c r="K84" s="234"/>
      <c r="L84" s="234"/>
    </row>
    <row r="85" spans="1:12" x14ac:dyDescent="0.25">
      <c r="A85" s="121" t="s">
        <v>18</v>
      </c>
      <c r="B85" s="124">
        <v>3</v>
      </c>
      <c r="C85" s="124"/>
      <c r="D85" s="124">
        <v>3</v>
      </c>
      <c r="E85" s="124"/>
      <c r="F85" s="124"/>
      <c r="G85" s="124"/>
      <c r="H85" s="124"/>
      <c r="I85" s="234"/>
      <c r="J85" s="234"/>
      <c r="K85" s="234"/>
      <c r="L85" s="234"/>
    </row>
    <row r="86" spans="1:12" x14ac:dyDescent="0.25">
      <c r="A86" s="121" t="s">
        <v>19</v>
      </c>
      <c r="B86" s="124">
        <v>1</v>
      </c>
      <c r="C86" s="124"/>
      <c r="D86" s="124">
        <v>1</v>
      </c>
      <c r="E86" s="124"/>
      <c r="F86" s="124"/>
      <c r="G86" s="124"/>
      <c r="H86" s="124"/>
      <c r="I86" s="234"/>
      <c r="J86" s="234"/>
      <c r="K86" s="234"/>
      <c r="L86" s="234"/>
    </row>
    <row r="87" spans="1:12" x14ac:dyDescent="0.25">
      <c r="A87" s="121" t="s">
        <v>20</v>
      </c>
      <c r="B87" s="124">
        <v>33</v>
      </c>
      <c r="C87" s="124">
        <v>1</v>
      </c>
      <c r="D87" s="124">
        <v>22</v>
      </c>
      <c r="E87" s="124">
        <v>10</v>
      </c>
      <c r="F87" s="124"/>
      <c r="G87" s="124"/>
      <c r="H87" s="124"/>
      <c r="I87" s="234"/>
      <c r="J87" s="234"/>
      <c r="K87" s="234"/>
      <c r="L87" s="234"/>
    </row>
    <row r="88" spans="1:12" x14ac:dyDescent="0.25">
      <c r="A88" s="121" t="s">
        <v>21</v>
      </c>
      <c r="B88" s="124">
        <v>12</v>
      </c>
      <c r="C88" s="124"/>
      <c r="D88" s="124">
        <v>10</v>
      </c>
      <c r="E88" s="124">
        <v>2</v>
      </c>
      <c r="F88" s="124"/>
      <c r="G88" s="124"/>
      <c r="H88" s="124"/>
      <c r="I88" s="234"/>
      <c r="J88" s="234"/>
      <c r="K88" s="234"/>
      <c r="L88" s="234"/>
    </row>
    <row r="89" spans="1:12" x14ac:dyDescent="0.25">
      <c r="A89" s="121" t="s">
        <v>22</v>
      </c>
      <c r="B89" s="124">
        <v>10</v>
      </c>
      <c r="C89" s="124"/>
      <c r="D89" s="124">
        <v>4</v>
      </c>
      <c r="E89" s="124">
        <v>6</v>
      </c>
      <c r="F89" s="124"/>
      <c r="G89" s="124"/>
      <c r="H89" s="124"/>
      <c r="I89" s="234"/>
      <c r="J89" s="234"/>
      <c r="K89" s="234"/>
      <c r="L89" s="234"/>
    </row>
    <row r="90" spans="1:12" x14ac:dyDescent="0.25">
      <c r="A90" s="121" t="s">
        <v>23</v>
      </c>
      <c r="B90" s="124"/>
      <c r="C90" s="124"/>
      <c r="D90" s="124"/>
      <c r="E90" s="124"/>
      <c r="F90" s="124"/>
      <c r="G90" s="124"/>
      <c r="H90" s="124"/>
      <c r="I90" s="234"/>
      <c r="J90" s="234"/>
      <c r="K90" s="234"/>
      <c r="L90" s="234"/>
    </row>
    <row r="91" spans="1:12" x14ac:dyDescent="0.25">
      <c r="A91" s="121" t="s">
        <v>24</v>
      </c>
      <c r="B91" s="124">
        <v>10</v>
      </c>
      <c r="C91" s="124"/>
      <c r="D91" s="124">
        <v>5</v>
      </c>
      <c r="E91" s="124">
        <v>5</v>
      </c>
      <c r="F91" s="124"/>
      <c r="G91" s="124"/>
      <c r="H91" s="124"/>
      <c r="I91" s="234"/>
      <c r="J91" s="234"/>
      <c r="K91" s="234"/>
      <c r="L91" s="234"/>
    </row>
    <row r="92" spans="1:12" x14ac:dyDescent="0.25">
      <c r="A92" s="121" t="s">
        <v>25</v>
      </c>
      <c r="B92" s="124">
        <v>45</v>
      </c>
      <c r="C92" s="124">
        <v>22</v>
      </c>
      <c r="D92" s="124">
        <v>23</v>
      </c>
      <c r="E92" s="124"/>
      <c r="F92" s="124"/>
      <c r="G92" s="124"/>
      <c r="H92" s="124"/>
      <c r="I92" s="234"/>
      <c r="J92" s="234"/>
      <c r="K92" s="234"/>
      <c r="L92" s="234"/>
    </row>
    <row r="93" spans="1:12" x14ac:dyDescent="0.25">
      <c r="A93" s="121" t="s">
        <v>26</v>
      </c>
      <c r="B93" s="124"/>
      <c r="C93" s="124"/>
      <c r="D93" s="124"/>
      <c r="E93" s="124"/>
      <c r="F93" s="124"/>
      <c r="G93" s="124"/>
      <c r="H93" s="124"/>
      <c r="I93" s="234"/>
      <c r="J93" s="234"/>
      <c r="K93" s="234"/>
      <c r="L93" s="234"/>
    </row>
    <row r="94" spans="1:12" x14ac:dyDescent="0.25">
      <c r="A94" s="121" t="s">
        <v>27</v>
      </c>
      <c r="B94" s="124"/>
      <c r="C94" s="124"/>
      <c r="D94" s="124"/>
      <c r="E94" s="124"/>
      <c r="F94" s="124"/>
      <c r="G94" s="124"/>
      <c r="H94" s="124"/>
      <c r="I94" s="234"/>
      <c r="J94" s="234"/>
      <c r="K94" s="234"/>
      <c r="L94" s="234"/>
    </row>
    <row r="95" spans="1:12" x14ac:dyDescent="0.25">
      <c r="A95" s="121" t="s">
        <v>28</v>
      </c>
      <c r="B95" s="124"/>
      <c r="C95" s="124"/>
      <c r="D95" s="124"/>
      <c r="E95" s="124"/>
      <c r="F95" s="124"/>
      <c r="G95" s="124"/>
      <c r="H95" s="124"/>
      <c r="I95" s="234"/>
      <c r="J95" s="234"/>
      <c r="K95" s="234"/>
      <c r="L95" s="234"/>
    </row>
    <row r="96" spans="1:12" x14ac:dyDescent="0.25">
      <c r="A96" s="121" t="s">
        <v>29</v>
      </c>
      <c r="B96" s="124"/>
      <c r="C96" s="124"/>
      <c r="D96" s="124"/>
      <c r="E96" s="124"/>
      <c r="F96" s="124"/>
      <c r="G96" s="124"/>
      <c r="H96" s="124"/>
      <c r="I96" s="234"/>
      <c r="J96" s="234"/>
      <c r="K96" s="234"/>
      <c r="L96" s="234"/>
    </row>
    <row r="97" spans="1:12" x14ac:dyDescent="0.25">
      <c r="A97" s="121" t="s">
        <v>30</v>
      </c>
      <c r="B97" s="124">
        <v>8</v>
      </c>
      <c r="C97" s="124">
        <v>2</v>
      </c>
      <c r="D97" s="124">
        <v>6</v>
      </c>
      <c r="E97" s="124"/>
      <c r="F97" s="124"/>
      <c r="G97" s="124"/>
      <c r="H97" s="124"/>
      <c r="I97" s="234"/>
      <c r="J97" s="234"/>
      <c r="K97" s="234"/>
      <c r="L97" s="234"/>
    </row>
    <row r="98" spans="1:12" x14ac:dyDescent="0.25">
      <c r="A98" s="121" t="s">
        <v>31</v>
      </c>
      <c r="B98" s="243">
        <v>21</v>
      </c>
      <c r="C98" s="124">
        <v>3</v>
      </c>
      <c r="D98" s="124">
        <v>10</v>
      </c>
      <c r="E98" s="124">
        <v>8</v>
      </c>
      <c r="F98" s="243"/>
      <c r="G98" s="243"/>
      <c r="H98" s="250"/>
      <c r="I98" s="234"/>
      <c r="J98" s="234"/>
      <c r="K98" s="234"/>
      <c r="L98" s="234"/>
    </row>
    <row r="99" spans="1:12" s="251" customFormat="1" ht="16.5" thickBot="1" x14ac:dyDescent="0.3">
      <c r="A99" s="208" t="s">
        <v>32</v>
      </c>
      <c r="B99" s="214">
        <f>SUM(B82:B98)</f>
        <v>299</v>
      </c>
      <c r="C99" s="214">
        <f t="shared" ref="C99:E99" si="2">SUM(C82:C98)</f>
        <v>28</v>
      </c>
      <c r="D99" s="214">
        <f t="shared" si="2"/>
        <v>147</v>
      </c>
      <c r="E99" s="214">
        <f t="shared" si="2"/>
        <v>124</v>
      </c>
      <c r="F99" s="212"/>
      <c r="G99" s="212"/>
      <c r="H99" s="213"/>
      <c r="I99" s="239"/>
      <c r="J99" s="239"/>
      <c r="K99" s="239"/>
      <c r="L99" s="239"/>
    </row>
    <row r="100" spans="1:12" x14ac:dyDescent="0.25">
      <c r="A100" s="234"/>
      <c r="B100" s="243"/>
      <c r="C100" s="234"/>
      <c r="D100" s="234"/>
      <c r="E100" s="234"/>
      <c r="F100" s="234"/>
      <c r="G100" s="234"/>
      <c r="H100" s="234"/>
      <c r="I100" s="234"/>
      <c r="J100" s="234"/>
      <c r="K100" s="234"/>
      <c r="L100" s="234"/>
    </row>
    <row r="101" spans="1:12" x14ac:dyDescent="0.25">
      <c r="A101" s="234"/>
      <c r="B101" s="234"/>
      <c r="C101" s="234"/>
      <c r="D101" s="234"/>
      <c r="E101" s="234"/>
      <c r="F101" s="234"/>
      <c r="G101" s="234"/>
      <c r="H101" s="234"/>
      <c r="I101" s="234"/>
      <c r="J101" s="234"/>
      <c r="K101" s="234"/>
      <c r="L101" s="234"/>
    </row>
    <row r="102" spans="1:12" ht="47.25" x14ac:dyDescent="0.25">
      <c r="A102" s="236" t="s">
        <v>53</v>
      </c>
      <c r="B102" s="236"/>
      <c r="C102" s="236"/>
      <c r="D102" s="236"/>
      <c r="E102" s="236"/>
      <c r="F102" s="236"/>
      <c r="G102" s="236"/>
      <c r="H102" s="236"/>
      <c r="I102" s="236"/>
      <c r="J102" s="236"/>
      <c r="K102" s="236"/>
      <c r="L102" s="234"/>
    </row>
    <row r="103" spans="1:12" x14ac:dyDescent="0.25">
      <c r="A103" s="234"/>
      <c r="B103" s="234"/>
      <c r="C103" s="234"/>
      <c r="D103" s="234"/>
      <c r="E103" s="234"/>
      <c r="F103" s="234"/>
      <c r="G103" s="234"/>
      <c r="H103" s="234"/>
      <c r="I103" s="234"/>
      <c r="J103" s="234"/>
      <c r="K103" s="234"/>
      <c r="L103" s="234"/>
    </row>
    <row r="104" spans="1:12" x14ac:dyDescent="0.25">
      <c r="A104" s="234"/>
      <c r="B104" s="234"/>
      <c r="C104" s="234"/>
      <c r="D104" s="234"/>
      <c r="E104" s="234"/>
      <c r="F104" s="234"/>
      <c r="G104" s="234"/>
      <c r="H104" s="234"/>
      <c r="I104" s="234"/>
      <c r="J104" s="234"/>
      <c r="K104" s="234"/>
      <c r="L104" s="234"/>
    </row>
    <row r="105" spans="1:12" x14ac:dyDescent="0.25">
      <c r="A105" s="235" t="s">
        <v>54</v>
      </c>
      <c r="B105" s="235"/>
      <c r="C105" s="235"/>
      <c r="D105" s="235"/>
      <c r="E105" s="235"/>
      <c r="F105" s="235"/>
      <c r="G105" s="235"/>
      <c r="H105" s="235"/>
      <c r="I105" s="236"/>
      <c r="J105" s="234"/>
      <c r="K105" s="234"/>
      <c r="L105" s="234"/>
    </row>
    <row r="106" spans="1:12" x14ac:dyDescent="0.25">
      <c r="A106" s="235"/>
      <c r="B106" s="235"/>
      <c r="C106" s="235"/>
      <c r="D106" s="235"/>
      <c r="E106" s="235"/>
      <c r="F106" s="235"/>
      <c r="G106" s="235"/>
      <c r="H106" s="235"/>
      <c r="I106" s="236"/>
      <c r="J106" s="234"/>
      <c r="K106" s="234"/>
      <c r="L106" s="234"/>
    </row>
    <row r="107" spans="1:12" x14ac:dyDescent="0.25">
      <c r="A107" s="234"/>
      <c r="B107" s="234"/>
      <c r="C107" s="234"/>
      <c r="D107" s="234"/>
      <c r="E107" s="234"/>
      <c r="F107" s="234"/>
      <c r="G107" s="234"/>
      <c r="H107" s="234"/>
      <c r="I107" s="235"/>
      <c r="J107" s="234"/>
      <c r="K107" s="234"/>
      <c r="L107" s="234"/>
    </row>
    <row r="108" spans="1:12" x14ac:dyDescent="0.25">
      <c r="A108" s="236"/>
      <c r="B108" s="236"/>
      <c r="C108" s="234"/>
      <c r="D108" s="234"/>
      <c r="E108" s="234"/>
      <c r="F108" s="236"/>
      <c r="G108" s="236"/>
      <c r="H108" s="236"/>
      <c r="J108" s="236"/>
      <c r="K108" s="236"/>
      <c r="L108" s="236"/>
    </row>
    <row r="109" spans="1:12" ht="16.5" thickBot="1" x14ac:dyDescent="0.3">
      <c r="D109" s="235"/>
      <c r="E109" s="235"/>
      <c r="F109" s="235"/>
    </row>
    <row r="110" spans="1:12" ht="47.25" x14ac:dyDescent="0.25">
      <c r="A110" s="243"/>
      <c r="B110" s="240" t="s">
        <v>55</v>
      </c>
      <c r="C110" s="241" t="s">
        <v>56</v>
      </c>
    </row>
    <row r="111" spans="1:12" x14ac:dyDescent="0.25">
      <c r="A111" s="243" t="s">
        <v>57</v>
      </c>
      <c r="B111" s="252">
        <v>339</v>
      </c>
      <c r="C111" s="253">
        <v>199</v>
      </c>
    </row>
    <row r="112" spans="1:12" x14ac:dyDescent="0.25">
      <c r="A112" s="243" t="s">
        <v>58</v>
      </c>
      <c r="B112" s="252">
        <v>994</v>
      </c>
      <c r="C112" s="253">
        <v>560</v>
      </c>
    </row>
    <row r="113" spans="1:9" ht="31.5" x14ac:dyDescent="0.25">
      <c r="A113" s="243" t="s">
        <v>59</v>
      </c>
      <c r="B113" s="252">
        <v>34</v>
      </c>
      <c r="C113" s="253">
        <v>9</v>
      </c>
    </row>
    <row r="114" spans="1:9" x14ac:dyDescent="0.25">
      <c r="A114" s="243" t="s">
        <v>60</v>
      </c>
      <c r="B114" s="252">
        <v>11</v>
      </c>
      <c r="C114" s="253">
        <v>7</v>
      </c>
    </row>
    <row r="115" spans="1:9" x14ac:dyDescent="0.25">
      <c r="A115" s="243" t="s">
        <v>61</v>
      </c>
      <c r="B115" s="252">
        <v>1</v>
      </c>
      <c r="C115" s="253">
        <v>2</v>
      </c>
    </row>
    <row r="116" spans="1:9" x14ac:dyDescent="0.25">
      <c r="A116" s="254" t="s">
        <v>62</v>
      </c>
      <c r="B116" s="252">
        <v>1</v>
      </c>
      <c r="C116" s="253">
        <v>1</v>
      </c>
    </row>
    <row r="117" spans="1:9" x14ac:dyDescent="0.25">
      <c r="A117" s="254" t="s">
        <v>63</v>
      </c>
      <c r="B117" s="252">
        <v>40</v>
      </c>
      <c r="C117" s="252">
        <v>12</v>
      </c>
      <c r="D117" s="234"/>
    </row>
    <row r="118" spans="1:9" x14ac:dyDescent="0.25">
      <c r="A118" s="214" t="s">
        <v>32</v>
      </c>
      <c r="B118" s="214">
        <f>SUM(B111:B117)</f>
        <v>1420</v>
      </c>
      <c r="C118" s="214">
        <f>SUM(C111:C117)</f>
        <v>790</v>
      </c>
      <c r="D118" s="234"/>
    </row>
    <row r="119" spans="1:9" x14ac:dyDescent="0.25">
      <c r="A119" s="255" t="s">
        <v>64</v>
      </c>
      <c r="C119" s="256"/>
      <c r="D119" s="256"/>
      <c r="E119" s="256"/>
      <c r="I119" s="234"/>
    </row>
    <row r="122" spans="1:9" ht="47.25" x14ac:dyDescent="0.25">
      <c r="A122" s="243"/>
      <c r="B122" s="231" t="s">
        <v>65</v>
      </c>
      <c r="C122" s="242" t="s">
        <v>66</v>
      </c>
      <c r="D122" s="242" t="s">
        <v>67</v>
      </c>
      <c r="E122" s="242" t="s">
        <v>68</v>
      </c>
      <c r="F122" s="242" t="s">
        <v>69</v>
      </c>
    </row>
    <row r="123" spans="1:9" ht="31.5" x14ac:dyDescent="0.25">
      <c r="A123" s="243" t="s">
        <v>70</v>
      </c>
      <c r="B123" s="243">
        <v>30</v>
      </c>
      <c r="C123" s="243">
        <v>0</v>
      </c>
      <c r="D123" s="243">
        <v>3</v>
      </c>
      <c r="E123" s="243">
        <v>2</v>
      </c>
      <c r="F123" s="243">
        <v>0</v>
      </c>
    </row>
    <row r="124" spans="1:9" x14ac:dyDescent="0.25">
      <c r="C124" s="244"/>
      <c r="D124" s="244"/>
      <c r="E124" s="244"/>
    </row>
    <row r="125" spans="1:9" ht="31.5" x14ac:dyDescent="0.25">
      <c r="A125" s="247" t="s">
        <v>71</v>
      </c>
    </row>
    <row r="126" spans="1:9" ht="31.5" x14ac:dyDescent="0.25">
      <c r="A126" s="247" t="s">
        <v>72</v>
      </c>
    </row>
    <row r="127" spans="1:9" ht="31.5" x14ac:dyDescent="0.25">
      <c r="A127" s="247" t="s">
        <v>73</v>
      </c>
    </row>
    <row r="129" spans="1:5" x14ac:dyDescent="0.25">
      <c r="B129" s="1343" t="s">
        <v>74</v>
      </c>
      <c r="C129" s="1344"/>
      <c r="D129" s="1345"/>
    </row>
    <row r="130" spans="1:5" x14ac:dyDescent="0.25">
      <c r="B130" s="243" t="s">
        <v>75</v>
      </c>
      <c r="C130" s="257">
        <v>1420</v>
      </c>
      <c r="D130" s="258"/>
      <c r="E130" s="257">
        <v>1420</v>
      </c>
    </row>
    <row r="131" spans="1:5" x14ac:dyDescent="0.25">
      <c r="B131" s="243" t="s">
        <v>76</v>
      </c>
      <c r="C131" s="257">
        <v>790</v>
      </c>
      <c r="D131" s="258"/>
      <c r="E131" s="257">
        <v>790</v>
      </c>
    </row>
    <row r="132" spans="1:5" ht="31.5" x14ac:dyDescent="0.25">
      <c r="B132" s="245" t="s">
        <v>77</v>
      </c>
      <c r="C132" s="243" t="s">
        <v>80</v>
      </c>
      <c r="D132" s="243">
        <v>102</v>
      </c>
      <c r="E132" s="243">
        <v>102</v>
      </c>
    </row>
    <row r="133" spans="1:5" ht="31.5" x14ac:dyDescent="0.25">
      <c r="B133" s="245"/>
      <c r="C133" s="243" t="s">
        <v>82</v>
      </c>
      <c r="D133" s="243">
        <v>43</v>
      </c>
      <c r="E133" s="243">
        <v>43</v>
      </c>
    </row>
    <row r="134" spans="1:5" ht="31.5" x14ac:dyDescent="0.25">
      <c r="B134" s="259" t="s">
        <v>78</v>
      </c>
      <c r="C134" s="260"/>
      <c r="D134" s="261"/>
    </row>
    <row r="135" spans="1:5" x14ac:dyDescent="0.25">
      <c r="B135" s="214" t="s">
        <v>32</v>
      </c>
      <c r="C135" s="243"/>
      <c r="D135" s="210">
        <v>2355</v>
      </c>
      <c r="E135" s="243">
        <f>SUM(E130:E134)</f>
        <v>2355</v>
      </c>
    </row>
    <row r="140" spans="1:5" x14ac:dyDescent="0.25">
      <c r="A140" s="1346" t="s">
        <v>94</v>
      </c>
      <c r="B140" s="1346"/>
      <c r="C140" s="1346"/>
      <c r="D140" s="1346"/>
      <c r="E140" s="1346"/>
    </row>
    <row r="141" spans="1:5" x14ac:dyDescent="0.25">
      <c r="A141" s="242" t="s">
        <v>116</v>
      </c>
      <c r="B141" s="1343"/>
      <c r="C141" s="1344"/>
      <c r="D141" s="1344"/>
      <c r="E141" s="1344"/>
    </row>
    <row r="142" spans="1:5" x14ac:dyDescent="0.25">
      <c r="A142" s="243"/>
      <c r="B142" s="1337" t="s">
        <v>32</v>
      </c>
      <c r="C142" s="1337" t="s">
        <v>84</v>
      </c>
      <c r="D142" s="1337" t="s">
        <v>85</v>
      </c>
      <c r="E142" s="1337" t="s">
        <v>86</v>
      </c>
    </row>
    <row r="143" spans="1:5" x14ac:dyDescent="0.25">
      <c r="A143" s="243"/>
      <c r="B143" s="1338"/>
      <c r="C143" s="1338"/>
      <c r="D143" s="1338"/>
      <c r="E143" s="1338"/>
    </row>
    <row r="144" spans="1:5" x14ac:dyDescent="0.25">
      <c r="A144" s="262" t="s">
        <v>87</v>
      </c>
      <c r="B144" s="243">
        <v>7</v>
      </c>
      <c r="C144" s="243">
        <v>7</v>
      </c>
      <c r="D144" s="243">
        <v>0</v>
      </c>
      <c r="E144" s="243">
        <v>0</v>
      </c>
    </row>
    <row r="145" spans="1:5" x14ac:dyDescent="0.25">
      <c r="A145" s="262" t="s">
        <v>88</v>
      </c>
      <c r="B145" s="243">
        <v>2</v>
      </c>
      <c r="C145" s="263">
        <v>2</v>
      </c>
      <c r="D145" s="263">
        <v>0</v>
      </c>
      <c r="E145" s="263">
        <v>0</v>
      </c>
    </row>
    <row r="146" spans="1:5" x14ac:dyDescent="0.25">
      <c r="A146" s="262" t="s">
        <v>89</v>
      </c>
      <c r="B146" s="243">
        <v>5</v>
      </c>
      <c r="C146" s="263">
        <v>5</v>
      </c>
      <c r="D146" s="263">
        <v>0</v>
      </c>
      <c r="E146" s="263">
        <v>0</v>
      </c>
    </row>
    <row r="147" spans="1:5" x14ac:dyDescent="0.25">
      <c r="A147" s="262" t="s">
        <v>90</v>
      </c>
      <c r="B147" s="243">
        <v>0</v>
      </c>
      <c r="C147" s="263">
        <v>0</v>
      </c>
      <c r="D147" s="263">
        <v>0</v>
      </c>
      <c r="E147" s="263">
        <v>0</v>
      </c>
    </row>
    <row r="148" spans="1:5" ht="31.5" x14ac:dyDescent="0.25">
      <c r="A148" s="262" t="s">
        <v>91</v>
      </c>
      <c r="B148" s="243">
        <v>10</v>
      </c>
      <c r="C148" s="264">
        <v>10</v>
      </c>
      <c r="D148" s="264">
        <v>12</v>
      </c>
      <c r="E148" s="264">
        <v>0</v>
      </c>
    </row>
    <row r="149" spans="1:5" x14ac:dyDescent="0.25">
      <c r="A149" s="262" t="s">
        <v>92</v>
      </c>
      <c r="B149" s="243">
        <v>1</v>
      </c>
      <c r="C149" s="264">
        <v>1</v>
      </c>
      <c r="D149" s="264">
        <v>0</v>
      </c>
      <c r="E149" s="264">
        <v>0</v>
      </c>
    </row>
    <row r="150" spans="1:5" x14ac:dyDescent="0.25">
      <c r="A150" s="262" t="s">
        <v>93</v>
      </c>
      <c r="B150" s="243">
        <v>4</v>
      </c>
      <c r="C150" s="264">
        <v>4</v>
      </c>
      <c r="D150" s="264">
        <v>0</v>
      </c>
      <c r="E150" s="264">
        <v>0</v>
      </c>
    </row>
  </sheetData>
  <mergeCells count="18">
    <mergeCell ref="A50:C50"/>
    <mergeCell ref="A5:L5"/>
    <mergeCell ref="A8:A9"/>
    <mergeCell ref="B8:B9"/>
    <mergeCell ref="C8:E8"/>
    <mergeCell ref="F8:L8"/>
    <mergeCell ref="B142:B143"/>
    <mergeCell ref="C142:C143"/>
    <mergeCell ref="D142:D143"/>
    <mergeCell ref="E142:E143"/>
    <mergeCell ref="A51:C51"/>
    <mergeCell ref="A55:H55"/>
    <mergeCell ref="B57:C57"/>
    <mergeCell ref="B129:D129"/>
    <mergeCell ref="A140:E140"/>
    <mergeCell ref="B141:E141"/>
    <mergeCell ref="D58:E58"/>
    <mergeCell ref="D59:E5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"/>
  <sheetViews>
    <sheetView zoomScale="80" zoomScaleNormal="80" workbookViewId="0">
      <selection sqref="A1:XFD1048576"/>
    </sheetView>
  </sheetViews>
  <sheetFormatPr defaultColWidth="18.85546875" defaultRowHeight="15.75" x14ac:dyDescent="0.25"/>
  <cols>
    <col min="1" max="1" width="25.28515625" style="1002" customWidth="1"/>
    <col min="2" max="16384" width="18.85546875" style="1002"/>
  </cols>
  <sheetData>
    <row r="1" spans="1:12" x14ac:dyDescent="0.25">
      <c r="A1" s="1001"/>
      <c r="B1" s="1001"/>
      <c r="C1" s="1001"/>
      <c r="D1" s="1001"/>
      <c r="E1" s="1001"/>
      <c r="F1" s="1001"/>
      <c r="G1" s="1001"/>
      <c r="H1" s="1001"/>
      <c r="I1" s="1001"/>
      <c r="J1" s="1001"/>
      <c r="K1" s="1001"/>
      <c r="L1" s="1001"/>
    </row>
    <row r="2" spans="1:12" ht="31.5" x14ac:dyDescent="0.25">
      <c r="A2" s="1003" t="s">
        <v>1</v>
      </c>
      <c r="B2" s="1003"/>
      <c r="C2" s="1003"/>
      <c r="D2" s="1003"/>
      <c r="E2" s="1003"/>
      <c r="F2" s="1003"/>
      <c r="G2" s="1003"/>
      <c r="H2" s="1003"/>
      <c r="I2" s="1003"/>
      <c r="J2" s="1003"/>
      <c r="K2" s="1003"/>
      <c r="L2" s="1003"/>
    </row>
    <row r="3" spans="1:12" x14ac:dyDescent="0.25">
      <c r="A3" s="1003"/>
      <c r="B3" s="1003"/>
      <c r="C3" s="1003"/>
      <c r="D3" s="1003"/>
      <c r="E3" s="1003"/>
      <c r="F3" s="1003"/>
      <c r="G3" s="1003"/>
      <c r="H3" s="1003"/>
      <c r="I3" s="1003"/>
      <c r="J3" s="1003"/>
      <c r="K3" s="1003"/>
      <c r="L3" s="1003"/>
    </row>
    <row r="4" spans="1:12" x14ac:dyDescent="0.25">
      <c r="A4" s="1003"/>
      <c r="B4" s="1003"/>
      <c r="C4" s="1003"/>
      <c r="D4" s="1003"/>
      <c r="E4" s="1003"/>
      <c r="F4" s="1003"/>
      <c r="G4" s="1003"/>
      <c r="H4" s="1003"/>
      <c r="I4" s="1003"/>
      <c r="J4" s="1003"/>
      <c r="K4" s="1003"/>
      <c r="L4" s="1003"/>
    </row>
    <row r="5" spans="1:12" x14ac:dyDescent="0.25">
      <c r="A5" s="1360" t="s">
        <v>2</v>
      </c>
      <c r="B5" s="1360"/>
      <c r="C5" s="1360"/>
      <c r="D5" s="1360"/>
      <c r="E5" s="1360"/>
      <c r="F5" s="1360"/>
      <c r="G5" s="1360"/>
      <c r="H5" s="1360"/>
      <c r="I5" s="1360"/>
      <c r="J5" s="1360"/>
      <c r="K5" s="1360"/>
      <c r="L5" s="1360"/>
    </row>
    <row r="6" spans="1:12" x14ac:dyDescent="0.25">
      <c r="A6" s="1003"/>
      <c r="B6" s="1003"/>
      <c r="C6" s="1003"/>
      <c r="D6" s="1003"/>
      <c r="E6" s="1003"/>
      <c r="F6" s="1003"/>
      <c r="G6" s="1003"/>
      <c r="H6" s="1003"/>
      <c r="I6" s="1003"/>
      <c r="J6" s="1003"/>
      <c r="K6" s="1003"/>
      <c r="L6" s="1003"/>
    </row>
    <row r="7" spans="1:12" x14ac:dyDescent="0.25">
      <c r="A7" s="1003"/>
      <c r="B7" s="1003"/>
      <c r="C7" s="1003"/>
      <c r="D7" s="1003"/>
      <c r="E7" s="1003"/>
      <c r="F7" s="1003"/>
      <c r="G7" s="1003"/>
      <c r="H7" s="1003"/>
      <c r="I7" s="1003"/>
      <c r="J7" s="1003"/>
      <c r="K7" s="1003"/>
      <c r="L7" s="1003"/>
    </row>
    <row r="8" spans="1:12" x14ac:dyDescent="0.25">
      <c r="A8" s="1370" t="s">
        <v>33</v>
      </c>
      <c r="B8" s="1372" t="s">
        <v>3</v>
      </c>
      <c r="C8" s="1374"/>
      <c r="D8" s="1375"/>
      <c r="E8" s="1376"/>
      <c r="F8" s="1374" t="s">
        <v>4</v>
      </c>
      <c r="G8" s="1375"/>
      <c r="H8" s="1375"/>
      <c r="I8" s="1375"/>
      <c r="J8" s="1375"/>
      <c r="K8" s="1375"/>
      <c r="L8" s="1377"/>
    </row>
    <row r="9" spans="1:12" ht="157.5" x14ac:dyDescent="0.25">
      <c r="A9" s="1371"/>
      <c r="B9" s="1373"/>
      <c r="C9" s="1004" t="s">
        <v>5</v>
      </c>
      <c r="D9" s="1005" t="s">
        <v>6</v>
      </c>
      <c r="E9" s="1006" t="s">
        <v>7</v>
      </c>
      <c r="F9" s="1007" t="s">
        <v>8</v>
      </c>
      <c r="G9" s="1005" t="s">
        <v>9</v>
      </c>
      <c r="H9" s="1005" t="s">
        <v>10</v>
      </c>
      <c r="I9" s="1005" t="s">
        <v>83</v>
      </c>
      <c r="J9" s="1005" t="s">
        <v>12</v>
      </c>
      <c r="K9" s="1005" t="s">
        <v>13</v>
      </c>
      <c r="L9" s="1005" t="s">
        <v>14</v>
      </c>
    </row>
    <row r="10" spans="1:12" x14ac:dyDescent="0.25">
      <c r="A10" s="1008" t="s">
        <v>15</v>
      </c>
      <c r="B10" s="1009">
        <v>340</v>
      </c>
      <c r="C10" s="1004">
        <v>131</v>
      </c>
      <c r="D10" s="1005">
        <v>33</v>
      </c>
      <c r="E10" s="1006">
        <v>176</v>
      </c>
      <c r="F10" s="999">
        <v>50</v>
      </c>
      <c r="G10" s="1000">
        <v>2</v>
      </c>
      <c r="H10" s="1000">
        <v>0</v>
      </c>
      <c r="I10" s="1000">
        <v>7</v>
      </c>
      <c r="J10" s="1000">
        <v>40</v>
      </c>
      <c r="K10" s="1000">
        <v>1</v>
      </c>
      <c r="L10" s="1000">
        <v>0</v>
      </c>
    </row>
    <row r="11" spans="1:12" ht="31.5" x14ac:dyDescent="0.25">
      <c r="A11" s="1008" t="s">
        <v>16</v>
      </c>
      <c r="B11" s="1009">
        <v>36</v>
      </c>
      <c r="C11" s="1010">
        <v>21</v>
      </c>
      <c r="D11" s="1000">
        <v>1</v>
      </c>
      <c r="E11" s="1011">
        <v>14</v>
      </c>
      <c r="F11" s="999">
        <v>7</v>
      </c>
      <c r="G11" s="1000">
        <v>0</v>
      </c>
      <c r="H11" s="1000">
        <v>0</v>
      </c>
      <c r="I11" s="1000">
        <v>4</v>
      </c>
      <c r="J11" s="1000">
        <v>3</v>
      </c>
      <c r="K11" s="1000">
        <v>0</v>
      </c>
      <c r="L11" s="1000">
        <v>0</v>
      </c>
    </row>
    <row r="12" spans="1:12" x14ac:dyDescent="0.25">
      <c r="A12" s="1008" t="s">
        <v>17</v>
      </c>
      <c r="B12" s="1009">
        <v>54</v>
      </c>
      <c r="C12" s="1010">
        <v>29</v>
      </c>
      <c r="D12" s="1000">
        <v>12</v>
      </c>
      <c r="E12" s="1011">
        <v>13</v>
      </c>
      <c r="F12" s="999">
        <v>10</v>
      </c>
      <c r="G12" s="1000">
        <v>2</v>
      </c>
      <c r="H12" s="1000">
        <v>6</v>
      </c>
      <c r="I12" s="1000">
        <v>2</v>
      </c>
      <c r="J12" s="1000">
        <v>0</v>
      </c>
      <c r="K12" s="1000">
        <v>0</v>
      </c>
      <c r="L12" s="1000">
        <v>0</v>
      </c>
    </row>
    <row r="13" spans="1:12" x14ac:dyDescent="0.25">
      <c r="A13" s="1008" t="s">
        <v>18</v>
      </c>
      <c r="B13" s="1009">
        <v>38</v>
      </c>
      <c r="C13" s="1010">
        <v>30</v>
      </c>
      <c r="D13" s="1000">
        <v>4</v>
      </c>
      <c r="E13" s="1011">
        <v>4</v>
      </c>
      <c r="F13" s="999">
        <v>31</v>
      </c>
      <c r="G13" s="1000">
        <v>14</v>
      </c>
      <c r="H13" s="1000">
        <v>13</v>
      </c>
      <c r="I13" s="1000">
        <v>1</v>
      </c>
      <c r="J13" s="1000">
        <v>3</v>
      </c>
      <c r="K13" s="1000">
        <v>0</v>
      </c>
      <c r="L13" s="1000">
        <v>0</v>
      </c>
    </row>
    <row r="14" spans="1:12" x14ac:dyDescent="0.25">
      <c r="A14" s="1008" t="s">
        <v>19</v>
      </c>
      <c r="B14" s="1009">
        <v>5</v>
      </c>
      <c r="C14" s="1010">
        <v>5</v>
      </c>
      <c r="D14" s="1000">
        <v>0</v>
      </c>
      <c r="E14" s="1011">
        <v>0</v>
      </c>
      <c r="F14" s="999">
        <v>5</v>
      </c>
      <c r="G14" s="1000">
        <v>0</v>
      </c>
      <c r="H14" s="1000">
        <v>5</v>
      </c>
      <c r="I14" s="1000">
        <v>0</v>
      </c>
      <c r="J14" s="1000">
        <v>0</v>
      </c>
      <c r="K14" s="1000">
        <v>0</v>
      </c>
      <c r="L14" s="1000">
        <v>0</v>
      </c>
    </row>
    <row r="15" spans="1:12" x14ac:dyDescent="0.25">
      <c r="A15" s="1008" t="s">
        <v>20</v>
      </c>
      <c r="B15" s="1009">
        <v>23</v>
      </c>
      <c r="C15" s="1010">
        <v>11</v>
      </c>
      <c r="D15" s="1000">
        <v>3</v>
      </c>
      <c r="E15" s="1011">
        <v>9</v>
      </c>
      <c r="F15" s="999">
        <v>4</v>
      </c>
      <c r="G15" s="1000">
        <v>0</v>
      </c>
      <c r="H15" s="1000">
        <v>0</v>
      </c>
      <c r="I15" s="1000">
        <v>1</v>
      </c>
      <c r="J15" s="1000">
        <v>3</v>
      </c>
      <c r="K15" s="1000">
        <v>0</v>
      </c>
      <c r="L15" s="1000">
        <v>0</v>
      </c>
    </row>
    <row r="16" spans="1:12" x14ac:dyDescent="0.25">
      <c r="A16" s="1008" t="s">
        <v>21</v>
      </c>
      <c r="B16" s="1009">
        <v>32</v>
      </c>
      <c r="C16" s="1010">
        <v>12</v>
      </c>
      <c r="D16" s="1000">
        <v>3</v>
      </c>
      <c r="E16" s="1011">
        <v>17</v>
      </c>
      <c r="F16" s="999">
        <v>7</v>
      </c>
      <c r="G16" s="1000">
        <v>0</v>
      </c>
      <c r="H16" s="1000">
        <v>0</v>
      </c>
      <c r="I16" s="1000">
        <v>4</v>
      </c>
      <c r="J16" s="1000">
        <v>3</v>
      </c>
      <c r="K16" s="1000">
        <v>0</v>
      </c>
      <c r="L16" s="1000">
        <v>0</v>
      </c>
    </row>
    <row r="17" spans="1:12" x14ac:dyDescent="0.25">
      <c r="A17" s="1008" t="s">
        <v>22</v>
      </c>
      <c r="B17" s="1009">
        <v>8</v>
      </c>
      <c r="C17" s="1010">
        <v>2</v>
      </c>
      <c r="D17" s="1000">
        <v>2</v>
      </c>
      <c r="E17" s="1011">
        <v>4</v>
      </c>
      <c r="F17" s="999">
        <v>0</v>
      </c>
      <c r="G17" s="1000">
        <v>0</v>
      </c>
      <c r="H17" s="1000">
        <v>0</v>
      </c>
      <c r="I17" s="1000">
        <v>0</v>
      </c>
      <c r="J17" s="1000">
        <v>0</v>
      </c>
      <c r="K17" s="1000">
        <v>0</v>
      </c>
      <c r="L17" s="1000">
        <v>0</v>
      </c>
    </row>
    <row r="18" spans="1:12" x14ac:dyDescent="0.25">
      <c r="A18" s="1008" t="s">
        <v>23</v>
      </c>
      <c r="B18" s="1009">
        <v>3</v>
      </c>
      <c r="C18" s="1010">
        <v>1</v>
      </c>
      <c r="D18" s="1000">
        <v>0</v>
      </c>
      <c r="E18" s="1011">
        <v>2</v>
      </c>
      <c r="F18" s="999">
        <v>0</v>
      </c>
      <c r="G18" s="1000">
        <v>0</v>
      </c>
      <c r="H18" s="1000">
        <v>0</v>
      </c>
      <c r="I18" s="1000">
        <v>0</v>
      </c>
      <c r="J18" s="1000">
        <v>0</v>
      </c>
      <c r="K18" s="1000">
        <v>0</v>
      </c>
      <c r="L18" s="1000">
        <v>0</v>
      </c>
    </row>
    <row r="19" spans="1:12" x14ac:dyDescent="0.25">
      <c r="A19" s="1008" t="s">
        <v>24</v>
      </c>
      <c r="B19" s="1009">
        <v>85</v>
      </c>
      <c r="C19" s="1010">
        <v>41</v>
      </c>
      <c r="D19" s="1000">
        <v>3</v>
      </c>
      <c r="E19" s="1011">
        <v>41</v>
      </c>
      <c r="F19" s="999">
        <v>29</v>
      </c>
      <c r="G19" s="1000">
        <v>0</v>
      </c>
      <c r="H19" s="1000">
        <v>0</v>
      </c>
      <c r="I19" s="1000">
        <v>6</v>
      </c>
      <c r="J19" s="1000">
        <v>23</v>
      </c>
      <c r="K19" s="1000">
        <v>0</v>
      </c>
      <c r="L19" s="1000">
        <v>0</v>
      </c>
    </row>
    <row r="20" spans="1:12" ht="31.5" x14ac:dyDescent="0.25">
      <c r="A20" s="1008" t="s">
        <v>25</v>
      </c>
      <c r="B20" s="1009">
        <v>41</v>
      </c>
      <c r="C20" s="1010">
        <v>33</v>
      </c>
      <c r="D20" s="1000">
        <v>8</v>
      </c>
      <c r="E20" s="1011">
        <v>0</v>
      </c>
      <c r="F20" s="999">
        <v>31</v>
      </c>
      <c r="G20" s="1000">
        <v>14</v>
      </c>
      <c r="H20" s="1000">
        <v>17</v>
      </c>
      <c r="I20" s="1000">
        <v>0</v>
      </c>
      <c r="J20" s="1000">
        <v>0</v>
      </c>
      <c r="K20" s="1000">
        <v>0</v>
      </c>
      <c r="L20" s="1000">
        <v>0</v>
      </c>
    </row>
    <row r="21" spans="1:12" ht="31.5" x14ac:dyDescent="0.25">
      <c r="A21" s="1008" t="s">
        <v>26</v>
      </c>
      <c r="B21" s="1009">
        <v>0</v>
      </c>
      <c r="C21" s="1010">
        <v>0</v>
      </c>
      <c r="D21" s="1000">
        <v>0</v>
      </c>
      <c r="E21" s="1011">
        <v>0</v>
      </c>
      <c r="F21" s="999">
        <v>0</v>
      </c>
      <c r="G21" s="1000">
        <v>0</v>
      </c>
      <c r="H21" s="1012">
        <v>0</v>
      </c>
      <c r="I21" s="1000">
        <v>0</v>
      </c>
      <c r="J21" s="1000">
        <v>0</v>
      </c>
      <c r="K21" s="1000">
        <v>0</v>
      </c>
      <c r="L21" s="1000">
        <v>0</v>
      </c>
    </row>
    <row r="22" spans="1:12" ht="31.5" x14ac:dyDescent="0.25">
      <c r="A22" s="1008" t="s">
        <v>27</v>
      </c>
      <c r="B22" s="1009">
        <v>0</v>
      </c>
      <c r="C22" s="1010">
        <v>0</v>
      </c>
      <c r="D22" s="1000">
        <v>0</v>
      </c>
      <c r="E22" s="1011">
        <v>0</v>
      </c>
      <c r="F22" s="999">
        <v>23</v>
      </c>
      <c r="G22" s="1000">
        <v>22</v>
      </c>
      <c r="H22" s="1000">
        <v>1</v>
      </c>
      <c r="I22" s="1000">
        <v>0</v>
      </c>
      <c r="J22" s="1000">
        <v>0</v>
      </c>
      <c r="K22" s="1000">
        <v>0</v>
      </c>
      <c r="L22" s="1000">
        <v>0</v>
      </c>
    </row>
    <row r="23" spans="1:12" x14ac:dyDescent="0.25">
      <c r="A23" s="1008" t="s">
        <v>28</v>
      </c>
      <c r="B23" s="1009">
        <v>0</v>
      </c>
      <c r="C23" s="1010">
        <v>0</v>
      </c>
      <c r="D23" s="1000">
        <v>0</v>
      </c>
      <c r="E23" s="1011">
        <v>0</v>
      </c>
      <c r="F23" s="999">
        <v>20</v>
      </c>
      <c r="G23" s="1000">
        <v>20</v>
      </c>
      <c r="H23" s="1000">
        <v>0</v>
      </c>
      <c r="I23" s="1000">
        <v>0</v>
      </c>
      <c r="J23" s="1000">
        <v>0</v>
      </c>
      <c r="K23" s="1000">
        <v>0</v>
      </c>
      <c r="L23" s="1000">
        <v>0</v>
      </c>
    </row>
    <row r="24" spans="1:12" x14ac:dyDescent="0.25">
      <c r="A24" s="1008" t="s">
        <v>29</v>
      </c>
      <c r="B24" s="1009">
        <v>9</v>
      </c>
      <c r="C24" s="1010">
        <v>2</v>
      </c>
      <c r="D24" s="1000">
        <v>1</v>
      </c>
      <c r="E24" s="1011">
        <v>6</v>
      </c>
      <c r="F24" s="999">
        <v>1</v>
      </c>
      <c r="G24" s="1000">
        <v>0</v>
      </c>
      <c r="H24" s="1000">
        <v>0</v>
      </c>
      <c r="I24" s="1000">
        <v>0</v>
      </c>
      <c r="J24" s="1000">
        <v>1</v>
      </c>
      <c r="K24" s="1000">
        <v>0</v>
      </c>
      <c r="L24" s="1000">
        <v>0</v>
      </c>
    </row>
    <row r="25" spans="1:12" x14ac:dyDescent="0.25">
      <c r="A25" s="1008" t="s">
        <v>30</v>
      </c>
      <c r="B25" s="1009">
        <v>23</v>
      </c>
      <c r="C25" s="1010">
        <v>18</v>
      </c>
      <c r="D25" s="1000">
        <v>4</v>
      </c>
      <c r="E25" s="1011">
        <v>1</v>
      </c>
      <c r="F25" s="999">
        <v>15</v>
      </c>
      <c r="G25" s="1000">
        <v>6</v>
      </c>
      <c r="H25" s="1000">
        <v>8</v>
      </c>
      <c r="I25" s="1000">
        <v>1</v>
      </c>
      <c r="J25" s="1000">
        <v>0</v>
      </c>
      <c r="K25" s="1000">
        <v>0</v>
      </c>
      <c r="L25" s="1000">
        <v>0</v>
      </c>
    </row>
    <row r="26" spans="1:12" x14ac:dyDescent="0.25">
      <c r="A26" s="1008" t="s">
        <v>31</v>
      </c>
      <c r="B26" s="1009">
        <v>43</v>
      </c>
      <c r="C26" s="1010">
        <v>20</v>
      </c>
      <c r="D26" s="1000">
        <v>1</v>
      </c>
      <c r="E26" s="1011">
        <v>22</v>
      </c>
      <c r="F26" s="999">
        <v>20</v>
      </c>
      <c r="G26" s="1000">
        <v>3</v>
      </c>
      <c r="H26" s="1000">
        <v>2</v>
      </c>
      <c r="I26" s="1000">
        <v>8</v>
      </c>
      <c r="J26" s="1000">
        <v>7</v>
      </c>
      <c r="K26" s="1000">
        <v>0</v>
      </c>
      <c r="L26" s="1000">
        <v>0</v>
      </c>
    </row>
    <row r="27" spans="1:12" ht="16.5" thickBot="1" x14ac:dyDescent="0.3">
      <c r="A27" s="1013" t="s">
        <v>32</v>
      </c>
      <c r="B27" s="1014">
        <f>SUM(B10:B26)</f>
        <v>740</v>
      </c>
      <c r="C27" s="1015">
        <f t="shared" ref="C27:J27" si="0">SUM(C10:C26)</f>
        <v>356</v>
      </c>
      <c r="D27" s="1016">
        <f t="shared" si="0"/>
        <v>75</v>
      </c>
      <c r="E27" s="1017">
        <f>SUM(E10:E26)</f>
        <v>309</v>
      </c>
      <c r="F27" s="1018">
        <f t="shared" si="0"/>
        <v>253</v>
      </c>
      <c r="G27" s="1019">
        <f t="shared" si="0"/>
        <v>83</v>
      </c>
      <c r="H27" s="1019">
        <f t="shared" si="0"/>
        <v>52</v>
      </c>
      <c r="I27" s="1019">
        <f t="shared" si="0"/>
        <v>34</v>
      </c>
      <c r="J27" s="1019">
        <f t="shared" si="0"/>
        <v>83</v>
      </c>
      <c r="K27" s="1019">
        <v>1</v>
      </c>
      <c r="L27" s="1019">
        <v>0</v>
      </c>
    </row>
    <row r="28" spans="1:12" x14ac:dyDescent="0.25">
      <c r="A28" s="1020"/>
      <c r="B28" s="1020"/>
      <c r="C28" s="1021"/>
      <c r="D28" s="1021"/>
      <c r="E28" s="1021"/>
      <c r="F28" s="1020"/>
      <c r="G28" s="1020"/>
      <c r="H28" s="1020"/>
      <c r="I28" s="1020"/>
      <c r="J28" s="1020"/>
      <c r="K28" s="1020"/>
      <c r="L28" s="1020"/>
    </row>
    <row r="29" spans="1:12" ht="94.5" x14ac:dyDescent="0.25">
      <c r="A29" s="1005" t="s">
        <v>33</v>
      </c>
      <c r="B29" s="1005" t="s">
        <v>34</v>
      </c>
      <c r="C29" s="1022"/>
      <c r="D29" s="1022"/>
      <c r="E29" s="1022"/>
      <c r="F29" s="1022"/>
      <c r="G29" s="1022"/>
      <c r="H29" s="1022"/>
      <c r="I29" s="1022"/>
      <c r="J29" s="1022"/>
      <c r="K29" s="1022"/>
      <c r="L29" s="1022"/>
    </row>
    <row r="30" spans="1:12" x14ac:dyDescent="0.25">
      <c r="A30" s="1005"/>
      <c r="B30" s="1005"/>
      <c r="C30" s="1022"/>
      <c r="D30" s="1022"/>
      <c r="E30" s="1022"/>
      <c r="F30" s="1022"/>
      <c r="G30" s="1022"/>
      <c r="H30" s="1022"/>
      <c r="I30" s="1022"/>
      <c r="J30" s="1022"/>
      <c r="K30" s="1022"/>
      <c r="L30" s="1022"/>
    </row>
    <row r="31" spans="1:12" x14ac:dyDescent="0.25">
      <c r="A31" s="1000" t="s">
        <v>15</v>
      </c>
      <c r="B31" s="1000">
        <v>10</v>
      </c>
      <c r="C31" s="1023"/>
      <c r="D31" s="1023"/>
      <c r="E31" s="1023"/>
      <c r="F31" s="1023"/>
      <c r="G31" s="1023"/>
      <c r="H31" s="1023"/>
      <c r="I31" s="1023"/>
      <c r="J31" s="1023"/>
      <c r="K31" s="1023"/>
      <c r="L31" s="1023"/>
    </row>
    <row r="32" spans="1:12" ht="31.5" x14ac:dyDescent="0.25">
      <c r="A32" s="1000" t="s">
        <v>16</v>
      </c>
      <c r="B32" s="1000">
        <v>0</v>
      </c>
      <c r="C32" s="1023"/>
      <c r="D32" s="1023"/>
      <c r="E32" s="1023"/>
      <c r="F32" s="1023"/>
      <c r="G32" s="1023"/>
      <c r="H32" s="1023"/>
      <c r="I32" s="1023"/>
      <c r="J32" s="1023"/>
      <c r="K32" s="1023"/>
      <c r="L32" s="1023"/>
    </row>
    <row r="33" spans="1:12" x14ac:dyDescent="0.25">
      <c r="A33" s="1000" t="s">
        <v>17</v>
      </c>
      <c r="B33" s="1000">
        <v>8</v>
      </c>
      <c r="C33" s="1023"/>
      <c r="D33" s="1023"/>
      <c r="E33" s="1023"/>
      <c r="F33" s="1023"/>
      <c r="G33" s="1023"/>
      <c r="H33" s="1023"/>
      <c r="I33" s="1023"/>
      <c r="J33" s="1023"/>
      <c r="K33" s="1023"/>
      <c r="L33" s="1023"/>
    </row>
    <row r="34" spans="1:12" x14ac:dyDescent="0.25">
      <c r="A34" s="1000" t="s">
        <v>18</v>
      </c>
      <c r="B34" s="1000">
        <v>0</v>
      </c>
      <c r="C34" s="1023"/>
      <c r="D34" s="1023"/>
      <c r="E34" s="1023"/>
      <c r="F34" s="1023"/>
      <c r="G34" s="1023"/>
      <c r="H34" s="1023"/>
      <c r="I34" s="1023"/>
      <c r="J34" s="1023"/>
      <c r="K34" s="1023"/>
      <c r="L34" s="1023"/>
    </row>
    <row r="35" spans="1:12" x14ac:dyDescent="0.25">
      <c r="A35" s="1000" t="s">
        <v>19</v>
      </c>
      <c r="B35" s="1000">
        <v>0</v>
      </c>
      <c r="C35" s="1023"/>
      <c r="D35" s="1023"/>
      <c r="E35" s="1023"/>
      <c r="F35" s="1023"/>
      <c r="G35" s="1023"/>
      <c r="H35" s="1023"/>
      <c r="I35" s="1023"/>
      <c r="J35" s="1023"/>
      <c r="K35" s="1023"/>
      <c r="L35" s="1023"/>
    </row>
    <row r="36" spans="1:12" x14ac:dyDescent="0.25">
      <c r="A36" s="1000" t="s">
        <v>20</v>
      </c>
      <c r="B36" s="1000">
        <v>0</v>
      </c>
      <c r="C36" s="1023"/>
      <c r="D36" s="1023"/>
      <c r="E36" s="1023"/>
      <c r="F36" s="1023"/>
      <c r="G36" s="1023"/>
      <c r="H36" s="1023"/>
      <c r="I36" s="1023"/>
      <c r="J36" s="1023"/>
      <c r="K36" s="1023"/>
      <c r="L36" s="1023"/>
    </row>
    <row r="37" spans="1:12" x14ac:dyDescent="0.25">
      <c r="A37" s="1000" t="s">
        <v>21</v>
      </c>
      <c r="B37" s="1000">
        <v>0</v>
      </c>
      <c r="C37" s="1023"/>
      <c r="D37" s="1023"/>
      <c r="E37" s="1023"/>
      <c r="F37" s="1023"/>
      <c r="G37" s="1023"/>
      <c r="H37" s="1023"/>
      <c r="I37" s="1023"/>
      <c r="J37" s="1023"/>
      <c r="K37" s="1023"/>
      <c r="L37" s="1023"/>
    </row>
    <row r="38" spans="1:12" x14ac:dyDescent="0.25">
      <c r="A38" s="1000" t="s">
        <v>22</v>
      </c>
      <c r="B38" s="1000">
        <v>0</v>
      </c>
      <c r="C38" s="1023"/>
      <c r="D38" s="1023"/>
      <c r="E38" s="1023"/>
      <c r="F38" s="1023"/>
      <c r="G38" s="1023"/>
      <c r="H38" s="1023"/>
      <c r="I38" s="1023"/>
      <c r="J38" s="1023"/>
      <c r="K38" s="1023"/>
      <c r="L38" s="1023"/>
    </row>
    <row r="39" spans="1:12" x14ac:dyDescent="0.25">
      <c r="A39" s="1000" t="s">
        <v>23</v>
      </c>
      <c r="B39" s="1000">
        <v>0</v>
      </c>
      <c r="C39" s="1023"/>
      <c r="D39" s="1023"/>
      <c r="E39" s="1023"/>
      <c r="F39" s="1023"/>
      <c r="G39" s="1023"/>
      <c r="H39" s="1023"/>
      <c r="I39" s="1023"/>
      <c r="J39" s="1023"/>
      <c r="K39" s="1023"/>
      <c r="L39" s="1023"/>
    </row>
    <row r="40" spans="1:12" x14ac:dyDescent="0.25">
      <c r="A40" s="1000" t="s">
        <v>24</v>
      </c>
      <c r="B40" s="1000">
        <v>0</v>
      </c>
      <c r="C40" s="1023"/>
      <c r="D40" s="1023"/>
      <c r="E40" s="1023"/>
      <c r="F40" s="1023"/>
      <c r="G40" s="1023"/>
      <c r="H40" s="1023"/>
      <c r="I40" s="1023"/>
      <c r="J40" s="1023"/>
      <c r="K40" s="1023"/>
      <c r="L40" s="1023"/>
    </row>
    <row r="41" spans="1:12" ht="31.5" x14ac:dyDescent="0.25">
      <c r="A41" s="1000" t="s">
        <v>25</v>
      </c>
      <c r="B41" s="1000">
        <v>1</v>
      </c>
      <c r="C41" s="1023"/>
      <c r="D41" s="1023"/>
      <c r="E41" s="1023"/>
      <c r="F41" s="1023"/>
      <c r="G41" s="1023"/>
      <c r="H41" s="1023"/>
      <c r="I41" s="1023"/>
      <c r="J41" s="1023"/>
      <c r="K41" s="1023"/>
      <c r="L41" s="1023"/>
    </row>
    <row r="42" spans="1:12" ht="31.5" x14ac:dyDescent="0.25">
      <c r="A42" s="1000" t="s">
        <v>26</v>
      </c>
      <c r="B42" s="1000">
        <v>0</v>
      </c>
      <c r="C42" s="1023"/>
      <c r="D42" s="1023"/>
      <c r="E42" s="1023"/>
      <c r="F42" s="1023"/>
      <c r="G42" s="1023"/>
      <c r="H42" s="1023"/>
      <c r="I42" s="1023"/>
      <c r="J42" s="1023"/>
      <c r="K42" s="1023"/>
      <c r="L42" s="1023"/>
    </row>
    <row r="43" spans="1:12" ht="31.5" x14ac:dyDescent="0.25">
      <c r="A43" s="1000" t="s">
        <v>27</v>
      </c>
      <c r="B43" s="1000">
        <v>0</v>
      </c>
      <c r="C43" s="1023"/>
      <c r="D43" s="1023"/>
      <c r="E43" s="1023"/>
      <c r="F43" s="1023"/>
      <c r="G43" s="1023"/>
      <c r="H43" s="1023"/>
      <c r="I43" s="1023"/>
      <c r="J43" s="1023"/>
      <c r="K43" s="1023"/>
      <c r="L43" s="1023"/>
    </row>
    <row r="44" spans="1:12" x14ac:dyDescent="0.25">
      <c r="A44" s="1000" t="s">
        <v>28</v>
      </c>
      <c r="B44" s="1000">
        <v>0</v>
      </c>
      <c r="C44" s="1023"/>
      <c r="D44" s="1023"/>
      <c r="E44" s="1023"/>
      <c r="F44" s="1023"/>
      <c r="G44" s="1023"/>
      <c r="H44" s="1023"/>
      <c r="I44" s="1023"/>
      <c r="J44" s="1023"/>
      <c r="K44" s="1023"/>
      <c r="L44" s="1023"/>
    </row>
    <row r="45" spans="1:12" x14ac:dyDescent="0.25">
      <c r="A45" s="1000" t="s">
        <v>29</v>
      </c>
      <c r="B45" s="1000">
        <v>0</v>
      </c>
      <c r="C45" s="1023"/>
      <c r="D45" s="1023"/>
      <c r="E45" s="1023"/>
      <c r="F45" s="1023"/>
      <c r="G45" s="1023"/>
      <c r="H45" s="1023"/>
      <c r="I45" s="1023"/>
      <c r="J45" s="1023"/>
      <c r="K45" s="1023"/>
      <c r="L45" s="1023"/>
    </row>
    <row r="46" spans="1:12" x14ac:dyDescent="0.25">
      <c r="A46" s="1000" t="s">
        <v>30</v>
      </c>
      <c r="B46" s="1000">
        <v>0</v>
      </c>
      <c r="C46" s="1023"/>
      <c r="D46" s="1023"/>
      <c r="E46" s="1023"/>
      <c r="F46" s="1023"/>
      <c r="G46" s="1023"/>
      <c r="H46" s="1023"/>
      <c r="I46" s="1023"/>
      <c r="J46" s="1023"/>
      <c r="K46" s="1023"/>
      <c r="L46" s="1023"/>
    </row>
    <row r="47" spans="1:12" x14ac:dyDescent="0.25">
      <c r="A47" s="1000" t="s">
        <v>31</v>
      </c>
      <c r="B47" s="1000">
        <v>0</v>
      </c>
      <c r="C47" s="1023"/>
      <c r="D47" s="1023"/>
      <c r="E47" s="1023"/>
      <c r="F47" s="1023"/>
      <c r="G47" s="1023"/>
      <c r="H47" s="1023"/>
      <c r="I47" s="1023"/>
      <c r="J47" s="1023"/>
      <c r="K47" s="1023"/>
      <c r="L47" s="1023"/>
    </row>
    <row r="48" spans="1:12" x14ac:dyDescent="0.25">
      <c r="A48" s="1019" t="s">
        <v>32</v>
      </c>
      <c r="B48" s="1019">
        <v>19</v>
      </c>
      <c r="C48" s="1021"/>
      <c r="D48" s="1021"/>
      <c r="E48" s="1021"/>
      <c r="F48" s="1021"/>
      <c r="G48" s="1021"/>
      <c r="H48" s="1021"/>
      <c r="I48" s="1021"/>
      <c r="J48" s="1021"/>
      <c r="K48" s="1021"/>
      <c r="L48" s="1021"/>
    </row>
    <row r="49" spans="1:12" x14ac:dyDescent="0.25">
      <c r="A49" s="1020"/>
      <c r="B49" s="1020"/>
      <c r="C49" s="1020"/>
      <c r="D49" s="1020"/>
      <c r="E49" s="1020"/>
      <c r="F49" s="1020"/>
      <c r="G49" s="1020"/>
      <c r="H49" s="1020"/>
      <c r="I49" s="1020"/>
      <c r="J49" s="1020"/>
      <c r="K49" s="1020"/>
      <c r="L49" s="1020"/>
    </row>
    <row r="50" spans="1:12" x14ac:dyDescent="0.25">
      <c r="A50" s="1369" t="s">
        <v>35</v>
      </c>
      <c r="B50" s="1369"/>
      <c r="C50" s="1369"/>
      <c r="D50" s="1024"/>
      <c r="E50" s="1024"/>
      <c r="F50" s="1024"/>
      <c r="G50" s="1024"/>
      <c r="H50" s="1024"/>
      <c r="I50" s="1024"/>
      <c r="J50" s="1024"/>
      <c r="K50" s="1024"/>
      <c r="L50" s="1024"/>
    </row>
    <row r="51" spans="1:12" x14ac:dyDescent="0.25">
      <c r="A51" s="1359" t="s">
        <v>36</v>
      </c>
      <c r="B51" s="1359"/>
      <c r="C51" s="1359"/>
      <c r="D51" s="1024"/>
      <c r="E51" s="1020"/>
      <c r="F51" s="1020"/>
      <c r="G51" s="1020"/>
      <c r="H51" s="1020"/>
      <c r="I51" s="1020"/>
      <c r="J51" s="1020"/>
      <c r="K51" s="1020"/>
      <c r="L51" s="1020"/>
    </row>
    <row r="52" spans="1:12" x14ac:dyDescent="0.25">
      <c r="A52" s="1024"/>
      <c r="B52" s="1024"/>
      <c r="C52" s="1024"/>
      <c r="D52" s="1024"/>
      <c r="E52" s="1024"/>
      <c r="F52" s="1024"/>
      <c r="G52" s="1024"/>
      <c r="H52" s="1024"/>
      <c r="I52" s="1024"/>
      <c r="J52" s="1024"/>
      <c r="K52" s="1024"/>
      <c r="L52" s="1024"/>
    </row>
    <row r="53" spans="1:12" x14ac:dyDescent="0.25">
      <c r="A53" s="1020"/>
      <c r="B53" s="1020"/>
      <c r="C53" s="1020"/>
      <c r="D53" s="1020"/>
      <c r="E53" s="1020"/>
      <c r="F53" s="1020"/>
      <c r="G53" s="1020"/>
      <c r="H53" s="1020"/>
      <c r="I53" s="1020"/>
      <c r="J53" s="1020"/>
      <c r="K53" s="1020"/>
      <c r="L53" s="1020"/>
    </row>
    <row r="54" spans="1:12" x14ac:dyDescent="0.25">
      <c r="A54" s="1020"/>
      <c r="B54" s="1020"/>
      <c r="C54" s="1020"/>
      <c r="D54" s="1020"/>
      <c r="E54" s="1020"/>
      <c r="F54" s="1020"/>
      <c r="G54" s="1020"/>
      <c r="H54" s="1020"/>
      <c r="I54" s="1020"/>
      <c r="J54" s="1020"/>
      <c r="K54" s="1020"/>
      <c r="L54" s="1020"/>
    </row>
    <row r="55" spans="1:12" x14ac:dyDescent="0.25">
      <c r="A55" s="1360" t="s">
        <v>37</v>
      </c>
      <c r="B55" s="1360"/>
      <c r="C55" s="1360"/>
      <c r="D55" s="1360"/>
      <c r="E55" s="1360"/>
      <c r="F55" s="1360"/>
      <c r="G55" s="1360"/>
      <c r="H55" s="1360"/>
      <c r="I55" s="1003"/>
      <c r="J55" s="1003"/>
      <c r="K55" s="1003"/>
      <c r="L55" s="1003"/>
    </row>
    <row r="56" spans="1:12" ht="16.5" thickBot="1" x14ac:dyDescent="0.3">
      <c r="A56" s="1020"/>
      <c r="B56" s="1020"/>
      <c r="C56" s="1020"/>
      <c r="D56" s="1020"/>
      <c r="E56" s="1020"/>
      <c r="F56" s="1020"/>
      <c r="G56" s="1020"/>
      <c r="H56" s="1020"/>
      <c r="I56" s="1020"/>
      <c r="J56" s="1020"/>
      <c r="K56" s="1020"/>
      <c r="L56" s="1020"/>
    </row>
    <row r="57" spans="1:12" ht="16.5" thickBot="1" x14ac:dyDescent="0.3">
      <c r="A57" s="1020"/>
      <c r="B57" s="1361" t="s">
        <v>38</v>
      </c>
      <c r="C57" s="1362"/>
      <c r="D57" s="1020"/>
      <c r="E57" s="1022"/>
      <c r="F57" s="1022"/>
      <c r="G57" s="1022"/>
      <c r="H57" s="1024"/>
      <c r="I57" s="1020"/>
      <c r="J57" s="1020"/>
      <c r="K57" s="1020"/>
    </row>
    <row r="58" spans="1:12" ht="94.5" x14ac:dyDescent="0.25">
      <c r="A58" s="1025" t="s">
        <v>33</v>
      </c>
      <c r="B58" s="1026" t="s">
        <v>39</v>
      </c>
      <c r="C58" s="1027" t="s">
        <v>40</v>
      </c>
      <c r="D58" s="1367" t="s">
        <v>41</v>
      </c>
      <c r="E58" s="1367"/>
      <c r="F58" s="1005" t="s">
        <v>42</v>
      </c>
      <c r="G58" s="1005" t="s">
        <v>43</v>
      </c>
      <c r="H58" s="1005" t="s">
        <v>44</v>
      </c>
    </row>
    <row r="59" spans="1:12" x14ac:dyDescent="0.25">
      <c r="A59" s="1008" t="s">
        <v>15</v>
      </c>
      <c r="B59" s="1010">
        <v>29</v>
      </c>
      <c r="C59" s="1005">
        <v>0</v>
      </c>
      <c r="D59" s="1368">
        <v>39</v>
      </c>
      <c r="E59" s="1368"/>
      <c r="F59" s="1028">
        <v>28</v>
      </c>
      <c r="G59" s="1028">
        <v>54</v>
      </c>
      <c r="H59" s="1029">
        <v>4</v>
      </c>
    </row>
    <row r="60" spans="1:12" ht="31.5" x14ac:dyDescent="0.25">
      <c r="A60" s="1008" t="s">
        <v>16</v>
      </c>
      <c r="B60" s="1010">
        <v>1</v>
      </c>
      <c r="C60" s="1000">
        <v>3</v>
      </c>
      <c r="D60" s="1368">
        <v>3</v>
      </c>
      <c r="E60" s="1368"/>
      <c r="F60" s="1028">
        <v>3</v>
      </c>
      <c r="G60" s="1028">
        <v>8</v>
      </c>
      <c r="H60" s="1029">
        <v>0</v>
      </c>
    </row>
    <row r="61" spans="1:12" x14ac:dyDescent="0.25">
      <c r="A61" s="1008" t="s">
        <v>17</v>
      </c>
      <c r="B61" s="1010">
        <v>5</v>
      </c>
      <c r="C61" s="1000">
        <v>2</v>
      </c>
      <c r="D61" s="1368">
        <v>5</v>
      </c>
      <c r="E61" s="1368"/>
      <c r="F61" s="1028">
        <v>6</v>
      </c>
      <c r="G61" s="1028">
        <v>15</v>
      </c>
      <c r="H61" s="1029">
        <v>0</v>
      </c>
    </row>
    <row r="62" spans="1:12" x14ac:dyDescent="0.25">
      <c r="A62" s="1008" t="s">
        <v>18</v>
      </c>
      <c r="B62" s="1010">
        <v>6</v>
      </c>
      <c r="C62" s="1000">
        <v>22</v>
      </c>
      <c r="D62" s="1368">
        <v>3</v>
      </c>
      <c r="E62" s="1368"/>
      <c r="F62" s="1028">
        <v>3</v>
      </c>
      <c r="G62" s="1028">
        <v>4</v>
      </c>
      <c r="H62" s="1029">
        <v>0</v>
      </c>
    </row>
    <row r="63" spans="1:12" x14ac:dyDescent="0.25">
      <c r="A63" s="1008" t="s">
        <v>19</v>
      </c>
      <c r="B63" s="1010">
        <v>0</v>
      </c>
      <c r="C63" s="1000">
        <v>2</v>
      </c>
      <c r="D63" s="1368">
        <v>1</v>
      </c>
      <c r="E63" s="1368"/>
      <c r="F63" s="1028">
        <v>0</v>
      </c>
      <c r="G63" s="1028">
        <v>2</v>
      </c>
      <c r="H63" s="1029">
        <v>0</v>
      </c>
    </row>
    <row r="64" spans="1:12" x14ac:dyDescent="0.25">
      <c r="A64" s="1008" t="s">
        <v>20</v>
      </c>
      <c r="B64" s="1010">
        <v>3</v>
      </c>
      <c r="C64" s="1000">
        <v>0</v>
      </c>
      <c r="D64" s="1368">
        <v>4</v>
      </c>
      <c r="E64" s="1368"/>
      <c r="F64" s="1028">
        <v>1</v>
      </c>
      <c r="G64" s="1028">
        <v>6</v>
      </c>
      <c r="H64" s="1029">
        <v>0</v>
      </c>
    </row>
    <row r="65" spans="1:12" x14ac:dyDescent="0.25">
      <c r="A65" s="1008" t="s">
        <v>21</v>
      </c>
      <c r="B65" s="1010">
        <v>1</v>
      </c>
      <c r="C65" s="1000">
        <v>0</v>
      </c>
      <c r="D65" s="1368">
        <v>1</v>
      </c>
      <c r="E65" s="1368"/>
      <c r="F65" s="1028">
        <v>4</v>
      </c>
      <c r="G65" s="1028">
        <v>5</v>
      </c>
      <c r="H65" s="1029">
        <v>1</v>
      </c>
    </row>
    <row r="66" spans="1:12" x14ac:dyDescent="0.25">
      <c r="A66" s="1008" t="s">
        <v>22</v>
      </c>
      <c r="B66" s="1010">
        <v>1</v>
      </c>
      <c r="C66" s="1000">
        <v>0</v>
      </c>
      <c r="D66" s="1368">
        <v>1</v>
      </c>
      <c r="E66" s="1368"/>
      <c r="F66" s="1028">
        <v>1</v>
      </c>
      <c r="G66" s="1028">
        <v>0</v>
      </c>
      <c r="H66" s="1029">
        <v>0</v>
      </c>
    </row>
    <row r="67" spans="1:12" x14ac:dyDescent="0.25">
      <c r="A67" s="1008" t="s">
        <v>23</v>
      </c>
      <c r="B67" s="1010">
        <v>0</v>
      </c>
      <c r="C67" s="1000">
        <v>0</v>
      </c>
      <c r="D67" s="1368">
        <v>0</v>
      </c>
      <c r="E67" s="1368"/>
      <c r="F67" s="1028">
        <v>0</v>
      </c>
      <c r="G67" s="1028">
        <v>1</v>
      </c>
      <c r="H67" s="1029">
        <v>0</v>
      </c>
    </row>
    <row r="68" spans="1:12" x14ac:dyDescent="0.25">
      <c r="A68" s="1008" t="s">
        <v>24</v>
      </c>
      <c r="B68" s="1010">
        <v>0</v>
      </c>
      <c r="C68" s="1000">
        <v>10</v>
      </c>
      <c r="D68" s="1368">
        <v>12</v>
      </c>
      <c r="E68" s="1368"/>
      <c r="F68" s="1028">
        <v>0</v>
      </c>
      <c r="G68" s="1028">
        <v>13</v>
      </c>
      <c r="H68" s="1029">
        <v>0</v>
      </c>
    </row>
    <row r="69" spans="1:12" ht="31.5" x14ac:dyDescent="0.25">
      <c r="A69" s="1008" t="s">
        <v>25</v>
      </c>
      <c r="B69" s="1010">
        <v>0</v>
      </c>
      <c r="C69" s="1000">
        <v>12</v>
      </c>
      <c r="D69" s="1368">
        <v>5</v>
      </c>
      <c r="E69" s="1368"/>
      <c r="F69" s="1028">
        <v>0</v>
      </c>
      <c r="G69" s="1028">
        <v>13</v>
      </c>
      <c r="H69" s="1029">
        <v>1</v>
      </c>
    </row>
    <row r="70" spans="1:12" ht="31.5" x14ac:dyDescent="0.25">
      <c r="A70" s="1008" t="s">
        <v>26</v>
      </c>
      <c r="B70" s="1010">
        <v>0</v>
      </c>
      <c r="C70" s="1000">
        <v>0</v>
      </c>
      <c r="D70" s="1368">
        <v>0</v>
      </c>
      <c r="E70" s="1368"/>
      <c r="F70" s="1028">
        <v>0</v>
      </c>
      <c r="G70" s="1028">
        <v>0</v>
      </c>
      <c r="H70" s="1029">
        <v>0</v>
      </c>
    </row>
    <row r="71" spans="1:12" ht="31.5" x14ac:dyDescent="0.25">
      <c r="A71" s="1008" t="s">
        <v>27</v>
      </c>
      <c r="B71" s="1010">
        <v>0</v>
      </c>
      <c r="C71" s="1000">
        <v>16</v>
      </c>
      <c r="D71" s="1368">
        <v>3</v>
      </c>
      <c r="E71" s="1368"/>
      <c r="F71" s="1028">
        <v>0</v>
      </c>
      <c r="G71" s="1028">
        <v>0</v>
      </c>
      <c r="H71" s="1029">
        <v>0</v>
      </c>
    </row>
    <row r="72" spans="1:12" x14ac:dyDescent="0.25">
      <c r="A72" s="1008" t="s">
        <v>28</v>
      </c>
      <c r="B72" s="1010">
        <v>0</v>
      </c>
      <c r="C72" s="1000">
        <v>20</v>
      </c>
      <c r="D72" s="1368">
        <v>0</v>
      </c>
      <c r="E72" s="1368"/>
      <c r="F72" s="1028">
        <v>0</v>
      </c>
      <c r="G72" s="1028">
        <v>0</v>
      </c>
      <c r="H72" s="1029">
        <v>0</v>
      </c>
    </row>
    <row r="73" spans="1:12" x14ac:dyDescent="0.25">
      <c r="A73" s="1008" t="s">
        <v>29</v>
      </c>
      <c r="B73" s="1010">
        <v>0</v>
      </c>
      <c r="C73" s="1000">
        <v>2</v>
      </c>
      <c r="D73" s="1368">
        <v>0</v>
      </c>
      <c r="E73" s="1368"/>
      <c r="F73" s="1028">
        <v>0</v>
      </c>
      <c r="G73" s="1028">
        <v>1</v>
      </c>
      <c r="H73" s="1029">
        <v>0</v>
      </c>
    </row>
    <row r="74" spans="1:12" x14ac:dyDescent="0.25">
      <c r="A74" s="1008" t="s">
        <v>30</v>
      </c>
      <c r="B74" s="1010">
        <v>0</v>
      </c>
      <c r="C74" s="1000">
        <v>14</v>
      </c>
      <c r="D74" s="1368">
        <v>0</v>
      </c>
      <c r="E74" s="1368"/>
      <c r="F74" s="1028">
        <v>0</v>
      </c>
      <c r="G74" s="1028">
        <v>2</v>
      </c>
      <c r="H74" s="1029">
        <v>0</v>
      </c>
    </row>
    <row r="75" spans="1:12" x14ac:dyDescent="0.25">
      <c r="A75" s="1008" t="s">
        <v>31</v>
      </c>
      <c r="B75" s="1010">
        <v>2</v>
      </c>
      <c r="C75" s="1000">
        <v>8</v>
      </c>
      <c r="D75" s="1368">
        <v>3</v>
      </c>
      <c r="E75" s="1368"/>
      <c r="F75" s="1028">
        <v>5</v>
      </c>
      <c r="G75" s="1028">
        <v>8</v>
      </c>
      <c r="H75" s="1029">
        <v>3</v>
      </c>
    </row>
    <row r="76" spans="1:12" ht="16.5" thickBot="1" x14ac:dyDescent="0.3">
      <c r="A76" s="1013" t="s">
        <v>32</v>
      </c>
      <c r="B76" s="1015">
        <f t="shared" ref="B76:H76" si="1">SUM(B59:B75)</f>
        <v>48</v>
      </c>
      <c r="C76" s="1016">
        <f t="shared" si="1"/>
        <v>111</v>
      </c>
      <c r="D76" s="1378">
        <f>SUM(D59:D75)</f>
        <v>80</v>
      </c>
      <c r="E76" s="1378"/>
      <c r="F76" s="1016">
        <f t="shared" si="1"/>
        <v>51</v>
      </c>
      <c r="G76" s="1016">
        <f t="shared" si="1"/>
        <v>132</v>
      </c>
      <c r="H76" s="1030">
        <f t="shared" si="1"/>
        <v>9</v>
      </c>
      <c r="L76" s="1020"/>
    </row>
    <row r="77" spans="1:12" ht="31.5" x14ac:dyDescent="0.25">
      <c r="A77" s="1020" t="s">
        <v>45</v>
      </c>
      <c r="B77" s="1020"/>
      <c r="C77" s="1031"/>
      <c r="D77" s="1021"/>
      <c r="E77" s="1021"/>
      <c r="F77" s="1020"/>
      <c r="G77" s="1020"/>
      <c r="H77" s="1020"/>
      <c r="I77" s="1020"/>
      <c r="J77" s="1020"/>
      <c r="K77" s="1020"/>
      <c r="L77" s="1020"/>
    </row>
    <row r="78" spans="1:12" x14ac:dyDescent="0.25">
      <c r="A78" s="1020"/>
      <c r="B78" s="1020"/>
      <c r="C78" s="1020"/>
      <c r="D78" s="1020"/>
      <c r="E78" s="1020"/>
      <c r="F78" s="1020"/>
      <c r="G78" s="1020"/>
      <c r="H78" s="1020"/>
      <c r="I78" s="1020"/>
      <c r="J78" s="1020"/>
      <c r="K78" s="1020"/>
      <c r="L78" s="1020"/>
    </row>
    <row r="79" spans="1:12" ht="78.75" x14ac:dyDescent="0.25">
      <c r="A79" s="1020" t="s">
        <v>46</v>
      </c>
      <c r="B79" s="1020"/>
      <c r="C79" s="1020"/>
      <c r="D79" s="1020"/>
      <c r="E79" s="1020"/>
      <c r="F79" s="1020"/>
      <c r="G79" s="1020"/>
      <c r="H79" s="1020"/>
      <c r="I79" s="1020"/>
      <c r="J79" s="1020"/>
      <c r="K79" s="1020"/>
      <c r="L79" s="1020"/>
    </row>
    <row r="80" spans="1:12" x14ac:dyDescent="0.25">
      <c r="A80" s="1020"/>
      <c r="B80" s="1020"/>
      <c r="C80" s="1020"/>
      <c r="D80" s="1020"/>
      <c r="E80" s="1020"/>
      <c r="F80" s="1020"/>
      <c r="G80" s="1020"/>
      <c r="H80" s="1020"/>
      <c r="I80" s="1020"/>
      <c r="J80" s="1020"/>
      <c r="K80" s="1020"/>
      <c r="L80" s="1020"/>
    </row>
    <row r="81" spans="1:12" ht="94.5" x14ac:dyDescent="0.25">
      <c r="A81" s="1025" t="s">
        <v>33</v>
      </c>
      <c r="B81" s="1005" t="s">
        <v>47</v>
      </c>
      <c r="C81" s="1005" t="s">
        <v>48</v>
      </c>
      <c r="D81" s="1005" t="s">
        <v>10</v>
      </c>
      <c r="E81" s="1005" t="s">
        <v>49</v>
      </c>
      <c r="F81" s="1005" t="s">
        <v>50</v>
      </c>
      <c r="G81" s="1005" t="s">
        <v>51</v>
      </c>
      <c r="H81" s="1005" t="s">
        <v>52</v>
      </c>
      <c r="I81" s="1020"/>
      <c r="J81" s="1020"/>
      <c r="K81" s="1020"/>
      <c r="L81" s="1020"/>
    </row>
    <row r="82" spans="1:12" x14ac:dyDescent="0.25">
      <c r="A82" s="1008" t="s">
        <v>15</v>
      </c>
      <c r="B82" s="1028">
        <v>54</v>
      </c>
      <c r="C82" s="1000">
        <v>2</v>
      </c>
      <c r="D82" s="1000">
        <v>0</v>
      </c>
      <c r="E82" s="1000">
        <v>5</v>
      </c>
      <c r="F82" s="1000">
        <v>45</v>
      </c>
      <c r="G82" s="1000">
        <v>2</v>
      </c>
      <c r="H82" s="1000">
        <v>0</v>
      </c>
      <c r="I82" s="1020"/>
      <c r="J82" s="1020"/>
      <c r="K82" s="1020"/>
      <c r="L82" s="1020"/>
    </row>
    <row r="83" spans="1:12" ht="31.5" x14ac:dyDescent="0.25">
      <c r="A83" s="1008" t="s">
        <v>16</v>
      </c>
      <c r="B83" s="1028">
        <v>8</v>
      </c>
      <c r="C83" s="1000">
        <v>0</v>
      </c>
      <c r="D83" s="1000">
        <v>0</v>
      </c>
      <c r="E83" s="1000">
        <v>3</v>
      </c>
      <c r="F83" s="1000">
        <v>5</v>
      </c>
      <c r="G83" s="1000">
        <v>0</v>
      </c>
      <c r="H83" s="1000">
        <v>0</v>
      </c>
      <c r="I83" s="1020"/>
      <c r="J83" s="1020"/>
      <c r="K83" s="1020"/>
      <c r="L83" s="1020"/>
    </row>
    <row r="84" spans="1:12" x14ac:dyDescent="0.25">
      <c r="A84" s="1008" t="s">
        <v>17</v>
      </c>
      <c r="B84" s="1028">
        <v>15</v>
      </c>
      <c r="C84" s="1000">
        <v>0</v>
      </c>
      <c r="D84" s="1000">
        <v>2</v>
      </c>
      <c r="E84" s="1000">
        <v>13</v>
      </c>
      <c r="F84" s="1000">
        <v>0</v>
      </c>
      <c r="G84" s="1000">
        <v>0</v>
      </c>
      <c r="H84" s="1000">
        <v>0</v>
      </c>
      <c r="I84" s="1020"/>
      <c r="J84" s="1020"/>
      <c r="K84" s="1020"/>
      <c r="L84" s="1020"/>
    </row>
    <row r="85" spans="1:12" x14ac:dyDescent="0.25">
      <c r="A85" s="1008" t="s">
        <v>18</v>
      </c>
      <c r="B85" s="1028">
        <v>4</v>
      </c>
      <c r="C85" s="1000">
        <v>0</v>
      </c>
      <c r="D85" s="1000">
        <v>1</v>
      </c>
      <c r="E85" s="1000">
        <v>0</v>
      </c>
      <c r="F85" s="1000">
        <v>3</v>
      </c>
      <c r="G85" s="1000">
        <v>0</v>
      </c>
      <c r="H85" s="1000">
        <v>0</v>
      </c>
      <c r="I85" s="1020"/>
      <c r="J85" s="1020"/>
      <c r="K85" s="1020"/>
      <c r="L85" s="1020"/>
    </row>
    <row r="86" spans="1:12" x14ac:dyDescent="0.25">
      <c r="A86" s="1008" t="s">
        <v>19</v>
      </c>
      <c r="B86" s="1028">
        <v>2</v>
      </c>
      <c r="C86" s="1000">
        <v>0</v>
      </c>
      <c r="D86" s="1000">
        <v>2</v>
      </c>
      <c r="E86" s="1000">
        <v>0</v>
      </c>
      <c r="F86" s="1000">
        <v>0</v>
      </c>
      <c r="G86" s="1000">
        <v>0</v>
      </c>
      <c r="H86" s="1000">
        <v>0</v>
      </c>
      <c r="I86" s="1020"/>
      <c r="J86" s="1020"/>
      <c r="K86" s="1020"/>
      <c r="L86" s="1020"/>
    </row>
    <row r="87" spans="1:12" x14ac:dyDescent="0.25">
      <c r="A87" s="1008" t="s">
        <v>20</v>
      </c>
      <c r="B87" s="1028">
        <v>6</v>
      </c>
      <c r="C87" s="1000">
        <v>0</v>
      </c>
      <c r="D87" s="1000">
        <v>0</v>
      </c>
      <c r="E87" s="1000">
        <v>0</v>
      </c>
      <c r="F87" s="1000">
        <v>6</v>
      </c>
      <c r="G87" s="1000">
        <v>0</v>
      </c>
      <c r="H87" s="1000">
        <v>0</v>
      </c>
      <c r="I87" s="1020"/>
      <c r="J87" s="1020"/>
      <c r="K87" s="1020"/>
      <c r="L87" s="1020"/>
    </row>
    <row r="88" spans="1:12" x14ac:dyDescent="0.25">
      <c r="A88" s="1008" t="s">
        <v>21</v>
      </c>
      <c r="B88" s="1028">
        <v>5</v>
      </c>
      <c r="C88" s="1000">
        <v>0</v>
      </c>
      <c r="D88" s="1000">
        <v>0</v>
      </c>
      <c r="E88" s="1000">
        <v>2</v>
      </c>
      <c r="F88" s="1000">
        <v>3</v>
      </c>
      <c r="G88" s="1000">
        <v>0</v>
      </c>
      <c r="H88" s="1000">
        <v>0</v>
      </c>
      <c r="I88" s="1020"/>
      <c r="J88" s="1020"/>
      <c r="K88" s="1020"/>
      <c r="L88" s="1020"/>
    </row>
    <row r="89" spans="1:12" x14ac:dyDescent="0.25">
      <c r="A89" s="1008" t="s">
        <v>22</v>
      </c>
      <c r="B89" s="1028">
        <v>0</v>
      </c>
      <c r="C89" s="1000">
        <v>0</v>
      </c>
      <c r="D89" s="1000">
        <v>0</v>
      </c>
      <c r="E89" s="1000">
        <v>0</v>
      </c>
      <c r="F89" s="1000">
        <v>0</v>
      </c>
      <c r="G89" s="1000">
        <v>0</v>
      </c>
      <c r="H89" s="1000">
        <v>0</v>
      </c>
      <c r="I89" s="1020"/>
      <c r="J89" s="1020"/>
      <c r="K89" s="1020"/>
      <c r="L89" s="1020"/>
    </row>
    <row r="90" spans="1:12" x14ac:dyDescent="0.25">
      <c r="A90" s="1008" t="s">
        <v>23</v>
      </c>
      <c r="B90" s="1028">
        <v>1</v>
      </c>
      <c r="C90" s="1000">
        <v>0</v>
      </c>
      <c r="D90" s="1000">
        <v>0</v>
      </c>
      <c r="E90" s="1000">
        <v>0</v>
      </c>
      <c r="F90" s="1000">
        <v>1</v>
      </c>
      <c r="G90" s="1000">
        <v>0</v>
      </c>
      <c r="H90" s="1000">
        <v>0</v>
      </c>
      <c r="I90" s="1020"/>
      <c r="J90" s="1020"/>
      <c r="K90" s="1020"/>
      <c r="L90" s="1020"/>
    </row>
    <row r="91" spans="1:12" x14ac:dyDescent="0.25">
      <c r="A91" s="1008" t="s">
        <v>24</v>
      </c>
      <c r="B91" s="1028">
        <v>13</v>
      </c>
      <c r="C91" s="1000">
        <v>0</v>
      </c>
      <c r="D91" s="1000">
        <v>0</v>
      </c>
      <c r="E91" s="1000">
        <v>3</v>
      </c>
      <c r="F91" s="1000">
        <v>10</v>
      </c>
      <c r="G91" s="1000">
        <v>0</v>
      </c>
      <c r="H91" s="1000">
        <v>0</v>
      </c>
      <c r="I91" s="1020"/>
      <c r="J91" s="1020"/>
      <c r="K91" s="1020"/>
      <c r="L91" s="1020"/>
    </row>
    <row r="92" spans="1:12" ht="31.5" x14ac:dyDescent="0.25">
      <c r="A92" s="1008" t="s">
        <v>25</v>
      </c>
      <c r="B92" s="1028">
        <v>13</v>
      </c>
      <c r="C92" s="1000">
        <v>4</v>
      </c>
      <c r="D92" s="1000">
        <v>9</v>
      </c>
      <c r="E92" s="1000">
        <v>0</v>
      </c>
      <c r="F92" s="1000">
        <v>0</v>
      </c>
      <c r="G92" s="1000">
        <v>0</v>
      </c>
      <c r="H92" s="1000">
        <v>0</v>
      </c>
      <c r="I92" s="1020"/>
      <c r="J92" s="1020"/>
      <c r="K92" s="1020"/>
      <c r="L92" s="1020"/>
    </row>
    <row r="93" spans="1:12" ht="31.5" x14ac:dyDescent="0.25">
      <c r="A93" s="1008" t="s">
        <v>26</v>
      </c>
      <c r="B93" s="1028">
        <v>0</v>
      </c>
      <c r="C93" s="1000">
        <v>0</v>
      </c>
      <c r="D93" s="1000">
        <v>0</v>
      </c>
      <c r="E93" s="1000">
        <v>0</v>
      </c>
      <c r="F93" s="1000">
        <v>0</v>
      </c>
      <c r="G93" s="1000">
        <v>0</v>
      </c>
      <c r="H93" s="1000">
        <v>0</v>
      </c>
      <c r="I93" s="1020"/>
      <c r="J93" s="1020"/>
      <c r="K93" s="1020"/>
      <c r="L93" s="1020"/>
    </row>
    <row r="94" spans="1:12" ht="31.5" x14ac:dyDescent="0.25">
      <c r="A94" s="1008" t="s">
        <v>27</v>
      </c>
      <c r="B94" s="1028">
        <v>0</v>
      </c>
      <c r="C94" s="1000">
        <v>0</v>
      </c>
      <c r="D94" s="1000">
        <v>0</v>
      </c>
      <c r="E94" s="1000">
        <v>0</v>
      </c>
      <c r="F94" s="1000">
        <v>0</v>
      </c>
      <c r="G94" s="1000">
        <v>0</v>
      </c>
      <c r="H94" s="1000">
        <v>0</v>
      </c>
      <c r="I94" s="1020"/>
      <c r="J94" s="1020"/>
      <c r="K94" s="1020"/>
      <c r="L94" s="1020"/>
    </row>
    <row r="95" spans="1:12" x14ac:dyDescent="0.25">
      <c r="A95" s="1008" t="s">
        <v>28</v>
      </c>
      <c r="B95" s="1028">
        <v>0</v>
      </c>
      <c r="C95" s="1000">
        <v>0</v>
      </c>
      <c r="D95" s="1000">
        <v>0</v>
      </c>
      <c r="E95" s="1000">
        <v>0</v>
      </c>
      <c r="F95" s="1000">
        <v>0</v>
      </c>
      <c r="G95" s="1000">
        <v>0</v>
      </c>
      <c r="H95" s="1000">
        <v>0</v>
      </c>
      <c r="I95" s="1020"/>
      <c r="J95" s="1020"/>
      <c r="K95" s="1020"/>
      <c r="L95" s="1020"/>
    </row>
    <row r="96" spans="1:12" x14ac:dyDescent="0.25">
      <c r="A96" s="1008" t="s">
        <v>29</v>
      </c>
      <c r="B96" s="1028">
        <v>1</v>
      </c>
      <c r="C96" s="1000">
        <v>0</v>
      </c>
      <c r="D96" s="1000">
        <v>0</v>
      </c>
      <c r="E96" s="1000">
        <v>0</v>
      </c>
      <c r="F96" s="1000">
        <v>1</v>
      </c>
      <c r="G96" s="1000">
        <v>0</v>
      </c>
      <c r="H96" s="1000">
        <v>0</v>
      </c>
      <c r="I96" s="1020"/>
      <c r="J96" s="1020"/>
      <c r="K96" s="1020"/>
      <c r="L96" s="1020"/>
    </row>
    <row r="97" spans="1:12" x14ac:dyDescent="0.25">
      <c r="A97" s="1008" t="s">
        <v>30</v>
      </c>
      <c r="B97" s="1028">
        <v>2</v>
      </c>
      <c r="C97" s="1000">
        <v>0</v>
      </c>
      <c r="D97" s="1000">
        <v>2</v>
      </c>
      <c r="E97" s="1000">
        <v>0</v>
      </c>
      <c r="F97" s="1000">
        <v>0</v>
      </c>
      <c r="G97" s="1000">
        <v>0</v>
      </c>
      <c r="H97" s="1000">
        <v>0</v>
      </c>
      <c r="I97" s="1020"/>
      <c r="J97" s="1020"/>
      <c r="K97" s="1020"/>
      <c r="L97" s="1020"/>
    </row>
    <row r="98" spans="1:12" x14ac:dyDescent="0.25">
      <c r="A98" s="1008" t="s">
        <v>31</v>
      </c>
      <c r="B98" s="1028">
        <v>8</v>
      </c>
      <c r="C98" s="1000">
        <v>0</v>
      </c>
      <c r="D98" s="1000">
        <v>0</v>
      </c>
      <c r="E98" s="1000">
        <v>4</v>
      </c>
      <c r="F98" s="1028">
        <v>4</v>
      </c>
      <c r="G98" s="1000">
        <v>0</v>
      </c>
      <c r="H98" s="1000">
        <v>0</v>
      </c>
      <c r="I98" s="1020"/>
      <c r="J98" s="1020"/>
      <c r="K98" s="1020"/>
      <c r="L98" s="1020"/>
    </row>
    <row r="99" spans="1:12" ht="16.5" thickBot="1" x14ac:dyDescent="0.3">
      <c r="A99" s="1013" t="s">
        <v>32</v>
      </c>
      <c r="B99" s="1016">
        <f>SUM(B82:B98)</f>
        <v>132</v>
      </c>
      <c r="C99" s="1016">
        <v>6</v>
      </c>
      <c r="D99" s="1016">
        <v>16</v>
      </c>
      <c r="E99" s="1016">
        <f>SUM(E82:E98)</f>
        <v>30</v>
      </c>
      <c r="F99" s="1016">
        <f>SUM(F82:F98)</f>
        <v>78</v>
      </c>
      <c r="G99" s="1016">
        <v>2</v>
      </c>
      <c r="H99" s="1017">
        <v>0</v>
      </c>
      <c r="I99" s="1020"/>
      <c r="J99" s="1020"/>
      <c r="K99" s="1020"/>
      <c r="L99" s="1020"/>
    </row>
    <row r="100" spans="1:12" x14ac:dyDescent="0.25">
      <c r="A100" s="1020"/>
      <c r="B100" s="1028"/>
      <c r="C100" s="1020"/>
      <c r="D100" s="1020"/>
      <c r="E100" s="1020"/>
      <c r="F100" s="1020"/>
      <c r="G100" s="1020"/>
      <c r="H100" s="1020"/>
      <c r="I100" s="1020"/>
      <c r="J100" s="1020"/>
      <c r="K100" s="1020"/>
      <c r="L100" s="1020"/>
    </row>
    <row r="101" spans="1:12" x14ac:dyDescent="0.25">
      <c r="A101" s="1020"/>
      <c r="B101" s="1020"/>
      <c r="C101" s="1020"/>
      <c r="D101" s="1020"/>
      <c r="E101" s="1020"/>
      <c r="F101" s="1020"/>
      <c r="G101" s="1020"/>
      <c r="H101" s="1020"/>
      <c r="I101" s="1020"/>
      <c r="J101" s="1020"/>
      <c r="K101" s="1020"/>
      <c r="L101" s="1020"/>
    </row>
    <row r="102" spans="1:12" ht="78.75" x14ac:dyDescent="0.25">
      <c r="A102" s="1024" t="s">
        <v>53</v>
      </c>
      <c r="B102" s="1024"/>
      <c r="C102" s="1024"/>
      <c r="D102" s="1024"/>
      <c r="E102" s="1024"/>
      <c r="F102" s="1024"/>
      <c r="G102" s="1024"/>
      <c r="H102" s="1024"/>
      <c r="I102" s="1024"/>
      <c r="J102" s="1024"/>
      <c r="K102" s="1024"/>
      <c r="L102" s="1020"/>
    </row>
    <row r="103" spans="1:12" x14ac:dyDescent="0.25">
      <c r="A103" s="1020"/>
      <c r="B103" s="1020"/>
      <c r="C103" s="1020"/>
      <c r="D103" s="1020"/>
      <c r="E103" s="1020"/>
      <c r="F103" s="1020"/>
      <c r="G103" s="1020"/>
      <c r="H103" s="1020"/>
      <c r="I103" s="1020"/>
      <c r="J103" s="1020"/>
      <c r="K103" s="1020"/>
      <c r="L103" s="1020"/>
    </row>
    <row r="104" spans="1:12" x14ac:dyDescent="0.25">
      <c r="A104" s="1020"/>
      <c r="B104" s="1020"/>
      <c r="C104" s="1020"/>
      <c r="D104" s="1020"/>
      <c r="E104" s="1020"/>
      <c r="F104" s="1020"/>
      <c r="G104" s="1020"/>
      <c r="H104" s="1020"/>
      <c r="I104" s="1020"/>
      <c r="J104" s="1020"/>
      <c r="K104" s="1020"/>
      <c r="L104" s="1020"/>
    </row>
    <row r="105" spans="1:12" x14ac:dyDescent="0.25">
      <c r="A105" s="1022" t="s">
        <v>54</v>
      </c>
      <c r="B105" s="1022"/>
      <c r="C105" s="1022"/>
      <c r="D105" s="1022"/>
      <c r="E105" s="1022"/>
      <c r="F105" s="1022"/>
      <c r="G105" s="1022"/>
      <c r="H105" s="1022"/>
      <c r="I105" s="1024"/>
      <c r="J105" s="1020"/>
      <c r="K105" s="1020"/>
      <c r="L105" s="1020"/>
    </row>
    <row r="106" spans="1:12" x14ac:dyDescent="0.25">
      <c r="A106" s="1022"/>
      <c r="B106" s="1022"/>
      <c r="C106" s="1022"/>
      <c r="D106" s="1022"/>
      <c r="E106" s="1022"/>
      <c r="F106" s="1022"/>
      <c r="G106" s="1022"/>
      <c r="H106" s="1022"/>
      <c r="I106" s="1024"/>
      <c r="J106" s="1020"/>
      <c r="K106" s="1020"/>
      <c r="L106" s="1020"/>
    </row>
    <row r="107" spans="1:12" x14ac:dyDescent="0.25">
      <c r="A107" s="1020"/>
      <c r="B107" s="1020"/>
      <c r="C107" s="1020"/>
      <c r="D107" s="1020"/>
      <c r="E107" s="1020"/>
      <c r="F107" s="1020"/>
      <c r="G107" s="1020"/>
      <c r="H107" s="1020"/>
      <c r="I107" s="1022"/>
      <c r="J107" s="1020"/>
      <c r="K107" s="1020"/>
      <c r="L107" s="1020"/>
    </row>
    <row r="108" spans="1:12" x14ac:dyDescent="0.25">
      <c r="A108" s="1024"/>
      <c r="B108" s="1024"/>
      <c r="C108" s="1020"/>
      <c r="D108" s="1020"/>
      <c r="E108" s="1020"/>
      <c r="F108" s="1024"/>
      <c r="G108" s="1024"/>
      <c r="H108" s="1024"/>
      <c r="J108" s="1024"/>
      <c r="K108" s="1024"/>
      <c r="L108" s="1024"/>
    </row>
    <row r="109" spans="1:12" ht="16.5" thickBot="1" x14ac:dyDescent="0.3">
      <c r="D109" s="1022"/>
      <c r="E109" s="1022"/>
      <c r="F109" s="1022"/>
    </row>
    <row r="110" spans="1:12" ht="47.25" x14ac:dyDescent="0.25">
      <c r="A110" s="1028"/>
      <c r="B110" s="1025" t="s">
        <v>55</v>
      </c>
      <c r="C110" s="1032" t="s">
        <v>56</v>
      </c>
    </row>
    <row r="111" spans="1:12" ht="31.5" x14ac:dyDescent="0.25">
      <c r="A111" s="1028" t="s">
        <v>57</v>
      </c>
      <c r="B111" s="1033">
        <v>335</v>
      </c>
      <c r="C111" s="1034">
        <v>132</v>
      </c>
    </row>
    <row r="112" spans="1:12" ht="31.5" x14ac:dyDescent="0.25">
      <c r="A112" s="1028" t="s">
        <v>58</v>
      </c>
      <c r="B112" s="1033">
        <v>423</v>
      </c>
      <c r="C112" s="1034">
        <v>161</v>
      </c>
    </row>
    <row r="113" spans="1:9" ht="31.5" x14ac:dyDescent="0.25">
      <c r="A113" s="1028" t="s">
        <v>59</v>
      </c>
      <c r="B113" s="1033">
        <v>18</v>
      </c>
      <c r="C113" s="1034">
        <v>5</v>
      </c>
    </row>
    <row r="114" spans="1:9" ht="31.5" x14ac:dyDescent="0.25">
      <c r="A114" s="1028" t="s">
        <v>60</v>
      </c>
      <c r="B114" s="1033">
        <v>9</v>
      </c>
      <c r="C114" s="1034">
        <v>0</v>
      </c>
    </row>
    <row r="115" spans="1:9" ht="31.5" x14ac:dyDescent="0.25">
      <c r="A115" s="1028" t="s">
        <v>61</v>
      </c>
      <c r="B115" s="1033">
        <v>5</v>
      </c>
      <c r="C115" s="1034">
        <v>1</v>
      </c>
    </row>
    <row r="116" spans="1:9" ht="31.5" x14ac:dyDescent="0.25">
      <c r="A116" s="1028" t="s">
        <v>62</v>
      </c>
      <c r="B116" s="1033">
        <v>1</v>
      </c>
      <c r="C116" s="1034">
        <v>1</v>
      </c>
    </row>
    <row r="117" spans="1:9" ht="31.5" x14ac:dyDescent="0.25">
      <c r="A117" s="1028" t="s">
        <v>63</v>
      </c>
      <c r="B117" s="1033">
        <v>28</v>
      </c>
      <c r="C117" s="1033">
        <v>10</v>
      </c>
      <c r="D117" s="1020"/>
    </row>
    <row r="118" spans="1:9" x14ac:dyDescent="0.25">
      <c r="A118" s="1013" t="s">
        <v>32</v>
      </c>
      <c r="B118" s="1035">
        <f>SUM(B111:B117)</f>
        <v>819</v>
      </c>
      <c r="C118" s="1035">
        <f>SUM(C111:C117)</f>
        <v>310</v>
      </c>
      <c r="D118" s="1020"/>
    </row>
    <row r="119" spans="1:9" ht="31.5" x14ac:dyDescent="0.25">
      <c r="A119" s="1036" t="s">
        <v>64</v>
      </c>
      <c r="C119" s="1037"/>
      <c r="D119" s="1037"/>
      <c r="E119" s="1037"/>
      <c r="I119" s="1020"/>
    </row>
    <row r="122" spans="1:9" ht="47.25" x14ac:dyDescent="0.25">
      <c r="A122" s="1028"/>
      <c r="B122" s="1005" t="s">
        <v>65</v>
      </c>
      <c r="C122" s="1038" t="s">
        <v>66</v>
      </c>
      <c r="D122" s="1038" t="s">
        <v>67</v>
      </c>
      <c r="E122" s="1038" t="s">
        <v>68</v>
      </c>
      <c r="F122" s="1038" t="s">
        <v>69</v>
      </c>
    </row>
    <row r="123" spans="1:9" ht="31.5" x14ac:dyDescent="0.25">
      <c r="A123" s="1028" t="s">
        <v>70</v>
      </c>
      <c r="B123" s="1028">
        <v>3</v>
      </c>
      <c r="C123" s="1028">
        <v>3</v>
      </c>
      <c r="D123" s="1028">
        <v>0</v>
      </c>
      <c r="E123" s="1028">
        <v>0</v>
      </c>
      <c r="F123" s="1028">
        <v>0</v>
      </c>
    </row>
    <row r="124" spans="1:9" x14ac:dyDescent="0.25">
      <c r="C124" s="1037"/>
      <c r="D124" s="1037"/>
      <c r="E124" s="1037"/>
    </row>
    <row r="125" spans="1:9" ht="31.5" x14ac:dyDescent="0.25">
      <c r="A125" s="1002" t="s">
        <v>71</v>
      </c>
    </row>
    <row r="126" spans="1:9" ht="31.5" x14ac:dyDescent="0.25">
      <c r="A126" s="1002" t="s">
        <v>72</v>
      </c>
    </row>
    <row r="127" spans="1:9" ht="47.25" x14ac:dyDescent="0.25">
      <c r="A127" s="1002" t="s">
        <v>73</v>
      </c>
    </row>
    <row r="129" spans="1:5" x14ac:dyDescent="0.25">
      <c r="B129" s="1363" t="s">
        <v>74</v>
      </c>
      <c r="C129" s="1364"/>
      <c r="D129" s="1365"/>
    </row>
    <row r="130" spans="1:5" x14ac:dyDescent="0.25">
      <c r="B130" s="1028" t="s">
        <v>75</v>
      </c>
      <c r="C130" s="1039">
        <v>427</v>
      </c>
      <c r="D130" s="1040"/>
    </row>
    <row r="131" spans="1:5" x14ac:dyDescent="0.25">
      <c r="B131" s="1028" t="s">
        <v>76</v>
      </c>
      <c r="C131" s="1039">
        <v>310</v>
      </c>
      <c r="D131" s="1040"/>
    </row>
    <row r="132" spans="1:5" ht="31.5" x14ac:dyDescent="0.25">
      <c r="B132" s="1041" t="s">
        <v>77</v>
      </c>
      <c r="C132" s="1028" t="s">
        <v>80</v>
      </c>
      <c r="D132" s="1028">
        <v>51</v>
      </c>
    </row>
    <row r="133" spans="1:5" ht="31.5" x14ac:dyDescent="0.25">
      <c r="B133" s="1041"/>
      <c r="C133" s="1028" t="s">
        <v>82</v>
      </c>
      <c r="D133" s="1028">
        <v>25</v>
      </c>
    </row>
    <row r="134" spans="1:5" ht="31.5" x14ac:dyDescent="0.25">
      <c r="B134" s="1028" t="s">
        <v>78</v>
      </c>
      <c r="C134" s="1039">
        <v>82</v>
      </c>
      <c r="D134" s="1040"/>
    </row>
    <row r="135" spans="1:5" x14ac:dyDescent="0.25">
      <c r="B135" s="1019" t="s">
        <v>32</v>
      </c>
      <c r="C135" s="1042"/>
      <c r="D135" s="1042">
        <f>C130+C131+D132+D133+C134</f>
        <v>895</v>
      </c>
    </row>
    <row r="140" spans="1:5" x14ac:dyDescent="0.25">
      <c r="A140" s="1366" t="s">
        <v>94</v>
      </c>
      <c r="B140" s="1366"/>
      <c r="C140" s="1366"/>
      <c r="D140" s="1366"/>
      <c r="E140" s="1366"/>
    </row>
    <row r="141" spans="1:5" x14ac:dyDescent="0.25">
      <c r="A141" s="1038" t="s">
        <v>95</v>
      </c>
      <c r="B141" s="1363" t="s">
        <v>182</v>
      </c>
      <c r="C141" s="1364"/>
      <c r="D141" s="1364"/>
      <c r="E141" s="1364"/>
    </row>
    <row r="142" spans="1:5" x14ac:dyDescent="0.25">
      <c r="A142" s="1028"/>
      <c r="B142" s="1357" t="s">
        <v>32</v>
      </c>
      <c r="C142" s="1357" t="s">
        <v>84</v>
      </c>
      <c r="D142" s="1357" t="s">
        <v>85</v>
      </c>
      <c r="E142" s="1357" t="s">
        <v>86</v>
      </c>
    </row>
    <row r="143" spans="1:5" x14ac:dyDescent="0.25">
      <c r="A143" s="1028"/>
      <c r="B143" s="1358"/>
      <c r="C143" s="1358"/>
      <c r="D143" s="1358"/>
      <c r="E143" s="1358"/>
    </row>
    <row r="144" spans="1:5" ht="31.5" x14ac:dyDescent="0.25">
      <c r="A144" s="1043" t="s">
        <v>87</v>
      </c>
      <c r="B144" s="1028">
        <v>5</v>
      </c>
      <c r="C144" s="1028">
        <v>4</v>
      </c>
      <c r="D144" s="1028">
        <v>0</v>
      </c>
      <c r="E144" s="1028">
        <v>1</v>
      </c>
    </row>
    <row r="145" spans="1:5" x14ac:dyDescent="0.25">
      <c r="A145" s="1043" t="s">
        <v>88</v>
      </c>
      <c r="B145" s="1028">
        <v>1</v>
      </c>
      <c r="C145" s="1044">
        <v>1</v>
      </c>
      <c r="D145" s="1044">
        <v>0</v>
      </c>
      <c r="E145" s="1044">
        <v>0</v>
      </c>
    </row>
    <row r="146" spans="1:5" x14ac:dyDescent="0.25">
      <c r="A146" s="1043" t="s">
        <v>89</v>
      </c>
      <c r="B146" s="1028">
        <v>3</v>
      </c>
      <c r="C146" s="1044">
        <v>2</v>
      </c>
      <c r="D146" s="1044">
        <v>0</v>
      </c>
      <c r="E146" s="1044">
        <v>1</v>
      </c>
    </row>
    <row r="147" spans="1:5" x14ac:dyDescent="0.25">
      <c r="A147" s="1043" t="s">
        <v>90</v>
      </c>
      <c r="B147" s="1028">
        <v>1</v>
      </c>
      <c r="C147" s="1044">
        <v>1</v>
      </c>
      <c r="D147" s="1044">
        <v>0</v>
      </c>
      <c r="E147" s="1044">
        <v>0</v>
      </c>
    </row>
    <row r="148" spans="1:5" ht="31.5" x14ac:dyDescent="0.25">
      <c r="A148" s="1043" t="s">
        <v>91</v>
      </c>
      <c r="B148" s="1045">
        <v>11</v>
      </c>
      <c r="C148" s="1045">
        <v>11</v>
      </c>
      <c r="D148" s="1045">
        <v>4</v>
      </c>
      <c r="E148" s="1045">
        <v>0</v>
      </c>
    </row>
    <row r="149" spans="1:5" x14ac:dyDescent="0.25">
      <c r="A149" s="1043" t="s">
        <v>92</v>
      </c>
      <c r="B149" s="1045">
        <v>0</v>
      </c>
      <c r="C149" s="1045">
        <v>0</v>
      </c>
      <c r="D149" s="1045">
        <v>0</v>
      </c>
      <c r="E149" s="1045">
        <v>0</v>
      </c>
    </row>
    <row r="150" spans="1:5" ht="31.5" x14ac:dyDescent="0.25">
      <c r="A150" s="1043" t="s">
        <v>93</v>
      </c>
      <c r="B150" s="1045">
        <v>1</v>
      </c>
      <c r="C150" s="1045">
        <v>1</v>
      </c>
      <c r="D150" s="1045">
        <v>2</v>
      </c>
      <c r="E150" s="1045">
        <v>0</v>
      </c>
    </row>
  </sheetData>
  <mergeCells count="35">
    <mergeCell ref="D74:E74"/>
    <mergeCell ref="D75:E75"/>
    <mergeCell ref="D76:E76"/>
    <mergeCell ref="D69:E69"/>
    <mergeCell ref="D70:E70"/>
    <mergeCell ref="D71:E71"/>
    <mergeCell ref="D72:E72"/>
    <mergeCell ref="D73:E73"/>
    <mergeCell ref="D64:E64"/>
    <mergeCell ref="D65:E65"/>
    <mergeCell ref="D66:E66"/>
    <mergeCell ref="D67:E67"/>
    <mergeCell ref="D68:E68"/>
    <mergeCell ref="A50:C50"/>
    <mergeCell ref="A5:L5"/>
    <mergeCell ref="A8:A9"/>
    <mergeCell ref="B8:B9"/>
    <mergeCell ref="C8:E8"/>
    <mergeCell ref="F8:L8"/>
    <mergeCell ref="B142:B143"/>
    <mergeCell ref="C142:C143"/>
    <mergeCell ref="D142:D143"/>
    <mergeCell ref="E142:E143"/>
    <mergeCell ref="A51:C51"/>
    <mergeCell ref="A55:H55"/>
    <mergeCell ref="B57:C57"/>
    <mergeCell ref="B129:D129"/>
    <mergeCell ref="A140:E140"/>
    <mergeCell ref="B141:E141"/>
    <mergeCell ref="D58:E58"/>
    <mergeCell ref="D59:E59"/>
    <mergeCell ref="D60:E60"/>
    <mergeCell ref="D61:E61"/>
    <mergeCell ref="D62:E62"/>
    <mergeCell ref="D63:E6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0"/>
  <sheetViews>
    <sheetView zoomScale="80" zoomScaleNormal="80" workbookViewId="0">
      <selection activeCell="D59" sqref="D59:E75"/>
    </sheetView>
  </sheetViews>
  <sheetFormatPr defaultRowHeight="15.75" x14ac:dyDescent="0.25"/>
  <cols>
    <col min="1" max="1" width="39.42578125" style="247" customWidth="1"/>
    <col min="2" max="2" width="16.7109375" style="247" customWidth="1"/>
    <col min="3" max="3" width="18.85546875" style="247" customWidth="1"/>
    <col min="4" max="4" width="13.85546875" style="247" customWidth="1"/>
    <col min="5" max="5" width="14.140625" style="247" customWidth="1"/>
    <col min="6" max="6" width="16.85546875" style="247" customWidth="1"/>
    <col min="7" max="7" width="16.7109375" style="247" customWidth="1"/>
    <col min="8" max="8" width="15.42578125" style="247" customWidth="1"/>
    <col min="9" max="9" width="17.28515625" style="247" customWidth="1"/>
    <col min="10" max="10" width="15.140625" style="247" customWidth="1"/>
    <col min="11" max="11" width="17.7109375" style="247" customWidth="1"/>
    <col min="12" max="12" width="14.85546875" style="247" customWidth="1"/>
    <col min="13" max="16384" width="9.140625" style="247"/>
  </cols>
  <sheetData>
    <row r="1" spans="1:12" x14ac:dyDescent="0.25">
      <c r="A1" s="246"/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</row>
    <row r="2" spans="1:12" ht="31.5" x14ac:dyDescent="0.25">
      <c r="A2" s="120" t="s">
        <v>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2" x14ac:dyDescent="0.2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2" x14ac:dyDescent="0.25">
      <c r="A5" s="1340" t="s">
        <v>2</v>
      </c>
      <c r="B5" s="1340"/>
      <c r="C5" s="1340"/>
      <c r="D5" s="1340"/>
      <c r="E5" s="1340"/>
      <c r="F5" s="1340"/>
      <c r="G5" s="1340"/>
      <c r="H5" s="1340"/>
      <c r="I5" s="1340"/>
      <c r="J5" s="1340"/>
      <c r="K5" s="1340"/>
      <c r="L5" s="1340"/>
    </row>
    <row r="6" spans="1:12" x14ac:dyDescent="0.2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2" x14ac:dyDescent="0.25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</row>
    <row r="8" spans="1:12" ht="60.75" customHeight="1" x14ac:dyDescent="0.25">
      <c r="A8" s="1350" t="s">
        <v>33</v>
      </c>
      <c r="B8" s="1352" t="s">
        <v>3</v>
      </c>
      <c r="C8" s="1354"/>
      <c r="D8" s="1355"/>
      <c r="E8" s="1356"/>
      <c r="F8" s="1354" t="s">
        <v>4</v>
      </c>
      <c r="G8" s="1355"/>
      <c r="H8" s="1355"/>
      <c r="I8" s="1355"/>
      <c r="J8" s="1355"/>
      <c r="K8" s="1355"/>
      <c r="L8" s="1348"/>
    </row>
    <row r="9" spans="1:12" ht="91.5" customHeight="1" x14ac:dyDescent="0.25">
      <c r="A9" s="1351"/>
      <c r="B9" s="1353"/>
      <c r="C9" s="230" t="s">
        <v>5</v>
      </c>
      <c r="D9" s="231" t="s">
        <v>6</v>
      </c>
      <c r="E9" s="232" t="s">
        <v>7</v>
      </c>
      <c r="F9" s="269" t="s">
        <v>8</v>
      </c>
      <c r="G9" s="231" t="s">
        <v>9</v>
      </c>
      <c r="H9" s="231" t="s">
        <v>10</v>
      </c>
      <c r="I9" s="231" t="s">
        <v>83</v>
      </c>
      <c r="J9" s="231" t="s">
        <v>12</v>
      </c>
      <c r="K9" s="231" t="s">
        <v>13</v>
      </c>
      <c r="L9" s="231" t="s">
        <v>14</v>
      </c>
    </row>
    <row r="10" spans="1:12" x14ac:dyDescent="0.25">
      <c r="A10" s="121" t="s">
        <v>15</v>
      </c>
      <c r="B10" s="300">
        <v>73</v>
      </c>
      <c r="C10" s="230">
        <v>23</v>
      </c>
      <c r="D10" s="231">
        <v>0</v>
      </c>
      <c r="E10" s="232">
        <v>50</v>
      </c>
      <c r="F10" s="301">
        <v>50</v>
      </c>
      <c r="G10" s="302">
        <v>0</v>
      </c>
      <c r="H10" s="302">
        <v>3</v>
      </c>
      <c r="I10" s="302">
        <v>22</v>
      </c>
      <c r="J10" s="302">
        <v>25</v>
      </c>
      <c r="K10" s="302">
        <v>0</v>
      </c>
      <c r="L10" s="302">
        <v>0</v>
      </c>
    </row>
    <row r="11" spans="1:12" x14ac:dyDescent="0.25">
      <c r="A11" s="121" t="s">
        <v>16</v>
      </c>
      <c r="B11" s="300">
        <v>23</v>
      </c>
      <c r="C11" s="303">
        <v>8</v>
      </c>
      <c r="D11" s="302">
        <v>0</v>
      </c>
      <c r="E11" s="304">
        <v>15</v>
      </c>
      <c r="F11" s="301">
        <v>0</v>
      </c>
      <c r="G11" s="302">
        <v>0</v>
      </c>
      <c r="H11" s="302">
        <v>2</v>
      </c>
      <c r="I11" s="302">
        <v>9</v>
      </c>
      <c r="J11" s="302">
        <v>0</v>
      </c>
      <c r="K11" s="302">
        <v>0</v>
      </c>
      <c r="L11" s="302">
        <v>0</v>
      </c>
    </row>
    <row r="12" spans="1:12" x14ac:dyDescent="0.25">
      <c r="A12" s="121" t="s">
        <v>17</v>
      </c>
      <c r="B12" s="300">
        <v>49</v>
      </c>
      <c r="C12" s="303">
        <v>32</v>
      </c>
      <c r="D12" s="302">
        <v>11</v>
      </c>
      <c r="E12" s="304">
        <v>6</v>
      </c>
      <c r="F12" s="301">
        <v>28</v>
      </c>
      <c r="G12" s="302">
        <v>0</v>
      </c>
      <c r="H12" s="302">
        <v>22</v>
      </c>
      <c r="I12" s="302">
        <v>6</v>
      </c>
      <c r="J12" s="302">
        <v>0</v>
      </c>
      <c r="K12" s="302">
        <v>0</v>
      </c>
      <c r="L12" s="302">
        <v>0</v>
      </c>
    </row>
    <row r="13" spans="1:12" x14ac:dyDescent="0.25">
      <c r="A13" s="121" t="s">
        <v>18</v>
      </c>
      <c r="B13" s="300">
        <v>32</v>
      </c>
      <c r="C13" s="303">
        <v>16</v>
      </c>
      <c r="D13" s="302">
        <v>0</v>
      </c>
      <c r="E13" s="304">
        <v>16</v>
      </c>
      <c r="F13" s="301">
        <v>46</v>
      </c>
      <c r="G13" s="302">
        <v>30</v>
      </c>
      <c r="H13" s="302">
        <v>16</v>
      </c>
      <c r="I13" s="302">
        <v>0</v>
      </c>
      <c r="J13" s="302">
        <v>0</v>
      </c>
      <c r="K13" s="302">
        <v>0</v>
      </c>
      <c r="L13" s="302">
        <v>0</v>
      </c>
    </row>
    <row r="14" spans="1:12" x14ac:dyDescent="0.25">
      <c r="A14" s="121" t="s">
        <v>19</v>
      </c>
      <c r="B14" s="300">
        <v>4</v>
      </c>
      <c r="C14" s="303">
        <v>2</v>
      </c>
      <c r="D14" s="302">
        <v>1</v>
      </c>
      <c r="E14" s="304">
        <v>1</v>
      </c>
      <c r="F14" s="301">
        <v>4</v>
      </c>
      <c r="G14" s="302">
        <v>2</v>
      </c>
      <c r="H14" s="302">
        <v>2</v>
      </c>
      <c r="I14" s="302">
        <v>0</v>
      </c>
      <c r="J14" s="302">
        <v>0</v>
      </c>
      <c r="K14" s="302">
        <v>0</v>
      </c>
      <c r="L14" s="302">
        <v>0</v>
      </c>
    </row>
    <row r="15" spans="1:12" x14ac:dyDescent="0.25">
      <c r="A15" s="121" t="s">
        <v>20</v>
      </c>
      <c r="B15" s="300">
        <v>17</v>
      </c>
      <c r="C15" s="303">
        <v>10</v>
      </c>
      <c r="D15" s="302">
        <v>0</v>
      </c>
      <c r="E15" s="304">
        <v>7</v>
      </c>
      <c r="F15" s="301">
        <v>7</v>
      </c>
      <c r="G15" s="302">
        <v>0</v>
      </c>
      <c r="H15" s="302">
        <v>2</v>
      </c>
      <c r="I15" s="302">
        <v>5</v>
      </c>
      <c r="J15" s="302">
        <v>0</v>
      </c>
      <c r="K15" s="302">
        <v>0</v>
      </c>
      <c r="L15" s="302">
        <v>0</v>
      </c>
    </row>
    <row r="16" spans="1:12" x14ac:dyDescent="0.25">
      <c r="A16" s="121" t="s">
        <v>21</v>
      </c>
      <c r="B16" s="300">
        <v>11</v>
      </c>
      <c r="C16" s="303">
        <v>6</v>
      </c>
      <c r="D16" s="302">
        <v>0</v>
      </c>
      <c r="E16" s="304">
        <v>5</v>
      </c>
      <c r="F16" s="301">
        <v>6</v>
      </c>
      <c r="G16" s="302">
        <v>0</v>
      </c>
      <c r="H16" s="302">
        <v>0</v>
      </c>
      <c r="I16" s="302">
        <v>5</v>
      </c>
      <c r="J16" s="302">
        <v>1</v>
      </c>
      <c r="K16" s="302">
        <v>0</v>
      </c>
      <c r="L16" s="302">
        <v>0</v>
      </c>
    </row>
    <row r="17" spans="1:15" x14ac:dyDescent="0.25">
      <c r="A17" s="121" t="s">
        <v>22</v>
      </c>
      <c r="B17" s="300">
        <v>12</v>
      </c>
      <c r="C17" s="303">
        <v>2</v>
      </c>
      <c r="D17" s="302">
        <v>0</v>
      </c>
      <c r="E17" s="304">
        <v>10</v>
      </c>
      <c r="F17" s="301">
        <v>9</v>
      </c>
      <c r="G17" s="302">
        <v>3</v>
      </c>
      <c r="H17" s="302">
        <v>6</v>
      </c>
      <c r="I17" s="302">
        <v>0</v>
      </c>
      <c r="J17" s="302">
        <v>0</v>
      </c>
      <c r="K17" s="302">
        <v>0</v>
      </c>
      <c r="L17" s="302">
        <v>0</v>
      </c>
    </row>
    <row r="18" spans="1:15" x14ac:dyDescent="0.25">
      <c r="A18" s="121" t="s">
        <v>23</v>
      </c>
      <c r="B18" s="300">
        <v>1</v>
      </c>
      <c r="C18" s="303">
        <v>1</v>
      </c>
      <c r="D18" s="302">
        <v>0</v>
      </c>
      <c r="E18" s="304">
        <v>0</v>
      </c>
      <c r="F18" s="301">
        <v>0</v>
      </c>
      <c r="G18" s="302">
        <v>0</v>
      </c>
      <c r="H18" s="302">
        <v>0</v>
      </c>
      <c r="I18" s="302">
        <v>0</v>
      </c>
      <c r="J18" s="302">
        <v>0</v>
      </c>
      <c r="K18" s="302">
        <v>0</v>
      </c>
      <c r="L18" s="302">
        <v>0</v>
      </c>
    </row>
    <row r="19" spans="1:15" x14ac:dyDescent="0.25">
      <c r="A19" s="121" t="s">
        <v>24</v>
      </c>
      <c r="B19" s="300">
        <v>10</v>
      </c>
      <c r="C19" s="303">
        <v>1</v>
      </c>
      <c r="D19" s="302">
        <v>0</v>
      </c>
      <c r="E19" s="304">
        <v>9</v>
      </c>
      <c r="F19" s="301">
        <v>8</v>
      </c>
      <c r="G19" s="302">
        <v>1</v>
      </c>
      <c r="H19" s="302">
        <v>6</v>
      </c>
      <c r="I19" s="302">
        <v>1</v>
      </c>
      <c r="J19" s="302">
        <v>0</v>
      </c>
      <c r="K19" s="302">
        <v>0</v>
      </c>
      <c r="L19" s="302">
        <v>0</v>
      </c>
    </row>
    <row r="20" spans="1:15" x14ac:dyDescent="0.25">
      <c r="A20" s="121" t="s">
        <v>25</v>
      </c>
      <c r="B20" s="300">
        <v>25</v>
      </c>
      <c r="C20" s="303">
        <v>22</v>
      </c>
      <c r="D20" s="302">
        <v>3</v>
      </c>
      <c r="E20" s="304">
        <v>0</v>
      </c>
      <c r="F20" s="301">
        <v>36</v>
      </c>
      <c r="G20" s="302">
        <v>29</v>
      </c>
      <c r="H20" s="302">
        <v>7</v>
      </c>
      <c r="I20" s="302">
        <v>0</v>
      </c>
      <c r="J20" s="302">
        <v>0</v>
      </c>
      <c r="K20" s="302">
        <v>0</v>
      </c>
      <c r="L20" s="302">
        <v>0</v>
      </c>
    </row>
    <row r="21" spans="1:15" x14ac:dyDescent="0.25">
      <c r="A21" s="121" t="s">
        <v>26</v>
      </c>
      <c r="B21" s="300">
        <v>0</v>
      </c>
      <c r="C21" s="303">
        <v>0</v>
      </c>
      <c r="D21" s="302">
        <v>0</v>
      </c>
      <c r="E21" s="304">
        <v>0</v>
      </c>
      <c r="F21" s="301">
        <v>1</v>
      </c>
      <c r="G21" s="302">
        <v>1</v>
      </c>
      <c r="H21" s="302">
        <v>0</v>
      </c>
      <c r="I21" s="302">
        <v>0</v>
      </c>
      <c r="J21" s="302">
        <v>0</v>
      </c>
      <c r="K21" s="302">
        <v>0</v>
      </c>
      <c r="L21" s="302">
        <v>0</v>
      </c>
    </row>
    <row r="22" spans="1:15" x14ac:dyDescent="0.25">
      <c r="A22" s="121" t="s">
        <v>27</v>
      </c>
      <c r="B22" s="300">
        <v>0</v>
      </c>
      <c r="C22" s="303">
        <v>0</v>
      </c>
      <c r="D22" s="302">
        <v>0</v>
      </c>
      <c r="E22" s="304">
        <v>0</v>
      </c>
      <c r="F22" s="301">
        <v>41</v>
      </c>
      <c r="G22" s="302">
        <v>41</v>
      </c>
      <c r="H22" s="302">
        <v>0</v>
      </c>
      <c r="I22" s="302">
        <v>0</v>
      </c>
      <c r="J22" s="302">
        <v>0</v>
      </c>
      <c r="K22" s="302">
        <v>0</v>
      </c>
      <c r="L22" s="302">
        <v>0</v>
      </c>
    </row>
    <row r="23" spans="1:15" x14ac:dyDescent="0.25">
      <c r="A23" s="121" t="s">
        <v>28</v>
      </c>
      <c r="B23" s="300">
        <v>0</v>
      </c>
      <c r="C23" s="303">
        <v>0</v>
      </c>
      <c r="D23" s="302">
        <v>38</v>
      </c>
      <c r="E23" s="304">
        <v>0</v>
      </c>
      <c r="F23" s="301">
        <v>0</v>
      </c>
      <c r="G23" s="302">
        <v>0</v>
      </c>
      <c r="H23" s="302">
        <v>0</v>
      </c>
      <c r="I23" s="302">
        <v>0</v>
      </c>
      <c r="J23" s="302">
        <v>0</v>
      </c>
      <c r="K23" s="302">
        <v>0</v>
      </c>
      <c r="L23" s="302">
        <v>0</v>
      </c>
    </row>
    <row r="24" spans="1:15" x14ac:dyDescent="0.25">
      <c r="A24" s="121" t="s">
        <v>29</v>
      </c>
      <c r="B24" s="300">
        <v>19</v>
      </c>
      <c r="C24" s="303">
        <v>11</v>
      </c>
      <c r="D24" s="302">
        <v>0</v>
      </c>
      <c r="E24" s="304">
        <v>8</v>
      </c>
      <c r="F24" s="301">
        <v>10</v>
      </c>
      <c r="G24" s="302">
        <v>0</v>
      </c>
      <c r="H24" s="302">
        <v>4</v>
      </c>
      <c r="I24" s="302">
        <v>6</v>
      </c>
      <c r="J24" s="302">
        <v>0</v>
      </c>
      <c r="K24" s="302">
        <v>0</v>
      </c>
      <c r="L24" s="302">
        <v>3</v>
      </c>
      <c r="M24" s="305"/>
      <c r="N24" s="305"/>
      <c r="O24" s="305"/>
    </row>
    <row r="25" spans="1:15" x14ac:dyDescent="0.25">
      <c r="A25" s="121" t="s">
        <v>30</v>
      </c>
      <c r="B25" s="300">
        <v>21</v>
      </c>
      <c r="C25" s="303">
        <v>17</v>
      </c>
      <c r="D25" s="302">
        <v>0</v>
      </c>
      <c r="E25" s="304">
        <v>3</v>
      </c>
      <c r="F25" s="301">
        <v>28</v>
      </c>
      <c r="G25" s="302">
        <v>25</v>
      </c>
      <c r="H25" s="302">
        <v>3</v>
      </c>
      <c r="I25" s="302">
        <v>0</v>
      </c>
      <c r="J25" s="302">
        <v>0</v>
      </c>
      <c r="K25" s="302">
        <v>0</v>
      </c>
      <c r="L25" s="302">
        <v>0</v>
      </c>
    </row>
    <row r="26" spans="1:15" x14ac:dyDescent="0.25">
      <c r="A26" s="121" t="s">
        <v>427</v>
      </c>
      <c r="B26" s="300">
        <v>26</v>
      </c>
      <c r="C26" s="303">
        <v>11</v>
      </c>
      <c r="D26" s="302">
        <v>0</v>
      </c>
      <c r="E26" s="304">
        <v>15</v>
      </c>
      <c r="F26" s="301">
        <v>20</v>
      </c>
      <c r="G26" s="302">
        <v>0</v>
      </c>
      <c r="H26" s="302">
        <v>3</v>
      </c>
      <c r="I26" s="302">
        <v>17</v>
      </c>
      <c r="J26" s="302">
        <v>0</v>
      </c>
      <c r="K26" s="302">
        <v>0</v>
      </c>
      <c r="L26" s="302">
        <v>0</v>
      </c>
    </row>
    <row r="27" spans="1:15" ht="16.5" thickBot="1" x14ac:dyDescent="0.3">
      <c r="A27" s="306" t="s">
        <v>32</v>
      </c>
      <c r="B27" s="307">
        <v>323</v>
      </c>
      <c r="C27" s="308">
        <v>162</v>
      </c>
      <c r="D27" s="309">
        <v>53</v>
      </c>
      <c r="E27" s="220">
        <v>145</v>
      </c>
      <c r="F27" s="310">
        <v>294</v>
      </c>
      <c r="G27" s="311">
        <v>132</v>
      </c>
      <c r="H27" s="311">
        <v>76</v>
      </c>
      <c r="I27" s="311">
        <v>71</v>
      </c>
      <c r="J27" s="311">
        <v>26</v>
      </c>
      <c r="K27" s="311">
        <v>0</v>
      </c>
      <c r="L27" s="311">
        <v>0</v>
      </c>
    </row>
    <row r="28" spans="1:15" x14ac:dyDescent="0.25">
      <c r="A28" s="234"/>
      <c r="B28" s="234"/>
      <c r="C28" s="127"/>
      <c r="D28" s="127"/>
      <c r="E28" s="127">
        <v>3</v>
      </c>
      <c r="F28" s="234"/>
      <c r="G28" s="234"/>
      <c r="H28" s="234"/>
      <c r="I28" s="234"/>
      <c r="J28" s="234"/>
      <c r="K28" s="234"/>
      <c r="L28" s="234"/>
    </row>
    <row r="29" spans="1:15" ht="94.5" x14ac:dyDescent="0.25">
      <c r="A29" s="231" t="s">
        <v>33</v>
      </c>
      <c r="B29" s="231" t="s">
        <v>34</v>
      </c>
      <c r="C29" s="235"/>
      <c r="D29" s="235"/>
      <c r="E29" s="235"/>
      <c r="F29" s="235"/>
      <c r="G29" s="235"/>
      <c r="H29" s="235"/>
      <c r="I29" s="235"/>
      <c r="J29" s="235"/>
      <c r="K29" s="235"/>
      <c r="L29" s="235"/>
    </row>
    <row r="30" spans="1:15" x14ac:dyDescent="0.25">
      <c r="A30" s="231"/>
      <c r="B30" s="231"/>
      <c r="C30" s="235"/>
      <c r="D30" s="235"/>
      <c r="E30" s="235"/>
      <c r="F30" s="235"/>
      <c r="G30" s="235"/>
      <c r="H30" s="235"/>
      <c r="I30" s="235"/>
      <c r="J30" s="235"/>
      <c r="K30" s="235"/>
      <c r="L30" s="235"/>
    </row>
    <row r="31" spans="1:15" x14ac:dyDescent="0.25">
      <c r="A31" s="124" t="s">
        <v>15</v>
      </c>
      <c r="B31" s="302">
        <v>12</v>
      </c>
      <c r="C31" s="128"/>
      <c r="D31" s="128"/>
      <c r="E31" s="128"/>
      <c r="F31" s="128"/>
      <c r="G31" s="128"/>
      <c r="H31" s="128"/>
      <c r="I31" s="128"/>
      <c r="J31" s="128"/>
      <c r="K31" s="128"/>
      <c r="L31" s="128"/>
    </row>
    <row r="32" spans="1:15" x14ac:dyDescent="0.25">
      <c r="A32" s="124" t="s">
        <v>124</v>
      </c>
      <c r="B32" s="302">
        <v>0</v>
      </c>
      <c r="C32" s="128"/>
      <c r="D32" s="128"/>
      <c r="E32" s="128"/>
      <c r="F32" s="128"/>
      <c r="G32" s="128"/>
      <c r="H32" s="128"/>
      <c r="I32" s="128"/>
      <c r="J32" s="128"/>
      <c r="K32" s="128"/>
      <c r="L32" s="128"/>
    </row>
    <row r="33" spans="1:12" x14ac:dyDescent="0.25">
      <c r="A33" s="124" t="s">
        <v>17</v>
      </c>
      <c r="B33" s="302">
        <v>7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8"/>
    </row>
    <row r="34" spans="1:12" x14ac:dyDescent="0.25">
      <c r="A34" s="124" t="s">
        <v>18</v>
      </c>
      <c r="B34" s="302">
        <v>0</v>
      </c>
      <c r="C34" s="128"/>
      <c r="D34" s="128"/>
      <c r="E34" s="128"/>
      <c r="F34" s="128"/>
      <c r="G34" s="128"/>
      <c r="H34" s="128"/>
      <c r="I34" s="128"/>
      <c r="J34" s="128"/>
      <c r="K34" s="128"/>
      <c r="L34" s="128"/>
    </row>
    <row r="35" spans="1:12" x14ac:dyDescent="0.25">
      <c r="A35" s="124" t="s">
        <v>19</v>
      </c>
      <c r="B35" s="302">
        <v>0</v>
      </c>
      <c r="C35" s="128"/>
      <c r="D35" s="128"/>
      <c r="E35" s="128"/>
      <c r="F35" s="128"/>
      <c r="G35" s="128"/>
      <c r="H35" s="128"/>
      <c r="I35" s="128"/>
      <c r="J35" s="128"/>
      <c r="K35" s="128"/>
      <c r="L35" s="128"/>
    </row>
    <row r="36" spans="1:12" x14ac:dyDescent="0.25">
      <c r="A36" s="124" t="s">
        <v>20</v>
      </c>
      <c r="B36" s="302">
        <v>2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8"/>
    </row>
    <row r="37" spans="1:12" x14ac:dyDescent="0.25">
      <c r="A37" s="124" t="s">
        <v>21</v>
      </c>
      <c r="B37" s="302">
        <v>2</v>
      </c>
      <c r="C37" s="128"/>
      <c r="D37" s="128"/>
      <c r="E37" s="128"/>
      <c r="F37" s="128"/>
      <c r="G37" s="128"/>
      <c r="H37" s="128"/>
      <c r="I37" s="128"/>
      <c r="J37" s="128"/>
      <c r="K37" s="128"/>
      <c r="L37" s="128"/>
    </row>
    <row r="38" spans="1:12" x14ac:dyDescent="0.25">
      <c r="A38" s="124" t="s">
        <v>22</v>
      </c>
      <c r="B38" s="302">
        <v>1</v>
      </c>
      <c r="C38" s="128"/>
      <c r="D38" s="128"/>
      <c r="E38" s="128"/>
      <c r="F38" s="128"/>
      <c r="G38" s="128"/>
      <c r="H38" s="128"/>
      <c r="I38" s="128"/>
      <c r="J38" s="128"/>
      <c r="K38" s="128"/>
      <c r="L38" s="128"/>
    </row>
    <row r="39" spans="1:12" x14ac:dyDescent="0.25">
      <c r="A39" s="124" t="s">
        <v>23</v>
      </c>
      <c r="B39" s="302">
        <v>0</v>
      </c>
      <c r="C39" s="128"/>
      <c r="D39" s="128"/>
      <c r="E39" s="128"/>
      <c r="F39" s="128"/>
      <c r="G39" s="128"/>
      <c r="H39" s="128"/>
      <c r="I39" s="128"/>
      <c r="J39" s="128"/>
      <c r="K39" s="128"/>
      <c r="L39" s="128"/>
    </row>
    <row r="40" spans="1:12" x14ac:dyDescent="0.25">
      <c r="A40" s="124" t="s">
        <v>24</v>
      </c>
      <c r="B40" s="302">
        <v>2</v>
      </c>
      <c r="C40" s="128"/>
      <c r="D40" s="128"/>
      <c r="E40" s="128"/>
      <c r="F40" s="128"/>
      <c r="G40" s="128"/>
      <c r="H40" s="128"/>
      <c r="I40" s="128"/>
      <c r="J40" s="128"/>
      <c r="K40" s="128"/>
      <c r="L40" s="128"/>
    </row>
    <row r="41" spans="1:12" x14ac:dyDescent="0.25">
      <c r="A41" s="124" t="s">
        <v>25</v>
      </c>
      <c r="B41" s="302">
        <v>0</v>
      </c>
      <c r="C41" s="128"/>
      <c r="D41" s="128"/>
      <c r="E41" s="128"/>
      <c r="F41" s="128"/>
      <c r="G41" s="128"/>
      <c r="H41" s="128"/>
      <c r="I41" s="128"/>
      <c r="J41" s="128"/>
      <c r="K41" s="128"/>
      <c r="L41" s="128"/>
    </row>
    <row r="42" spans="1:12" x14ac:dyDescent="0.25">
      <c r="A42" s="124" t="s">
        <v>26</v>
      </c>
      <c r="B42" s="302">
        <v>0</v>
      </c>
      <c r="C42" s="128"/>
      <c r="D42" s="128"/>
      <c r="E42" s="128"/>
      <c r="F42" s="128"/>
      <c r="G42" s="128"/>
      <c r="H42" s="128"/>
      <c r="I42" s="128"/>
      <c r="J42" s="128"/>
      <c r="K42" s="128"/>
      <c r="L42" s="128"/>
    </row>
    <row r="43" spans="1:12" x14ac:dyDescent="0.25">
      <c r="A43" s="124" t="s">
        <v>27</v>
      </c>
      <c r="B43" s="302">
        <v>0</v>
      </c>
      <c r="C43" s="128"/>
      <c r="D43" s="128"/>
      <c r="E43" s="128"/>
      <c r="F43" s="128"/>
      <c r="G43" s="128"/>
      <c r="H43" s="128"/>
      <c r="I43" s="128"/>
      <c r="J43" s="128"/>
      <c r="K43" s="128"/>
      <c r="L43" s="128"/>
    </row>
    <row r="44" spans="1:12" x14ac:dyDescent="0.25">
      <c r="A44" s="124" t="s">
        <v>28</v>
      </c>
      <c r="B44" s="302">
        <v>0</v>
      </c>
      <c r="C44" s="128"/>
      <c r="D44" s="128"/>
      <c r="E44" s="128"/>
      <c r="F44" s="128"/>
      <c r="G44" s="128"/>
      <c r="H44" s="128"/>
      <c r="I44" s="128"/>
      <c r="J44" s="128"/>
      <c r="K44" s="128"/>
      <c r="L44" s="128"/>
    </row>
    <row r="45" spans="1:12" x14ac:dyDescent="0.25">
      <c r="A45" s="124" t="s">
        <v>29</v>
      </c>
      <c r="B45" s="302">
        <v>0</v>
      </c>
      <c r="C45" s="128"/>
      <c r="D45" s="128"/>
      <c r="E45" s="128"/>
      <c r="F45" s="128"/>
      <c r="G45" s="128"/>
      <c r="H45" s="128"/>
      <c r="I45" s="128"/>
      <c r="J45" s="128"/>
      <c r="K45" s="128"/>
      <c r="L45" s="128"/>
    </row>
    <row r="46" spans="1:12" x14ac:dyDescent="0.25">
      <c r="A46" s="124" t="s">
        <v>30</v>
      </c>
      <c r="B46" s="302">
        <v>0</v>
      </c>
      <c r="C46" s="128"/>
      <c r="D46" s="128"/>
      <c r="E46" s="128"/>
      <c r="F46" s="128"/>
      <c r="G46" s="128"/>
      <c r="H46" s="128"/>
      <c r="I46" s="128"/>
      <c r="J46" s="128"/>
      <c r="K46" s="128"/>
      <c r="L46" s="128"/>
    </row>
    <row r="47" spans="1:12" x14ac:dyDescent="0.25">
      <c r="A47" s="124" t="s">
        <v>31</v>
      </c>
      <c r="B47" s="302">
        <v>0</v>
      </c>
      <c r="C47" s="128"/>
      <c r="D47" s="128"/>
      <c r="E47" s="128"/>
      <c r="F47" s="128"/>
      <c r="G47" s="128"/>
      <c r="H47" s="128"/>
      <c r="I47" s="128"/>
      <c r="J47" s="128"/>
      <c r="K47" s="128"/>
      <c r="L47" s="128"/>
    </row>
    <row r="48" spans="1:12" x14ac:dyDescent="0.25">
      <c r="A48" s="214" t="s">
        <v>32</v>
      </c>
      <c r="B48" s="312">
        <v>26</v>
      </c>
      <c r="C48" s="127"/>
      <c r="D48" s="127"/>
      <c r="E48" s="127"/>
      <c r="F48" s="127"/>
      <c r="G48" s="127"/>
      <c r="H48" s="127"/>
      <c r="I48" s="127"/>
      <c r="J48" s="127"/>
      <c r="K48" s="127"/>
      <c r="L48" s="127"/>
    </row>
    <row r="49" spans="1:12" x14ac:dyDescent="0.25">
      <c r="A49" s="234"/>
      <c r="B49" s="234"/>
      <c r="C49" s="234"/>
      <c r="D49" s="234"/>
      <c r="E49" s="234"/>
      <c r="F49" s="234"/>
      <c r="G49" s="234"/>
      <c r="H49" s="234"/>
      <c r="I49" s="234"/>
      <c r="J49" s="234"/>
      <c r="K49" s="234"/>
      <c r="L49" s="234"/>
    </row>
    <row r="50" spans="1:12" ht="37.5" customHeight="1" x14ac:dyDescent="0.25">
      <c r="A50" s="1349" t="s">
        <v>35</v>
      </c>
      <c r="B50" s="1349"/>
      <c r="C50" s="1349"/>
      <c r="D50" s="236"/>
      <c r="E50" s="236"/>
      <c r="F50" s="236"/>
      <c r="G50" s="236"/>
      <c r="H50" s="236"/>
      <c r="I50" s="236"/>
      <c r="J50" s="236"/>
      <c r="K50" s="236"/>
      <c r="L50" s="236"/>
    </row>
    <row r="51" spans="1:12" ht="30" customHeight="1" x14ac:dyDescent="0.25">
      <c r="A51" s="1339" t="s">
        <v>36</v>
      </c>
      <c r="B51" s="1339"/>
      <c r="C51" s="1339"/>
      <c r="D51" s="236"/>
      <c r="E51" s="234"/>
      <c r="F51" s="234"/>
      <c r="G51" s="234"/>
      <c r="H51" s="234"/>
      <c r="I51" s="234"/>
      <c r="J51" s="234"/>
      <c r="K51" s="234"/>
      <c r="L51" s="234"/>
    </row>
    <row r="52" spans="1:12" x14ac:dyDescent="0.25">
      <c r="A52" s="236"/>
      <c r="B52" s="236"/>
      <c r="C52" s="236"/>
      <c r="D52" s="236"/>
      <c r="E52" s="236"/>
      <c r="F52" s="236"/>
      <c r="G52" s="236"/>
      <c r="H52" s="236"/>
      <c r="I52" s="236"/>
      <c r="J52" s="236"/>
      <c r="K52" s="236"/>
      <c r="L52" s="236"/>
    </row>
    <row r="53" spans="1:12" x14ac:dyDescent="0.25">
      <c r="A53" s="234"/>
      <c r="B53" s="234"/>
      <c r="C53" s="234"/>
      <c r="D53" s="234"/>
      <c r="E53" s="234"/>
      <c r="F53" s="234"/>
      <c r="G53" s="234"/>
      <c r="H53" s="234"/>
      <c r="I53" s="234"/>
      <c r="J53" s="234"/>
      <c r="K53" s="234"/>
      <c r="L53" s="234"/>
    </row>
    <row r="54" spans="1:12" x14ac:dyDescent="0.25">
      <c r="A54" s="234"/>
      <c r="B54" s="234"/>
      <c r="C54" s="234"/>
      <c r="D54" s="234"/>
      <c r="E54" s="234"/>
      <c r="F54" s="234"/>
      <c r="G54" s="234"/>
      <c r="H54" s="234"/>
      <c r="I54" s="234"/>
      <c r="J54" s="234"/>
      <c r="K54" s="234"/>
      <c r="L54" s="234"/>
    </row>
    <row r="55" spans="1:12" x14ac:dyDescent="0.25">
      <c r="A55" s="1340" t="s">
        <v>37</v>
      </c>
      <c r="B55" s="1340"/>
      <c r="C55" s="1340"/>
      <c r="D55" s="1340"/>
      <c r="E55" s="1340"/>
      <c r="F55" s="1340"/>
      <c r="G55" s="1340"/>
      <c r="H55" s="1340"/>
      <c r="I55" s="120"/>
      <c r="J55" s="120"/>
      <c r="K55" s="120"/>
      <c r="L55" s="120"/>
    </row>
    <row r="56" spans="1:12" ht="16.5" thickBot="1" x14ac:dyDescent="0.3">
      <c r="A56" s="234"/>
      <c r="B56" s="234"/>
      <c r="C56" s="234"/>
      <c r="D56" s="234"/>
      <c r="E56" s="234"/>
      <c r="F56" s="234"/>
      <c r="G56" s="234"/>
      <c r="H56" s="234"/>
      <c r="I56" s="234"/>
      <c r="J56" s="234"/>
      <c r="K56" s="234"/>
      <c r="L56" s="234"/>
    </row>
    <row r="57" spans="1:12" ht="16.5" thickBot="1" x14ac:dyDescent="0.3">
      <c r="A57" s="234"/>
      <c r="B57" s="1341" t="s">
        <v>38</v>
      </c>
      <c r="C57" s="1342"/>
      <c r="D57" s="234"/>
      <c r="E57" s="235"/>
      <c r="F57" s="235"/>
      <c r="G57" s="235"/>
      <c r="H57" s="236"/>
      <c r="I57" s="234"/>
      <c r="J57" s="234"/>
      <c r="K57" s="234"/>
    </row>
    <row r="58" spans="1:12" ht="110.25" x14ac:dyDescent="0.25">
      <c r="A58" s="268" t="s">
        <v>33</v>
      </c>
      <c r="B58" s="237" t="s">
        <v>39</v>
      </c>
      <c r="C58" s="265" t="s">
        <v>40</v>
      </c>
      <c r="D58" s="1380" t="s">
        <v>41</v>
      </c>
      <c r="E58" s="1380"/>
      <c r="F58" s="231" t="s">
        <v>42</v>
      </c>
      <c r="G58" s="231" t="s">
        <v>43</v>
      </c>
      <c r="H58" s="231" t="s">
        <v>44</v>
      </c>
    </row>
    <row r="59" spans="1:12" x14ac:dyDescent="0.25">
      <c r="A59" s="121" t="s">
        <v>15</v>
      </c>
      <c r="B59" s="303">
        <v>40</v>
      </c>
      <c r="C59" s="231">
        <v>19</v>
      </c>
      <c r="D59" s="1379">
        <v>0</v>
      </c>
      <c r="E59" s="1379"/>
      <c r="F59" s="313">
        <v>14</v>
      </c>
      <c r="G59" s="313">
        <v>51</v>
      </c>
      <c r="H59" s="117">
        <v>8</v>
      </c>
    </row>
    <row r="60" spans="1:12" x14ac:dyDescent="0.25">
      <c r="A60" s="121" t="s">
        <v>16</v>
      </c>
      <c r="B60" s="303">
        <v>3</v>
      </c>
      <c r="C60" s="302">
        <v>6</v>
      </c>
      <c r="D60" s="1379">
        <v>0</v>
      </c>
      <c r="E60" s="1379"/>
      <c r="F60" s="313">
        <v>0</v>
      </c>
      <c r="G60" s="313">
        <v>11</v>
      </c>
      <c r="H60" s="117">
        <v>0</v>
      </c>
    </row>
    <row r="61" spans="1:12" x14ac:dyDescent="0.25">
      <c r="A61" s="121" t="s">
        <v>17</v>
      </c>
      <c r="B61" s="303">
        <v>9</v>
      </c>
      <c r="C61" s="302">
        <v>1</v>
      </c>
      <c r="D61" s="1379">
        <v>1</v>
      </c>
      <c r="E61" s="1379"/>
      <c r="F61" s="313">
        <v>0</v>
      </c>
      <c r="G61" s="313">
        <v>31</v>
      </c>
      <c r="H61" s="117">
        <v>1</v>
      </c>
    </row>
    <row r="62" spans="1:12" x14ac:dyDescent="0.25">
      <c r="A62" s="121" t="s">
        <v>18</v>
      </c>
      <c r="B62" s="303">
        <v>0</v>
      </c>
      <c r="C62" s="302">
        <v>34</v>
      </c>
      <c r="D62" s="1379">
        <v>4</v>
      </c>
      <c r="E62" s="1379"/>
      <c r="F62" s="313">
        <v>2</v>
      </c>
      <c r="G62" s="313">
        <v>8</v>
      </c>
      <c r="H62" s="117">
        <v>0</v>
      </c>
    </row>
    <row r="63" spans="1:12" x14ac:dyDescent="0.25">
      <c r="A63" s="121" t="s">
        <v>19</v>
      </c>
      <c r="B63" s="303">
        <v>1</v>
      </c>
      <c r="C63" s="302">
        <v>2</v>
      </c>
      <c r="D63" s="1379">
        <v>1</v>
      </c>
      <c r="E63" s="1379"/>
      <c r="F63" s="313">
        <v>0</v>
      </c>
      <c r="G63" s="313">
        <v>0</v>
      </c>
      <c r="H63" s="117">
        <v>0</v>
      </c>
    </row>
    <row r="64" spans="1:12" x14ac:dyDescent="0.25">
      <c r="A64" s="121" t="s">
        <v>20</v>
      </c>
      <c r="B64" s="303">
        <v>0</v>
      </c>
      <c r="C64" s="302">
        <v>1</v>
      </c>
      <c r="D64" s="1379">
        <v>0</v>
      </c>
      <c r="E64" s="1379"/>
      <c r="F64" s="313">
        <v>3</v>
      </c>
      <c r="G64" s="313">
        <v>10</v>
      </c>
      <c r="H64" s="117">
        <v>1</v>
      </c>
    </row>
    <row r="65" spans="1:12" x14ac:dyDescent="0.25">
      <c r="A65" s="121" t="s">
        <v>21</v>
      </c>
      <c r="B65" s="303">
        <v>0</v>
      </c>
      <c r="C65" s="302">
        <v>5</v>
      </c>
      <c r="D65" s="1379">
        <v>0</v>
      </c>
      <c r="E65" s="1379"/>
      <c r="F65" s="313">
        <v>2</v>
      </c>
      <c r="G65" s="313">
        <v>2</v>
      </c>
      <c r="H65" s="117">
        <v>0</v>
      </c>
    </row>
    <row r="66" spans="1:12" x14ac:dyDescent="0.25">
      <c r="A66" s="121" t="s">
        <v>22</v>
      </c>
      <c r="B66" s="303">
        <v>0</v>
      </c>
      <c r="C66" s="302">
        <v>5</v>
      </c>
      <c r="D66" s="1379">
        <v>0</v>
      </c>
      <c r="E66" s="1379"/>
      <c r="F66" s="313">
        <v>0</v>
      </c>
      <c r="G66" s="313">
        <v>7</v>
      </c>
      <c r="H66" s="117">
        <v>0</v>
      </c>
    </row>
    <row r="67" spans="1:12" x14ac:dyDescent="0.25">
      <c r="A67" s="121" t="s">
        <v>23</v>
      </c>
      <c r="B67" s="303">
        <v>0</v>
      </c>
      <c r="C67" s="302">
        <v>0</v>
      </c>
      <c r="D67" s="1379">
        <v>0</v>
      </c>
      <c r="E67" s="1379"/>
      <c r="F67" s="313">
        <v>1</v>
      </c>
      <c r="G67" s="313">
        <v>0</v>
      </c>
      <c r="H67" s="117">
        <v>0</v>
      </c>
    </row>
    <row r="68" spans="1:12" x14ac:dyDescent="0.25">
      <c r="A68" s="121" t="s">
        <v>24</v>
      </c>
      <c r="B68" s="303">
        <v>0</v>
      </c>
      <c r="C68" s="302">
        <v>4</v>
      </c>
      <c r="D68" s="1379">
        <v>0</v>
      </c>
      <c r="E68" s="1379"/>
      <c r="F68" s="313">
        <v>3</v>
      </c>
      <c r="G68" s="313">
        <v>6</v>
      </c>
      <c r="H68" s="117">
        <v>0</v>
      </c>
    </row>
    <row r="69" spans="1:12" x14ac:dyDescent="0.25">
      <c r="A69" s="121" t="s">
        <v>25</v>
      </c>
      <c r="B69" s="303">
        <v>3</v>
      </c>
      <c r="C69" s="302">
        <v>27</v>
      </c>
      <c r="D69" s="1379">
        <v>12</v>
      </c>
      <c r="E69" s="1379"/>
      <c r="F69" s="313">
        <v>9</v>
      </c>
      <c r="G69" s="313">
        <v>19</v>
      </c>
      <c r="H69" s="117">
        <v>1</v>
      </c>
    </row>
    <row r="70" spans="1:12" x14ac:dyDescent="0.25">
      <c r="A70" s="121" t="s">
        <v>26</v>
      </c>
      <c r="B70" s="303">
        <v>0</v>
      </c>
      <c r="C70" s="302">
        <v>0</v>
      </c>
      <c r="D70" s="749">
        <v>0</v>
      </c>
      <c r="E70" s="749"/>
      <c r="F70" s="313">
        <v>0</v>
      </c>
      <c r="G70" s="313">
        <v>0</v>
      </c>
      <c r="H70" s="117">
        <v>1</v>
      </c>
    </row>
    <row r="71" spans="1:12" x14ac:dyDescent="0.25">
      <c r="A71" s="121" t="s">
        <v>27</v>
      </c>
      <c r="B71" s="303">
        <v>0</v>
      </c>
      <c r="C71" s="302">
        <v>40</v>
      </c>
      <c r="D71" s="1379">
        <v>0</v>
      </c>
      <c r="E71" s="1379"/>
      <c r="F71" s="313">
        <v>0</v>
      </c>
      <c r="G71" s="313">
        <v>0</v>
      </c>
      <c r="H71" s="117">
        <v>0</v>
      </c>
    </row>
    <row r="72" spans="1:12" x14ac:dyDescent="0.25">
      <c r="A72" s="121" t="s">
        <v>28</v>
      </c>
      <c r="B72" s="303">
        <v>1</v>
      </c>
      <c r="C72" s="302">
        <v>6</v>
      </c>
      <c r="D72" s="1379">
        <v>0</v>
      </c>
      <c r="E72" s="1379"/>
      <c r="F72" s="313">
        <v>0</v>
      </c>
      <c r="G72" s="313">
        <v>0</v>
      </c>
      <c r="H72" s="117">
        <v>0</v>
      </c>
    </row>
    <row r="73" spans="1:12" x14ac:dyDescent="0.25">
      <c r="A73" s="121" t="s">
        <v>29</v>
      </c>
      <c r="B73" s="303">
        <v>0</v>
      </c>
      <c r="C73" s="302">
        <v>0</v>
      </c>
      <c r="D73" s="1379">
        <v>0</v>
      </c>
      <c r="E73" s="1379"/>
      <c r="F73" s="313">
        <v>0</v>
      </c>
      <c r="G73" s="313">
        <v>16</v>
      </c>
      <c r="H73" s="117">
        <v>4</v>
      </c>
    </row>
    <row r="74" spans="1:12" x14ac:dyDescent="0.25">
      <c r="A74" s="121" t="s">
        <v>30</v>
      </c>
      <c r="B74" s="303">
        <v>0</v>
      </c>
      <c r="C74" s="302">
        <v>36</v>
      </c>
      <c r="D74" s="1379">
        <v>2</v>
      </c>
      <c r="E74" s="1379"/>
      <c r="F74" s="313">
        <v>1</v>
      </c>
      <c r="G74" s="313">
        <v>9</v>
      </c>
      <c r="H74" s="117">
        <v>0</v>
      </c>
    </row>
    <row r="75" spans="1:12" x14ac:dyDescent="0.25">
      <c r="A75" s="121" t="s">
        <v>31</v>
      </c>
      <c r="B75" s="303">
        <v>0</v>
      </c>
      <c r="C75" s="302">
        <v>4</v>
      </c>
      <c r="D75" s="1379">
        <v>0</v>
      </c>
      <c r="E75" s="1379"/>
      <c r="F75" s="313">
        <v>5</v>
      </c>
      <c r="G75" s="313">
        <v>4</v>
      </c>
      <c r="H75" s="117">
        <v>0</v>
      </c>
    </row>
    <row r="76" spans="1:12" ht="16.5" thickBot="1" x14ac:dyDescent="0.3">
      <c r="A76" s="208" t="s">
        <v>32</v>
      </c>
      <c r="B76" s="314">
        <v>57</v>
      </c>
      <c r="C76" s="315">
        <v>190</v>
      </c>
      <c r="D76" s="1381">
        <v>20</v>
      </c>
      <c r="E76" s="1381"/>
      <c r="F76" s="315">
        <v>40</v>
      </c>
      <c r="G76" s="315">
        <v>174</v>
      </c>
      <c r="H76" s="298">
        <v>16</v>
      </c>
      <c r="L76" s="234"/>
    </row>
    <row r="77" spans="1:12" x14ac:dyDescent="0.25">
      <c r="A77" s="234"/>
      <c r="B77" s="234"/>
      <c r="C77" s="234"/>
      <c r="D77" s="234"/>
      <c r="E77" s="234"/>
      <c r="F77" s="234"/>
      <c r="G77" s="234"/>
      <c r="H77" s="234"/>
      <c r="I77" s="234"/>
      <c r="J77" s="234"/>
      <c r="K77" s="234"/>
      <c r="L77" s="234"/>
    </row>
    <row r="78" spans="1:12" x14ac:dyDescent="0.25">
      <c r="B78" s="234"/>
      <c r="C78" s="234"/>
      <c r="D78" s="234"/>
      <c r="E78" s="234"/>
      <c r="F78" s="234"/>
      <c r="G78" s="234"/>
      <c r="H78" s="234"/>
      <c r="I78" s="234"/>
      <c r="J78" s="234"/>
      <c r="K78" s="234"/>
      <c r="L78" s="234"/>
    </row>
    <row r="79" spans="1:12" ht="47.25" x14ac:dyDescent="0.25">
      <c r="A79" s="234" t="s">
        <v>46</v>
      </c>
      <c r="B79" s="234"/>
      <c r="C79" s="234"/>
      <c r="D79" s="234"/>
      <c r="E79" s="234"/>
      <c r="F79" s="234"/>
      <c r="G79" s="234"/>
      <c r="H79" s="234"/>
      <c r="I79" s="234"/>
      <c r="J79" s="234"/>
      <c r="K79" s="234"/>
      <c r="L79" s="234"/>
    </row>
    <row r="80" spans="1:12" x14ac:dyDescent="0.25">
      <c r="A80" s="234"/>
      <c r="B80" s="234"/>
      <c r="C80" s="234"/>
      <c r="D80" s="234"/>
      <c r="E80" s="234"/>
      <c r="F80" s="234"/>
      <c r="G80" s="234"/>
      <c r="H80" s="234"/>
      <c r="I80" s="234"/>
      <c r="J80" s="234"/>
      <c r="K80" s="234"/>
      <c r="L80" s="234"/>
    </row>
    <row r="81" spans="1:12" ht="94.5" x14ac:dyDescent="0.25">
      <c r="A81" s="268" t="s">
        <v>33</v>
      </c>
      <c r="B81" s="231" t="s">
        <v>47</v>
      </c>
      <c r="C81" s="231" t="s">
        <v>48</v>
      </c>
      <c r="D81" s="231" t="s">
        <v>10</v>
      </c>
      <c r="E81" s="231" t="s">
        <v>49</v>
      </c>
      <c r="F81" s="231" t="s">
        <v>50</v>
      </c>
      <c r="G81" s="231" t="s">
        <v>51</v>
      </c>
      <c r="H81" s="231" t="s">
        <v>52</v>
      </c>
      <c r="I81" s="234"/>
      <c r="J81" s="234"/>
      <c r="K81" s="234"/>
      <c r="L81" s="234"/>
    </row>
    <row r="82" spans="1:12" x14ac:dyDescent="0.25">
      <c r="A82" s="121" t="s">
        <v>15</v>
      </c>
      <c r="B82" s="302">
        <v>51</v>
      </c>
      <c r="C82" s="302">
        <v>2</v>
      </c>
      <c r="D82" s="302">
        <v>7</v>
      </c>
      <c r="E82" s="302">
        <v>30</v>
      </c>
      <c r="F82" s="302">
        <v>12</v>
      </c>
      <c r="G82" s="302">
        <v>0</v>
      </c>
      <c r="H82" s="302">
        <v>0</v>
      </c>
      <c r="I82" s="234"/>
      <c r="J82" s="234"/>
      <c r="K82" s="234"/>
      <c r="L82" s="234"/>
    </row>
    <row r="83" spans="1:12" x14ac:dyDescent="0.25">
      <c r="A83" s="121" t="s">
        <v>16</v>
      </c>
      <c r="B83" s="302">
        <v>11</v>
      </c>
      <c r="C83" s="302">
        <v>1</v>
      </c>
      <c r="D83" s="302">
        <v>4</v>
      </c>
      <c r="E83" s="302">
        <v>5</v>
      </c>
      <c r="F83" s="302">
        <v>0</v>
      </c>
      <c r="G83" s="302">
        <v>0</v>
      </c>
      <c r="H83" s="302">
        <v>0</v>
      </c>
      <c r="I83" s="234"/>
      <c r="J83" s="234"/>
      <c r="K83" s="234"/>
      <c r="L83" s="234"/>
    </row>
    <row r="84" spans="1:12" x14ac:dyDescent="0.25">
      <c r="A84" s="121" t="s">
        <v>17</v>
      </c>
      <c r="B84" s="302">
        <v>31</v>
      </c>
      <c r="C84" s="302">
        <v>2</v>
      </c>
      <c r="D84" s="302">
        <v>24</v>
      </c>
      <c r="E84" s="302">
        <v>5</v>
      </c>
      <c r="F84" s="302">
        <v>0</v>
      </c>
      <c r="G84" s="302">
        <v>0</v>
      </c>
      <c r="H84" s="302">
        <v>0</v>
      </c>
      <c r="I84" s="234"/>
      <c r="J84" s="234"/>
      <c r="K84" s="234"/>
      <c r="L84" s="234"/>
    </row>
    <row r="85" spans="1:12" x14ac:dyDescent="0.25">
      <c r="A85" s="121" t="s">
        <v>18</v>
      </c>
      <c r="B85" s="302">
        <v>8</v>
      </c>
      <c r="C85" s="302">
        <v>4</v>
      </c>
      <c r="D85" s="302">
        <v>4</v>
      </c>
      <c r="E85" s="302">
        <v>0</v>
      </c>
      <c r="F85" s="302">
        <v>0</v>
      </c>
      <c r="G85" s="302">
        <v>0</v>
      </c>
      <c r="H85" s="302">
        <v>0</v>
      </c>
      <c r="I85" s="234"/>
      <c r="J85" s="234"/>
      <c r="K85" s="234"/>
      <c r="L85" s="234"/>
    </row>
    <row r="86" spans="1:12" x14ac:dyDescent="0.25">
      <c r="A86" s="121" t="s">
        <v>19</v>
      </c>
      <c r="B86" s="302">
        <v>0</v>
      </c>
      <c r="C86" s="302">
        <v>0</v>
      </c>
      <c r="D86" s="302">
        <v>0</v>
      </c>
      <c r="E86" s="302">
        <v>0</v>
      </c>
      <c r="F86" s="302">
        <v>0</v>
      </c>
      <c r="G86" s="302">
        <v>0</v>
      </c>
      <c r="H86" s="302">
        <v>0</v>
      </c>
      <c r="I86" s="234"/>
      <c r="J86" s="234"/>
      <c r="K86" s="234"/>
      <c r="L86" s="234"/>
    </row>
    <row r="87" spans="1:12" x14ac:dyDescent="0.25">
      <c r="A87" s="121" t="s">
        <v>20</v>
      </c>
      <c r="B87" s="302">
        <v>10</v>
      </c>
      <c r="C87" s="302">
        <v>0</v>
      </c>
      <c r="D87" s="302">
        <v>4</v>
      </c>
      <c r="E87" s="302">
        <v>6</v>
      </c>
      <c r="F87" s="302">
        <v>0</v>
      </c>
      <c r="G87" s="302">
        <v>0</v>
      </c>
      <c r="H87" s="302">
        <v>0</v>
      </c>
      <c r="I87" s="234"/>
      <c r="J87" s="234"/>
      <c r="K87" s="234"/>
      <c r="L87" s="234"/>
    </row>
    <row r="88" spans="1:12" x14ac:dyDescent="0.25">
      <c r="A88" s="121" t="s">
        <v>21</v>
      </c>
      <c r="B88" s="302">
        <v>2</v>
      </c>
      <c r="C88" s="302">
        <v>0</v>
      </c>
      <c r="D88" s="302">
        <v>1</v>
      </c>
      <c r="E88" s="302">
        <v>1</v>
      </c>
      <c r="F88" s="302">
        <v>0</v>
      </c>
      <c r="G88" s="302">
        <v>0</v>
      </c>
      <c r="H88" s="302">
        <v>0</v>
      </c>
      <c r="I88" s="234"/>
      <c r="J88" s="234"/>
      <c r="K88" s="234"/>
      <c r="L88" s="234"/>
    </row>
    <row r="89" spans="1:12" x14ac:dyDescent="0.25">
      <c r="A89" s="121" t="s">
        <v>22</v>
      </c>
      <c r="B89" s="302">
        <v>7</v>
      </c>
      <c r="C89" s="302">
        <v>4</v>
      </c>
      <c r="D89" s="302">
        <v>2</v>
      </c>
      <c r="E89" s="302">
        <v>1</v>
      </c>
      <c r="F89" s="302">
        <v>0</v>
      </c>
      <c r="G89" s="302">
        <v>0</v>
      </c>
      <c r="H89" s="302">
        <v>0</v>
      </c>
      <c r="I89" s="234"/>
      <c r="J89" s="234"/>
      <c r="K89" s="234"/>
      <c r="L89" s="234"/>
    </row>
    <row r="90" spans="1:12" x14ac:dyDescent="0.25">
      <c r="A90" s="121" t="s">
        <v>23</v>
      </c>
      <c r="B90" s="302">
        <v>0</v>
      </c>
      <c r="C90" s="302">
        <v>0</v>
      </c>
      <c r="D90" s="302">
        <v>0</v>
      </c>
      <c r="E90" s="302">
        <v>0</v>
      </c>
      <c r="F90" s="302">
        <v>0</v>
      </c>
      <c r="G90" s="302">
        <v>0</v>
      </c>
      <c r="H90" s="302">
        <v>0</v>
      </c>
      <c r="I90" s="234"/>
      <c r="J90" s="234"/>
      <c r="K90" s="234"/>
      <c r="L90" s="234"/>
    </row>
    <row r="91" spans="1:12" x14ac:dyDescent="0.25">
      <c r="A91" s="121" t="s">
        <v>24</v>
      </c>
      <c r="B91" s="302">
        <v>6</v>
      </c>
      <c r="C91" s="302">
        <v>2</v>
      </c>
      <c r="D91" s="302">
        <v>3</v>
      </c>
      <c r="E91" s="302">
        <v>1</v>
      </c>
      <c r="F91" s="302">
        <v>0</v>
      </c>
      <c r="G91" s="302">
        <v>0</v>
      </c>
      <c r="H91" s="302">
        <v>0</v>
      </c>
      <c r="I91" s="234"/>
      <c r="J91" s="234"/>
      <c r="K91" s="234"/>
      <c r="L91" s="234"/>
    </row>
    <row r="92" spans="1:12" x14ac:dyDescent="0.25">
      <c r="A92" s="121" t="s">
        <v>25</v>
      </c>
      <c r="B92" s="302">
        <v>19</v>
      </c>
      <c r="C92" s="302">
        <v>17</v>
      </c>
      <c r="D92" s="302">
        <v>2</v>
      </c>
      <c r="E92" s="302">
        <v>0</v>
      </c>
      <c r="F92" s="302">
        <v>0</v>
      </c>
      <c r="G92" s="302">
        <v>0</v>
      </c>
      <c r="H92" s="302">
        <v>0</v>
      </c>
      <c r="I92" s="234"/>
      <c r="J92" s="234"/>
      <c r="K92" s="234"/>
      <c r="L92" s="234"/>
    </row>
    <row r="93" spans="1:12" x14ac:dyDescent="0.25">
      <c r="A93" s="121" t="s">
        <v>26</v>
      </c>
      <c r="B93" s="302">
        <v>0</v>
      </c>
      <c r="C93" s="302">
        <v>0</v>
      </c>
      <c r="D93" s="302">
        <v>0</v>
      </c>
      <c r="E93" s="302">
        <v>0</v>
      </c>
      <c r="F93" s="302">
        <v>0</v>
      </c>
      <c r="G93" s="302">
        <v>0</v>
      </c>
      <c r="H93" s="302">
        <v>0</v>
      </c>
      <c r="I93" s="234"/>
      <c r="J93" s="234"/>
      <c r="K93" s="234"/>
      <c r="L93" s="234"/>
    </row>
    <row r="94" spans="1:12" x14ac:dyDescent="0.25">
      <c r="A94" s="121" t="s">
        <v>27</v>
      </c>
      <c r="B94" s="302">
        <v>0</v>
      </c>
      <c r="C94" s="302">
        <v>0</v>
      </c>
      <c r="D94" s="302">
        <v>0</v>
      </c>
      <c r="E94" s="302">
        <v>0</v>
      </c>
      <c r="F94" s="302">
        <v>0</v>
      </c>
      <c r="G94" s="302">
        <v>0</v>
      </c>
      <c r="H94" s="302">
        <v>0</v>
      </c>
      <c r="I94" s="234"/>
      <c r="J94" s="234"/>
      <c r="K94" s="234"/>
      <c r="L94" s="234"/>
    </row>
    <row r="95" spans="1:12" x14ac:dyDescent="0.25">
      <c r="A95" s="121" t="s">
        <v>28</v>
      </c>
      <c r="B95" s="302">
        <v>0</v>
      </c>
      <c r="C95" s="302">
        <v>0</v>
      </c>
      <c r="D95" s="302">
        <v>0</v>
      </c>
      <c r="E95" s="302">
        <v>0</v>
      </c>
      <c r="F95" s="302">
        <v>0</v>
      </c>
      <c r="G95" s="302">
        <v>0</v>
      </c>
      <c r="H95" s="302">
        <v>0</v>
      </c>
      <c r="I95" s="234"/>
      <c r="J95" s="234"/>
      <c r="K95" s="234"/>
      <c r="L95" s="234"/>
    </row>
    <row r="96" spans="1:12" x14ac:dyDescent="0.25">
      <c r="A96" s="121" t="s">
        <v>29</v>
      </c>
      <c r="B96" s="302">
        <v>16</v>
      </c>
      <c r="C96" s="302">
        <v>0</v>
      </c>
      <c r="D96" s="302">
        <v>8</v>
      </c>
      <c r="E96" s="302">
        <v>8</v>
      </c>
      <c r="F96" s="302">
        <v>0</v>
      </c>
      <c r="G96" s="302">
        <v>0</v>
      </c>
      <c r="H96" s="302">
        <v>0</v>
      </c>
      <c r="I96" s="234"/>
      <c r="J96" s="234"/>
      <c r="K96" s="234"/>
      <c r="L96" s="234"/>
    </row>
    <row r="97" spans="1:12" x14ac:dyDescent="0.25">
      <c r="A97" s="121" t="s">
        <v>30</v>
      </c>
      <c r="B97" s="302">
        <v>9</v>
      </c>
      <c r="C97" s="302">
        <v>7</v>
      </c>
      <c r="D97" s="302">
        <v>2</v>
      </c>
      <c r="E97" s="302">
        <v>0</v>
      </c>
      <c r="F97" s="302">
        <v>0</v>
      </c>
      <c r="G97" s="302">
        <v>0</v>
      </c>
      <c r="H97" s="302">
        <v>0</v>
      </c>
      <c r="I97" s="234"/>
      <c r="J97" s="234"/>
      <c r="K97" s="234"/>
      <c r="L97" s="234"/>
    </row>
    <row r="98" spans="1:12" x14ac:dyDescent="0.25">
      <c r="A98" s="121" t="s">
        <v>31</v>
      </c>
      <c r="B98" s="313">
        <v>4</v>
      </c>
      <c r="C98" s="302">
        <v>1</v>
      </c>
      <c r="D98" s="302">
        <v>1</v>
      </c>
      <c r="E98" s="302">
        <v>2</v>
      </c>
      <c r="F98" s="313">
        <v>0</v>
      </c>
      <c r="G98" s="313">
        <v>0</v>
      </c>
      <c r="H98" s="117">
        <v>0</v>
      </c>
      <c r="I98" s="234"/>
      <c r="J98" s="234"/>
      <c r="K98" s="234"/>
      <c r="L98" s="234"/>
    </row>
    <row r="99" spans="1:12" ht="16.5" thickBot="1" x14ac:dyDescent="0.3">
      <c r="A99" s="208" t="s">
        <v>32</v>
      </c>
      <c r="B99" s="312">
        <v>174</v>
      </c>
      <c r="C99" s="315">
        <v>40</v>
      </c>
      <c r="D99" s="315">
        <v>62</v>
      </c>
      <c r="E99" s="315">
        <v>59</v>
      </c>
      <c r="F99" s="315">
        <v>12</v>
      </c>
      <c r="G99" s="315">
        <v>0</v>
      </c>
      <c r="H99" s="298">
        <v>0</v>
      </c>
      <c r="I99" s="234"/>
      <c r="J99" s="234"/>
      <c r="K99" s="234"/>
      <c r="L99" s="234"/>
    </row>
    <row r="100" spans="1:12" x14ac:dyDescent="0.25">
      <c r="A100" s="234"/>
      <c r="B100" s="234"/>
      <c r="C100" s="234"/>
      <c r="D100" s="234"/>
      <c r="E100" s="234"/>
      <c r="F100" s="234"/>
      <c r="G100" s="234"/>
      <c r="H100" s="234"/>
      <c r="I100" s="234"/>
      <c r="J100" s="234"/>
      <c r="K100" s="234"/>
      <c r="L100" s="234"/>
    </row>
    <row r="101" spans="1:12" ht="47.25" x14ac:dyDescent="0.25">
      <c r="A101" s="236" t="s">
        <v>53</v>
      </c>
      <c r="B101" s="236"/>
      <c r="C101" s="236"/>
      <c r="D101" s="236"/>
      <c r="E101" s="236"/>
      <c r="F101" s="236"/>
      <c r="G101" s="236"/>
      <c r="H101" s="236"/>
      <c r="I101" s="236"/>
      <c r="J101" s="236"/>
      <c r="K101" s="236"/>
      <c r="L101" s="234"/>
    </row>
    <row r="102" spans="1:12" x14ac:dyDescent="0.25">
      <c r="A102" s="234"/>
      <c r="B102" s="234"/>
      <c r="C102" s="234"/>
      <c r="D102" s="234"/>
      <c r="E102" s="234"/>
      <c r="F102" s="234"/>
      <c r="G102" s="234"/>
      <c r="H102" s="234"/>
      <c r="I102" s="234"/>
      <c r="J102" s="234"/>
      <c r="K102" s="234"/>
      <c r="L102" s="234"/>
    </row>
    <row r="103" spans="1:12" x14ac:dyDescent="0.25">
      <c r="A103" s="234"/>
      <c r="B103" s="234"/>
      <c r="C103" s="234"/>
      <c r="D103" s="234"/>
      <c r="E103" s="234"/>
      <c r="F103" s="234"/>
      <c r="G103" s="234"/>
      <c r="H103" s="234"/>
      <c r="I103" s="234"/>
      <c r="J103" s="234"/>
      <c r="K103" s="234"/>
      <c r="L103" s="234"/>
    </row>
    <row r="104" spans="1:12" x14ac:dyDescent="0.25">
      <c r="A104" s="235" t="s">
        <v>54</v>
      </c>
      <c r="B104" s="235"/>
      <c r="C104" s="235"/>
      <c r="D104" s="235"/>
      <c r="E104" s="235"/>
      <c r="F104" s="235"/>
      <c r="G104" s="235"/>
      <c r="H104" s="235"/>
      <c r="I104" s="236"/>
      <c r="J104" s="234"/>
      <c r="K104" s="234"/>
      <c r="L104" s="234"/>
    </row>
    <row r="105" spans="1:12" x14ac:dyDescent="0.25">
      <c r="A105" s="235"/>
      <c r="B105" s="235"/>
      <c r="C105" s="235"/>
      <c r="D105" s="235"/>
      <c r="E105" s="235"/>
      <c r="F105" s="235"/>
      <c r="G105" s="235"/>
      <c r="H105" s="235"/>
      <c r="I105" s="236"/>
      <c r="J105" s="234"/>
      <c r="K105" s="234"/>
      <c r="L105" s="234"/>
    </row>
    <row r="106" spans="1:12" x14ac:dyDescent="0.25">
      <c r="A106" s="234"/>
      <c r="B106" s="234"/>
      <c r="C106" s="234"/>
      <c r="D106" s="234"/>
      <c r="E106" s="234"/>
      <c r="F106" s="234"/>
      <c r="G106" s="234"/>
      <c r="H106" s="234"/>
      <c r="I106" s="235"/>
      <c r="J106" s="234"/>
      <c r="K106" s="234"/>
      <c r="L106" s="234"/>
    </row>
    <row r="107" spans="1:12" x14ac:dyDescent="0.25">
      <c r="A107" s="236"/>
      <c r="B107" s="236"/>
      <c r="C107" s="234"/>
      <c r="D107" s="234"/>
      <c r="E107" s="234"/>
      <c r="F107" s="236"/>
      <c r="G107" s="236"/>
      <c r="H107" s="236"/>
      <c r="J107" s="236"/>
      <c r="K107" s="236"/>
      <c r="L107" s="236"/>
    </row>
    <row r="108" spans="1:12" x14ac:dyDescent="0.25">
      <c r="D108" s="235"/>
      <c r="E108" s="235"/>
      <c r="F108" s="235"/>
    </row>
    <row r="109" spans="1:12" ht="16.5" thickBot="1" x14ac:dyDescent="0.3">
      <c r="D109" s="235"/>
      <c r="E109" s="235"/>
      <c r="F109" s="235"/>
    </row>
    <row r="110" spans="1:12" ht="47.25" x14ac:dyDescent="0.25">
      <c r="A110" s="243"/>
      <c r="B110" s="268" t="s">
        <v>55</v>
      </c>
      <c r="C110" s="241" t="s">
        <v>56</v>
      </c>
    </row>
    <row r="111" spans="1:12" x14ac:dyDescent="0.25">
      <c r="A111" s="243" t="s">
        <v>57</v>
      </c>
      <c r="B111" s="266">
        <v>477</v>
      </c>
      <c r="C111" s="316">
        <v>192</v>
      </c>
    </row>
    <row r="112" spans="1:12" x14ac:dyDescent="0.25">
      <c r="A112" s="243" t="s">
        <v>58</v>
      </c>
      <c r="B112" s="266">
        <v>919</v>
      </c>
      <c r="C112" s="316">
        <v>293</v>
      </c>
    </row>
    <row r="113" spans="1:9" ht="31.5" x14ac:dyDescent="0.25">
      <c r="A113" s="243" t="s">
        <v>59</v>
      </c>
      <c r="B113" s="266">
        <v>80</v>
      </c>
      <c r="C113" s="316">
        <v>25</v>
      </c>
    </row>
    <row r="114" spans="1:9" x14ac:dyDescent="0.25">
      <c r="A114" s="243" t="s">
        <v>60</v>
      </c>
      <c r="B114" s="266">
        <v>23</v>
      </c>
      <c r="C114" s="316">
        <v>12</v>
      </c>
    </row>
    <row r="115" spans="1:9" x14ac:dyDescent="0.25">
      <c r="A115" s="243" t="s">
        <v>61</v>
      </c>
      <c r="B115" s="266">
        <v>5</v>
      </c>
      <c r="C115" s="316">
        <v>1</v>
      </c>
    </row>
    <row r="116" spans="1:9" x14ac:dyDescent="0.25">
      <c r="A116" s="254" t="s">
        <v>62</v>
      </c>
      <c r="B116" s="266">
        <v>0</v>
      </c>
      <c r="C116" s="316">
        <v>0</v>
      </c>
    </row>
    <row r="117" spans="1:9" x14ac:dyDescent="0.25">
      <c r="A117" s="254" t="s">
        <v>63</v>
      </c>
      <c r="B117" s="266">
        <v>0</v>
      </c>
      <c r="C117" s="266">
        <v>0</v>
      </c>
      <c r="D117" s="234"/>
    </row>
    <row r="118" spans="1:9" x14ac:dyDescent="0.25">
      <c r="A118" s="208" t="s">
        <v>32</v>
      </c>
      <c r="B118" s="317">
        <f>SUM(B111:B117)</f>
        <v>1504</v>
      </c>
      <c r="C118" s="317">
        <f>SUM(C111:C117)</f>
        <v>523</v>
      </c>
      <c r="D118" s="234"/>
    </row>
    <row r="119" spans="1:9" x14ac:dyDescent="0.25">
      <c r="A119" s="255" t="s">
        <v>64</v>
      </c>
      <c r="C119" s="256"/>
      <c r="D119" s="256"/>
      <c r="E119" s="256"/>
      <c r="I119" s="234"/>
    </row>
    <row r="122" spans="1:9" ht="47.25" x14ac:dyDescent="0.25">
      <c r="A122" s="243"/>
      <c r="B122" s="231" t="s">
        <v>65</v>
      </c>
      <c r="C122" s="242" t="s">
        <v>66</v>
      </c>
      <c r="D122" s="242" t="s">
        <v>67</v>
      </c>
      <c r="E122" s="242" t="s">
        <v>68</v>
      </c>
      <c r="F122" s="242" t="s">
        <v>69</v>
      </c>
    </row>
    <row r="123" spans="1:9" ht="31.5" x14ac:dyDescent="0.25">
      <c r="A123" s="243" t="s">
        <v>70</v>
      </c>
      <c r="B123" s="313">
        <v>29</v>
      </c>
      <c r="C123" s="313">
        <v>10</v>
      </c>
      <c r="D123" s="313">
        <v>11</v>
      </c>
      <c r="E123" s="313">
        <v>0</v>
      </c>
      <c r="F123" s="313">
        <v>0</v>
      </c>
    </row>
    <row r="124" spans="1:9" x14ac:dyDescent="0.25">
      <c r="C124" s="244"/>
      <c r="D124" s="244"/>
      <c r="E124" s="244"/>
    </row>
    <row r="125" spans="1:9" ht="31.5" x14ac:dyDescent="0.25">
      <c r="A125" s="247" t="s">
        <v>71</v>
      </c>
    </row>
    <row r="126" spans="1:9" ht="31.5" x14ac:dyDescent="0.25">
      <c r="A126" s="247" t="s">
        <v>72</v>
      </c>
    </row>
    <row r="127" spans="1:9" ht="31.5" x14ac:dyDescent="0.25">
      <c r="A127" s="247" t="s">
        <v>73</v>
      </c>
    </row>
    <row r="129" spans="1:5" x14ac:dyDescent="0.25">
      <c r="B129" s="1343" t="s">
        <v>74</v>
      </c>
      <c r="C129" s="1344"/>
      <c r="D129" s="1345"/>
    </row>
    <row r="130" spans="1:5" x14ac:dyDescent="0.25">
      <c r="B130" s="243" t="s">
        <v>75</v>
      </c>
      <c r="C130" s="266">
        <v>877</v>
      </c>
      <c r="D130" s="267"/>
    </row>
    <row r="131" spans="1:5" x14ac:dyDescent="0.25">
      <c r="B131" s="243" t="s">
        <v>76</v>
      </c>
      <c r="C131" s="266">
        <v>522</v>
      </c>
      <c r="D131" s="267"/>
    </row>
    <row r="132" spans="1:5" ht="31.5" x14ac:dyDescent="0.25">
      <c r="B132" s="245" t="s">
        <v>77</v>
      </c>
      <c r="C132" s="243" t="s">
        <v>80</v>
      </c>
      <c r="D132" s="243">
        <v>129</v>
      </c>
    </row>
    <row r="133" spans="1:5" ht="31.5" x14ac:dyDescent="0.25">
      <c r="B133" s="245"/>
      <c r="C133" s="243" t="s">
        <v>82</v>
      </c>
      <c r="D133" s="243">
        <v>59</v>
      </c>
    </row>
    <row r="134" spans="1:5" ht="31.5" x14ac:dyDescent="0.25">
      <c r="B134" s="243" t="s">
        <v>78</v>
      </c>
      <c r="C134" s="266">
        <v>100</v>
      </c>
      <c r="D134" s="267"/>
    </row>
    <row r="135" spans="1:5" x14ac:dyDescent="0.25">
      <c r="B135" s="208" t="s">
        <v>32</v>
      </c>
      <c r="D135" s="251">
        <f>C130+C131+D132+D133+C134</f>
        <v>1687</v>
      </c>
    </row>
    <row r="136" spans="1:5" x14ac:dyDescent="0.25">
      <c r="B136" s="317"/>
      <c r="D136" s="251"/>
    </row>
    <row r="137" spans="1:5" x14ac:dyDescent="0.25">
      <c r="B137" s="317"/>
      <c r="D137" s="251"/>
    </row>
    <row r="138" spans="1:5" x14ac:dyDescent="0.25">
      <c r="B138" s="317"/>
      <c r="D138" s="251"/>
    </row>
    <row r="140" spans="1:5" x14ac:dyDescent="0.25">
      <c r="A140" s="1346" t="s">
        <v>94</v>
      </c>
      <c r="B140" s="1346"/>
      <c r="C140" s="1346"/>
      <c r="D140" s="1346"/>
      <c r="E140" s="1346"/>
    </row>
    <row r="141" spans="1:5" x14ac:dyDescent="0.25">
      <c r="A141" s="242" t="s">
        <v>428</v>
      </c>
      <c r="B141" s="1343"/>
      <c r="C141" s="1344"/>
      <c r="D141" s="1344"/>
      <c r="E141" s="1344"/>
    </row>
    <row r="142" spans="1:5" x14ac:dyDescent="0.25">
      <c r="A142" s="243"/>
      <c r="B142" s="1337" t="s">
        <v>32</v>
      </c>
      <c r="C142" s="1337" t="s">
        <v>84</v>
      </c>
      <c r="D142" s="1337" t="s">
        <v>85</v>
      </c>
      <c r="E142" s="1337" t="s">
        <v>86</v>
      </c>
    </row>
    <row r="143" spans="1:5" x14ac:dyDescent="0.25">
      <c r="A143" s="243"/>
      <c r="B143" s="1338"/>
      <c r="C143" s="1338"/>
      <c r="D143" s="1338"/>
      <c r="E143" s="1338"/>
    </row>
    <row r="144" spans="1:5" x14ac:dyDescent="0.25">
      <c r="A144" s="262" t="s">
        <v>87</v>
      </c>
      <c r="B144" s="313">
        <v>9</v>
      </c>
      <c r="C144" s="313">
        <v>7</v>
      </c>
      <c r="D144" s="313">
        <v>2</v>
      </c>
      <c r="E144" s="313">
        <v>0</v>
      </c>
    </row>
    <row r="145" spans="1:5" x14ac:dyDescent="0.25">
      <c r="A145" s="262" t="s">
        <v>88</v>
      </c>
      <c r="B145" s="313">
        <v>2</v>
      </c>
      <c r="C145" s="313">
        <v>2</v>
      </c>
      <c r="D145" s="313">
        <v>0</v>
      </c>
      <c r="E145" s="313">
        <v>0</v>
      </c>
    </row>
    <row r="146" spans="1:5" x14ac:dyDescent="0.25">
      <c r="A146" s="262" t="s">
        <v>89</v>
      </c>
      <c r="B146" s="313">
        <v>6</v>
      </c>
      <c r="C146" s="313">
        <v>5</v>
      </c>
      <c r="D146" s="313">
        <v>1</v>
      </c>
      <c r="E146" s="313">
        <v>0</v>
      </c>
    </row>
    <row r="147" spans="1:5" x14ac:dyDescent="0.25">
      <c r="A147" s="262" t="s">
        <v>90</v>
      </c>
      <c r="B147" s="313">
        <v>1</v>
      </c>
      <c r="C147" s="313">
        <v>0</v>
      </c>
      <c r="D147" s="313">
        <v>1</v>
      </c>
      <c r="E147" s="313">
        <v>0</v>
      </c>
    </row>
    <row r="148" spans="1:5" ht="31.5" x14ac:dyDescent="0.25">
      <c r="A148" s="262" t="s">
        <v>91</v>
      </c>
      <c r="B148" s="313">
        <v>19</v>
      </c>
      <c r="C148" s="313">
        <v>13</v>
      </c>
      <c r="D148" s="313">
        <v>6</v>
      </c>
      <c r="E148" s="313">
        <v>1</v>
      </c>
    </row>
    <row r="149" spans="1:5" x14ac:dyDescent="0.25">
      <c r="A149" s="262" t="s">
        <v>92</v>
      </c>
      <c r="B149" s="313">
        <v>3</v>
      </c>
      <c r="C149" s="313">
        <v>3</v>
      </c>
      <c r="D149" s="313">
        <v>0</v>
      </c>
      <c r="E149" s="313">
        <v>0</v>
      </c>
    </row>
    <row r="150" spans="1:5" x14ac:dyDescent="0.25">
      <c r="A150" s="262" t="s">
        <v>93</v>
      </c>
      <c r="B150" s="313">
        <v>3</v>
      </c>
      <c r="C150" s="313">
        <v>1</v>
      </c>
      <c r="D150" s="313">
        <v>2</v>
      </c>
      <c r="E150" s="313">
        <v>0</v>
      </c>
    </row>
  </sheetData>
  <mergeCells count="34">
    <mergeCell ref="D72:E72"/>
    <mergeCell ref="D73:E73"/>
    <mergeCell ref="D74:E74"/>
    <mergeCell ref="D75:E75"/>
    <mergeCell ref="D76:E76"/>
    <mergeCell ref="D67:E67"/>
    <mergeCell ref="D68:E68"/>
    <mergeCell ref="D69:E69"/>
    <mergeCell ref="D71:E71"/>
    <mergeCell ref="A50:C50"/>
    <mergeCell ref="D58:E58"/>
    <mergeCell ref="D59:E59"/>
    <mergeCell ref="D60:E60"/>
    <mergeCell ref="A5:L5"/>
    <mergeCell ref="A8:A9"/>
    <mergeCell ref="B8:B9"/>
    <mergeCell ref="C8:E8"/>
    <mergeCell ref="F8:L8"/>
    <mergeCell ref="B142:B143"/>
    <mergeCell ref="C142:C143"/>
    <mergeCell ref="D142:D143"/>
    <mergeCell ref="E142:E143"/>
    <mergeCell ref="A51:C51"/>
    <mergeCell ref="A55:H55"/>
    <mergeCell ref="B57:C57"/>
    <mergeCell ref="B129:D129"/>
    <mergeCell ref="A140:E140"/>
    <mergeCell ref="B141:E141"/>
    <mergeCell ref="D61:E61"/>
    <mergeCell ref="D62:E62"/>
    <mergeCell ref="D63:E63"/>
    <mergeCell ref="D64:E64"/>
    <mergeCell ref="D65:E65"/>
    <mergeCell ref="D66:E6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"/>
  <sheetViews>
    <sheetView zoomScale="80" zoomScaleNormal="80" workbookViewId="0">
      <selection activeCell="A4" sqref="A4"/>
    </sheetView>
  </sheetViews>
  <sheetFormatPr defaultRowHeight="15.75" x14ac:dyDescent="0.25"/>
  <cols>
    <col min="1" max="1" width="39.42578125" style="247" customWidth="1"/>
    <col min="2" max="2" width="16.7109375" style="247" customWidth="1"/>
    <col min="3" max="3" width="18.85546875" style="247" customWidth="1"/>
    <col min="4" max="4" width="13.85546875" style="247" customWidth="1"/>
    <col min="5" max="5" width="14.140625" style="247" customWidth="1"/>
    <col min="6" max="6" width="16.85546875" style="247" customWidth="1"/>
    <col min="7" max="7" width="16.7109375" style="247" customWidth="1"/>
    <col min="8" max="8" width="15.42578125" style="247" customWidth="1"/>
    <col min="9" max="9" width="18.140625" style="247" customWidth="1"/>
    <col min="10" max="10" width="15.140625" style="247" customWidth="1"/>
    <col min="11" max="11" width="17.7109375" style="247" customWidth="1"/>
    <col min="12" max="12" width="14.85546875" style="247" customWidth="1"/>
    <col min="13" max="16384" width="9.140625" style="247"/>
  </cols>
  <sheetData>
    <row r="1" spans="1:12" x14ac:dyDescent="0.25">
      <c r="A1" s="246"/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</row>
    <row r="2" spans="1:12" ht="31.5" x14ac:dyDescent="0.25">
      <c r="A2" s="120" t="s">
        <v>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2" x14ac:dyDescent="0.2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2" x14ac:dyDescent="0.25">
      <c r="A5" s="1340" t="s">
        <v>2</v>
      </c>
      <c r="B5" s="1340"/>
      <c r="C5" s="1340"/>
      <c r="D5" s="1340"/>
      <c r="E5" s="1340"/>
      <c r="F5" s="1340"/>
      <c r="G5" s="1340"/>
      <c r="H5" s="1340"/>
      <c r="I5" s="1340"/>
      <c r="J5" s="1340"/>
      <c r="K5" s="1340"/>
      <c r="L5" s="1340"/>
    </row>
    <row r="6" spans="1:12" x14ac:dyDescent="0.2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2" x14ac:dyDescent="0.25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</row>
    <row r="8" spans="1:12" ht="60.75" customHeight="1" x14ac:dyDescent="0.25">
      <c r="A8" s="1350" t="s">
        <v>33</v>
      </c>
      <c r="B8" s="1352" t="s">
        <v>3</v>
      </c>
      <c r="C8" s="1354"/>
      <c r="D8" s="1355"/>
      <c r="E8" s="1356"/>
      <c r="F8" s="1354" t="s">
        <v>4</v>
      </c>
      <c r="G8" s="1355"/>
      <c r="H8" s="1355"/>
      <c r="I8" s="1355"/>
      <c r="J8" s="1355"/>
      <c r="K8" s="1355"/>
      <c r="L8" s="1348"/>
    </row>
    <row r="9" spans="1:12" ht="131.25" customHeight="1" x14ac:dyDescent="0.25">
      <c r="A9" s="1351"/>
      <c r="B9" s="1353"/>
      <c r="C9" s="230" t="s">
        <v>5</v>
      </c>
      <c r="D9" s="231" t="s">
        <v>6</v>
      </c>
      <c r="E9" s="232" t="s">
        <v>7</v>
      </c>
      <c r="F9" s="269" t="s">
        <v>8</v>
      </c>
      <c r="G9" s="231" t="s">
        <v>9</v>
      </c>
      <c r="H9" s="231" t="s">
        <v>10</v>
      </c>
      <c r="I9" s="231" t="s">
        <v>83</v>
      </c>
      <c r="J9" s="231" t="s">
        <v>12</v>
      </c>
      <c r="K9" s="231" t="s">
        <v>13</v>
      </c>
      <c r="L9" s="231" t="s">
        <v>14</v>
      </c>
    </row>
    <row r="10" spans="1:12" x14ac:dyDescent="0.25">
      <c r="A10" s="121" t="s">
        <v>15</v>
      </c>
      <c r="B10" s="122">
        <v>48</v>
      </c>
      <c r="C10" s="230">
        <v>11</v>
      </c>
      <c r="D10" s="231">
        <v>4</v>
      </c>
      <c r="E10" s="232">
        <v>33</v>
      </c>
      <c r="F10" s="123">
        <v>65</v>
      </c>
      <c r="G10" s="124">
        <v>1</v>
      </c>
      <c r="H10" s="124">
        <v>9</v>
      </c>
      <c r="I10" s="124">
        <v>14</v>
      </c>
      <c r="J10" s="124">
        <v>41</v>
      </c>
      <c r="K10" s="124"/>
      <c r="L10" s="124"/>
    </row>
    <row r="11" spans="1:12" x14ac:dyDescent="0.25">
      <c r="A11" s="121" t="s">
        <v>16</v>
      </c>
      <c r="B11" s="122">
        <v>13</v>
      </c>
      <c r="C11" s="125">
        <v>1</v>
      </c>
      <c r="D11" s="124"/>
      <c r="E11" s="126">
        <v>12</v>
      </c>
      <c r="F11" s="123">
        <v>10</v>
      </c>
      <c r="G11" s="124"/>
      <c r="H11" s="124">
        <v>2</v>
      </c>
      <c r="I11" s="124">
        <v>3</v>
      </c>
      <c r="J11" s="124">
        <v>5</v>
      </c>
      <c r="K11" s="124"/>
      <c r="L11" s="124"/>
    </row>
    <row r="12" spans="1:12" x14ac:dyDescent="0.25">
      <c r="A12" s="121" t="s">
        <v>17</v>
      </c>
      <c r="B12" s="122">
        <v>46</v>
      </c>
      <c r="C12" s="125">
        <v>8</v>
      </c>
      <c r="D12" s="124">
        <v>15</v>
      </c>
      <c r="E12" s="126">
        <v>23</v>
      </c>
      <c r="F12" s="123">
        <v>28</v>
      </c>
      <c r="G12" s="124"/>
      <c r="H12" s="124">
        <v>14</v>
      </c>
      <c r="I12" s="124">
        <v>13</v>
      </c>
      <c r="J12" s="124"/>
      <c r="K12" s="124">
        <v>1</v>
      </c>
      <c r="L12" s="124"/>
    </row>
    <row r="13" spans="1:12" x14ac:dyDescent="0.25">
      <c r="A13" s="121" t="s">
        <v>18</v>
      </c>
      <c r="B13" s="122">
        <v>7</v>
      </c>
      <c r="C13" s="125">
        <v>2</v>
      </c>
      <c r="D13" s="124">
        <v>1</v>
      </c>
      <c r="E13" s="126">
        <v>4</v>
      </c>
      <c r="F13" s="123">
        <v>45</v>
      </c>
      <c r="G13" s="124">
        <v>19</v>
      </c>
      <c r="H13" s="124">
        <v>19</v>
      </c>
      <c r="I13" s="124">
        <v>7</v>
      </c>
      <c r="J13" s="124"/>
      <c r="K13" s="124"/>
      <c r="L13" s="124"/>
    </row>
    <row r="14" spans="1:12" x14ac:dyDescent="0.25">
      <c r="A14" s="121" t="s">
        <v>19</v>
      </c>
      <c r="B14" s="122"/>
      <c r="C14" s="125"/>
      <c r="D14" s="124"/>
      <c r="E14" s="126"/>
      <c r="F14" s="123">
        <v>4</v>
      </c>
      <c r="G14" s="124">
        <v>2</v>
      </c>
      <c r="H14" s="124">
        <v>2</v>
      </c>
      <c r="I14" s="124">
        <v>7</v>
      </c>
      <c r="J14" s="124"/>
      <c r="K14" s="124"/>
      <c r="L14" s="124"/>
    </row>
    <row r="15" spans="1:12" x14ac:dyDescent="0.25">
      <c r="A15" s="121" t="s">
        <v>20</v>
      </c>
      <c r="B15" s="122">
        <v>13</v>
      </c>
      <c r="C15" s="125">
        <v>3</v>
      </c>
      <c r="D15" s="124">
        <v>2</v>
      </c>
      <c r="E15" s="126">
        <v>8</v>
      </c>
      <c r="F15" s="123">
        <v>13</v>
      </c>
      <c r="G15" s="124"/>
      <c r="H15" s="124">
        <v>2</v>
      </c>
      <c r="I15" s="124">
        <v>4</v>
      </c>
      <c r="J15" s="124">
        <v>7</v>
      </c>
      <c r="K15" s="124"/>
      <c r="L15" s="124"/>
    </row>
    <row r="16" spans="1:12" x14ac:dyDescent="0.25">
      <c r="A16" s="121" t="s">
        <v>21</v>
      </c>
      <c r="B16" s="122">
        <v>10</v>
      </c>
      <c r="C16" s="125">
        <v>5</v>
      </c>
      <c r="D16" s="124"/>
      <c r="E16" s="126">
        <v>5</v>
      </c>
      <c r="F16" s="123">
        <v>2</v>
      </c>
      <c r="G16" s="124"/>
      <c r="H16" s="124"/>
      <c r="I16" s="124">
        <v>1</v>
      </c>
      <c r="J16" s="124">
        <v>1</v>
      </c>
      <c r="K16" s="124"/>
      <c r="L16" s="124"/>
    </row>
    <row r="17" spans="1:12" x14ac:dyDescent="0.25">
      <c r="A17" s="121" t="s">
        <v>22</v>
      </c>
      <c r="B17" s="122">
        <v>7</v>
      </c>
      <c r="C17" s="125">
        <v>1</v>
      </c>
      <c r="D17" s="124"/>
      <c r="E17" s="126">
        <v>6</v>
      </c>
      <c r="F17" s="123">
        <v>7</v>
      </c>
      <c r="G17" s="124">
        <v>2</v>
      </c>
      <c r="H17" s="124">
        <v>3</v>
      </c>
      <c r="I17" s="124">
        <v>2</v>
      </c>
      <c r="J17" s="124"/>
      <c r="K17" s="124"/>
      <c r="L17" s="124"/>
    </row>
    <row r="18" spans="1:12" x14ac:dyDescent="0.25">
      <c r="A18" s="121" t="s">
        <v>23</v>
      </c>
      <c r="B18" s="122">
        <v>6</v>
      </c>
      <c r="C18" s="125">
        <v>3</v>
      </c>
      <c r="D18" s="124"/>
      <c r="E18" s="126">
        <v>3</v>
      </c>
      <c r="F18" s="123"/>
      <c r="G18" s="124"/>
      <c r="H18" s="124"/>
      <c r="I18" s="124"/>
      <c r="J18" s="124"/>
      <c r="K18" s="124"/>
      <c r="L18" s="124"/>
    </row>
    <row r="19" spans="1:12" x14ac:dyDescent="0.25">
      <c r="A19" s="121" t="s">
        <v>24</v>
      </c>
      <c r="B19" s="122">
        <v>19</v>
      </c>
      <c r="C19" s="125">
        <v>2</v>
      </c>
      <c r="D19" s="124">
        <v>1</v>
      </c>
      <c r="E19" s="126">
        <v>16</v>
      </c>
      <c r="F19" s="123">
        <v>3</v>
      </c>
      <c r="G19" s="124"/>
      <c r="H19" s="124">
        <v>2</v>
      </c>
      <c r="I19" s="124">
        <v>1</v>
      </c>
      <c r="J19" s="124"/>
      <c r="K19" s="124"/>
      <c r="L19" s="124"/>
    </row>
    <row r="20" spans="1:12" x14ac:dyDescent="0.25">
      <c r="A20" s="121" t="s">
        <v>25</v>
      </c>
      <c r="B20" s="122">
        <v>54</v>
      </c>
      <c r="C20" s="125">
        <v>27</v>
      </c>
      <c r="D20" s="124">
        <v>12</v>
      </c>
      <c r="E20" s="126">
        <v>15</v>
      </c>
      <c r="F20" s="123">
        <v>50</v>
      </c>
      <c r="G20" s="124">
        <v>44</v>
      </c>
      <c r="H20" s="124">
        <v>6</v>
      </c>
      <c r="I20" s="124"/>
      <c r="J20" s="124"/>
      <c r="K20" s="124"/>
      <c r="L20" s="124"/>
    </row>
    <row r="21" spans="1:12" x14ac:dyDescent="0.25">
      <c r="A21" s="121" t="s">
        <v>26</v>
      </c>
      <c r="B21" s="122"/>
      <c r="C21" s="125"/>
      <c r="D21" s="124"/>
      <c r="E21" s="126"/>
      <c r="F21" s="123"/>
      <c r="G21" s="124"/>
      <c r="H21" s="124"/>
      <c r="I21" s="124"/>
      <c r="J21" s="124"/>
      <c r="K21" s="124"/>
      <c r="L21" s="124"/>
    </row>
    <row r="22" spans="1:12" x14ac:dyDescent="0.25">
      <c r="A22" s="121" t="s">
        <v>27</v>
      </c>
      <c r="B22" s="122"/>
      <c r="C22" s="125"/>
      <c r="D22" s="124"/>
      <c r="E22" s="126"/>
      <c r="F22" s="123">
        <v>13</v>
      </c>
      <c r="G22" s="124">
        <v>13</v>
      </c>
      <c r="H22" s="124"/>
      <c r="I22" s="124"/>
      <c r="J22" s="124"/>
      <c r="K22" s="124"/>
      <c r="L22" s="124"/>
    </row>
    <row r="23" spans="1:12" x14ac:dyDescent="0.25">
      <c r="A23" s="121" t="s">
        <v>28</v>
      </c>
      <c r="B23" s="122">
        <v>31</v>
      </c>
      <c r="C23" s="125"/>
      <c r="D23" s="124">
        <v>31</v>
      </c>
      <c r="E23" s="126"/>
      <c r="F23" s="123">
        <v>36</v>
      </c>
      <c r="G23" s="124">
        <v>36</v>
      </c>
      <c r="H23" s="124"/>
      <c r="I23" s="124"/>
      <c r="J23" s="124"/>
      <c r="K23" s="124"/>
      <c r="L23" s="124"/>
    </row>
    <row r="24" spans="1:12" x14ac:dyDescent="0.25">
      <c r="A24" s="121" t="s">
        <v>29</v>
      </c>
      <c r="B24" s="122"/>
      <c r="C24" s="125"/>
      <c r="D24" s="124"/>
      <c r="E24" s="126"/>
      <c r="F24" s="123"/>
      <c r="G24" s="124"/>
      <c r="H24" s="124"/>
      <c r="I24" s="124"/>
      <c r="J24" s="124"/>
      <c r="K24" s="124"/>
      <c r="L24" s="124"/>
    </row>
    <row r="25" spans="1:12" x14ac:dyDescent="0.25">
      <c r="A25" s="121" t="s">
        <v>30</v>
      </c>
      <c r="B25" s="122">
        <v>20</v>
      </c>
      <c r="C25" s="125">
        <v>7</v>
      </c>
      <c r="D25" s="124"/>
      <c r="E25" s="126">
        <v>13</v>
      </c>
      <c r="F25" s="123">
        <v>24</v>
      </c>
      <c r="G25" s="124">
        <v>7</v>
      </c>
      <c r="H25" s="124">
        <v>13</v>
      </c>
      <c r="I25" s="124">
        <v>4</v>
      </c>
      <c r="J25" s="124"/>
      <c r="K25" s="124"/>
      <c r="L25" s="124"/>
    </row>
    <row r="26" spans="1:12" x14ac:dyDescent="0.25">
      <c r="A26" s="121" t="s">
        <v>31</v>
      </c>
      <c r="B26" s="122">
        <v>129</v>
      </c>
      <c r="C26" s="125">
        <v>32</v>
      </c>
      <c r="D26" s="124">
        <v>2</v>
      </c>
      <c r="E26" s="126">
        <v>95</v>
      </c>
      <c r="F26" s="123"/>
      <c r="G26" s="124"/>
      <c r="H26" s="124"/>
      <c r="I26" s="124"/>
      <c r="J26" s="124"/>
      <c r="K26" s="124"/>
      <c r="L26" s="124"/>
    </row>
    <row r="27" spans="1:12" ht="16.5" thickBot="1" x14ac:dyDescent="0.3">
      <c r="A27" s="208" t="s">
        <v>32</v>
      </c>
      <c r="B27" s="209">
        <v>403</v>
      </c>
      <c r="C27" s="211">
        <v>102</v>
      </c>
      <c r="D27" s="212">
        <v>72</v>
      </c>
      <c r="E27" s="213">
        <v>233</v>
      </c>
      <c r="F27" s="321">
        <v>300</v>
      </c>
      <c r="G27" s="214">
        <v>124</v>
      </c>
      <c r="H27" s="214">
        <v>72</v>
      </c>
      <c r="I27" s="214">
        <v>56</v>
      </c>
      <c r="J27" s="214">
        <v>54</v>
      </c>
      <c r="K27" s="214">
        <v>1</v>
      </c>
      <c r="L27" s="214"/>
    </row>
    <row r="28" spans="1:12" x14ac:dyDescent="0.25">
      <c r="A28" s="234"/>
      <c r="B28" s="234"/>
      <c r="C28" s="127"/>
      <c r="D28" s="127"/>
      <c r="E28" s="127"/>
      <c r="F28" s="234"/>
      <c r="G28" s="234"/>
      <c r="H28" s="234"/>
      <c r="I28" s="234"/>
      <c r="J28" s="234"/>
      <c r="K28" s="234"/>
      <c r="L28" s="234"/>
    </row>
    <row r="29" spans="1:12" ht="94.5" x14ac:dyDescent="0.25">
      <c r="A29" s="231" t="s">
        <v>33</v>
      </c>
      <c r="B29" s="231" t="s">
        <v>34</v>
      </c>
      <c r="C29" s="235"/>
      <c r="D29" s="235"/>
      <c r="E29" s="235"/>
      <c r="F29" s="235"/>
      <c r="G29" s="235"/>
      <c r="H29" s="235"/>
      <c r="I29" s="235"/>
      <c r="J29" s="235"/>
      <c r="K29" s="235"/>
      <c r="L29" s="235"/>
    </row>
    <row r="30" spans="1:12" x14ac:dyDescent="0.25">
      <c r="A30" s="231"/>
      <c r="B30" s="231"/>
      <c r="C30" s="235"/>
      <c r="D30" s="235"/>
      <c r="E30" s="235"/>
      <c r="F30" s="235"/>
      <c r="G30" s="235"/>
      <c r="H30" s="235"/>
      <c r="I30" s="235"/>
      <c r="J30" s="235"/>
      <c r="K30" s="235"/>
      <c r="L30" s="235"/>
    </row>
    <row r="31" spans="1:12" x14ac:dyDescent="0.25">
      <c r="A31" s="124" t="s">
        <v>15</v>
      </c>
      <c r="B31" s="124">
        <v>6</v>
      </c>
      <c r="C31" s="128"/>
      <c r="D31" s="128"/>
      <c r="E31" s="128"/>
      <c r="F31" s="128"/>
      <c r="G31" s="128"/>
      <c r="H31" s="128"/>
      <c r="I31" s="128"/>
      <c r="J31" s="128"/>
      <c r="K31" s="128"/>
      <c r="L31" s="128"/>
    </row>
    <row r="32" spans="1:12" x14ac:dyDescent="0.25">
      <c r="A32" s="124" t="s">
        <v>16</v>
      </c>
      <c r="B32" s="124"/>
      <c r="C32" s="128"/>
      <c r="D32" s="128"/>
      <c r="E32" s="128"/>
      <c r="F32" s="128"/>
      <c r="G32" s="128"/>
      <c r="H32" s="128"/>
      <c r="I32" s="128"/>
      <c r="J32" s="128"/>
      <c r="K32" s="128"/>
      <c r="L32" s="128"/>
    </row>
    <row r="33" spans="1:12" x14ac:dyDescent="0.25">
      <c r="A33" s="124" t="s">
        <v>17</v>
      </c>
      <c r="B33" s="124">
        <v>6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8"/>
    </row>
    <row r="34" spans="1:12" x14ac:dyDescent="0.25">
      <c r="A34" s="124" t="s">
        <v>18</v>
      </c>
      <c r="B34" s="124"/>
      <c r="C34" s="128"/>
      <c r="D34" s="128"/>
      <c r="E34" s="128"/>
      <c r="F34" s="128"/>
      <c r="G34" s="128"/>
      <c r="H34" s="128"/>
      <c r="I34" s="128"/>
      <c r="J34" s="128"/>
      <c r="K34" s="128"/>
      <c r="L34" s="128"/>
    </row>
    <row r="35" spans="1:12" x14ac:dyDescent="0.25">
      <c r="A35" s="124" t="s">
        <v>19</v>
      </c>
      <c r="B35" s="124"/>
      <c r="C35" s="128"/>
      <c r="D35" s="128"/>
      <c r="E35" s="128"/>
      <c r="F35" s="128"/>
      <c r="G35" s="128"/>
      <c r="H35" s="128"/>
      <c r="I35" s="128"/>
      <c r="J35" s="128"/>
      <c r="K35" s="128"/>
      <c r="L35" s="128"/>
    </row>
    <row r="36" spans="1:12" x14ac:dyDescent="0.25">
      <c r="A36" s="124" t="s">
        <v>20</v>
      </c>
      <c r="B36" s="124">
        <v>3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8"/>
    </row>
    <row r="37" spans="1:12" x14ac:dyDescent="0.25">
      <c r="A37" s="124" t="s">
        <v>21</v>
      </c>
      <c r="B37" s="124">
        <v>3</v>
      </c>
      <c r="C37" s="128"/>
      <c r="D37" s="128"/>
      <c r="E37" s="128"/>
      <c r="F37" s="128"/>
      <c r="G37" s="128"/>
      <c r="H37" s="128"/>
      <c r="I37" s="128"/>
      <c r="J37" s="128"/>
      <c r="K37" s="128"/>
      <c r="L37" s="128"/>
    </row>
    <row r="38" spans="1:12" x14ac:dyDescent="0.25">
      <c r="A38" s="124" t="s">
        <v>22</v>
      </c>
      <c r="B38" s="124"/>
      <c r="C38" s="128"/>
      <c r="D38" s="128"/>
      <c r="E38" s="128"/>
      <c r="F38" s="128"/>
      <c r="G38" s="128"/>
      <c r="H38" s="128"/>
      <c r="I38" s="128"/>
      <c r="J38" s="128"/>
      <c r="K38" s="128"/>
      <c r="L38" s="128"/>
    </row>
    <row r="39" spans="1:12" x14ac:dyDescent="0.25">
      <c r="A39" s="124" t="s">
        <v>23</v>
      </c>
      <c r="B39" s="124"/>
      <c r="C39" s="128"/>
      <c r="D39" s="128"/>
      <c r="E39" s="128"/>
      <c r="F39" s="128"/>
      <c r="G39" s="128"/>
      <c r="H39" s="128"/>
      <c r="I39" s="128"/>
      <c r="J39" s="128"/>
      <c r="K39" s="128"/>
      <c r="L39" s="128"/>
    </row>
    <row r="40" spans="1:12" x14ac:dyDescent="0.25">
      <c r="A40" s="124" t="s">
        <v>24</v>
      </c>
      <c r="B40" s="124"/>
      <c r="C40" s="128"/>
      <c r="D40" s="128"/>
      <c r="E40" s="128"/>
      <c r="F40" s="128"/>
      <c r="G40" s="128"/>
      <c r="H40" s="128"/>
      <c r="I40" s="128"/>
      <c r="J40" s="128"/>
      <c r="K40" s="128"/>
      <c r="L40" s="128"/>
    </row>
    <row r="41" spans="1:12" x14ac:dyDescent="0.25">
      <c r="A41" s="124" t="s">
        <v>25</v>
      </c>
      <c r="B41" s="124"/>
      <c r="C41" s="128"/>
      <c r="D41" s="128"/>
      <c r="E41" s="128"/>
      <c r="F41" s="128"/>
      <c r="G41" s="128"/>
      <c r="H41" s="128"/>
      <c r="I41" s="128"/>
      <c r="J41" s="128"/>
      <c r="K41" s="128"/>
      <c r="L41" s="128"/>
    </row>
    <row r="42" spans="1:12" x14ac:dyDescent="0.25">
      <c r="A42" s="124" t="s">
        <v>26</v>
      </c>
      <c r="B42" s="124"/>
      <c r="C42" s="128"/>
      <c r="D42" s="128"/>
      <c r="E42" s="128"/>
      <c r="F42" s="128"/>
      <c r="G42" s="128"/>
      <c r="H42" s="128"/>
      <c r="I42" s="128"/>
      <c r="J42" s="128"/>
      <c r="K42" s="128"/>
      <c r="L42" s="128"/>
    </row>
    <row r="43" spans="1:12" x14ac:dyDescent="0.25">
      <c r="A43" s="124" t="s">
        <v>27</v>
      </c>
      <c r="B43" s="124"/>
      <c r="C43" s="128"/>
      <c r="D43" s="128"/>
      <c r="E43" s="128"/>
      <c r="F43" s="128"/>
      <c r="G43" s="128"/>
      <c r="H43" s="128"/>
      <c r="I43" s="128"/>
      <c r="J43" s="128"/>
      <c r="K43" s="128"/>
      <c r="L43" s="128"/>
    </row>
    <row r="44" spans="1:12" x14ac:dyDescent="0.25">
      <c r="A44" s="124" t="s">
        <v>28</v>
      </c>
      <c r="B44" s="124"/>
      <c r="C44" s="128"/>
      <c r="D44" s="128"/>
      <c r="E44" s="128"/>
      <c r="F44" s="128"/>
      <c r="G44" s="128"/>
      <c r="H44" s="128"/>
      <c r="I44" s="128"/>
      <c r="J44" s="128"/>
      <c r="K44" s="128"/>
      <c r="L44" s="128"/>
    </row>
    <row r="45" spans="1:12" x14ac:dyDescent="0.25">
      <c r="A45" s="124" t="s">
        <v>29</v>
      </c>
      <c r="B45" s="124"/>
      <c r="C45" s="128"/>
      <c r="D45" s="128"/>
      <c r="E45" s="128"/>
      <c r="F45" s="128"/>
      <c r="G45" s="128"/>
      <c r="H45" s="128"/>
      <c r="I45" s="128"/>
      <c r="J45" s="128"/>
      <c r="K45" s="128"/>
      <c r="L45" s="128"/>
    </row>
    <row r="46" spans="1:12" x14ac:dyDescent="0.25">
      <c r="A46" s="124" t="s">
        <v>30</v>
      </c>
      <c r="B46" s="124"/>
      <c r="C46" s="128"/>
      <c r="D46" s="128"/>
      <c r="E46" s="128"/>
      <c r="F46" s="128"/>
      <c r="G46" s="128"/>
      <c r="H46" s="128"/>
      <c r="I46" s="128"/>
      <c r="J46" s="128"/>
      <c r="K46" s="128"/>
      <c r="L46" s="128"/>
    </row>
    <row r="47" spans="1:12" x14ac:dyDescent="0.25">
      <c r="A47" s="124" t="s">
        <v>31</v>
      </c>
      <c r="B47" s="124"/>
      <c r="C47" s="128"/>
      <c r="D47" s="128"/>
      <c r="E47" s="128"/>
      <c r="F47" s="128"/>
      <c r="G47" s="128"/>
      <c r="H47" s="128"/>
      <c r="I47" s="128"/>
      <c r="J47" s="128"/>
      <c r="K47" s="128"/>
      <c r="L47" s="128"/>
    </row>
    <row r="48" spans="1:12" x14ac:dyDescent="0.25">
      <c r="A48" s="214" t="s">
        <v>32</v>
      </c>
      <c r="B48" s="214">
        <v>18</v>
      </c>
      <c r="C48" s="127"/>
      <c r="D48" s="127"/>
      <c r="E48" s="127"/>
      <c r="F48" s="127"/>
      <c r="G48" s="127"/>
      <c r="H48" s="127"/>
      <c r="I48" s="127"/>
      <c r="J48" s="127"/>
      <c r="K48" s="127"/>
      <c r="L48" s="127"/>
    </row>
    <row r="49" spans="1:12" x14ac:dyDescent="0.25">
      <c r="A49" s="234"/>
      <c r="B49" s="234"/>
      <c r="C49" s="234"/>
      <c r="D49" s="234"/>
      <c r="E49" s="234"/>
      <c r="F49" s="234"/>
      <c r="G49" s="234"/>
      <c r="H49" s="234"/>
      <c r="I49" s="234"/>
      <c r="J49" s="234"/>
      <c r="K49" s="234"/>
      <c r="L49" s="234"/>
    </row>
    <row r="50" spans="1:12" ht="37.5" customHeight="1" x14ac:dyDescent="0.25">
      <c r="A50" s="1349" t="s">
        <v>35</v>
      </c>
      <c r="B50" s="1349"/>
      <c r="C50" s="1349"/>
      <c r="D50" s="236"/>
      <c r="E50" s="236"/>
      <c r="F50" s="236"/>
      <c r="G50" s="236"/>
      <c r="H50" s="236"/>
      <c r="I50" s="236"/>
      <c r="J50" s="236"/>
      <c r="K50" s="236"/>
      <c r="L50" s="236"/>
    </row>
    <row r="51" spans="1:12" ht="30" customHeight="1" x14ac:dyDescent="0.25">
      <c r="A51" s="1339" t="s">
        <v>36</v>
      </c>
      <c r="B51" s="1339"/>
      <c r="C51" s="1339"/>
      <c r="D51" s="236"/>
      <c r="E51" s="234"/>
      <c r="F51" s="234"/>
      <c r="G51" s="234"/>
      <c r="H51" s="234"/>
      <c r="I51" s="234"/>
      <c r="J51" s="234"/>
      <c r="K51" s="234"/>
      <c r="L51" s="234"/>
    </row>
    <row r="52" spans="1:12" x14ac:dyDescent="0.25">
      <c r="A52" s="236"/>
      <c r="B52" s="236"/>
      <c r="C52" s="236"/>
      <c r="D52" s="236"/>
      <c r="E52" s="236"/>
      <c r="F52" s="236"/>
      <c r="G52" s="236"/>
      <c r="H52" s="236"/>
      <c r="I52" s="236"/>
      <c r="J52" s="236"/>
      <c r="K52" s="236"/>
      <c r="L52" s="236"/>
    </row>
    <row r="53" spans="1:12" x14ac:dyDescent="0.25">
      <c r="A53" s="234"/>
      <c r="B53" s="234"/>
      <c r="C53" s="234"/>
      <c r="D53" s="234"/>
      <c r="E53" s="234"/>
      <c r="F53" s="234"/>
      <c r="G53" s="234"/>
      <c r="H53" s="234"/>
      <c r="I53" s="234"/>
      <c r="J53" s="234"/>
      <c r="K53" s="234"/>
      <c r="L53" s="234"/>
    </row>
    <row r="54" spans="1:12" x14ac:dyDescent="0.25">
      <c r="A54" s="234"/>
      <c r="B54" s="234"/>
      <c r="C54" s="234"/>
      <c r="D54" s="234"/>
      <c r="E54" s="234"/>
      <c r="F54" s="234"/>
      <c r="G54" s="234"/>
      <c r="H54" s="234"/>
      <c r="I54" s="234"/>
      <c r="J54" s="234"/>
      <c r="K54" s="234"/>
      <c r="L54" s="234"/>
    </row>
    <row r="55" spans="1:12" x14ac:dyDescent="0.25">
      <c r="A55" s="1340" t="s">
        <v>37</v>
      </c>
      <c r="B55" s="1340"/>
      <c r="C55" s="1340"/>
      <c r="D55" s="1340"/>
      <c r="E55" s="1340"/>
      <c r="F55" s="1340"/>
      <c r="G55" s="1340"/>
      <c r="H55" s="1340"/>
      <c r="I55" s="120"/>
      <c r="J55" s="120"/>
      <c r="K55" s="120"/>
      <c r="L55" s="120"/>
    </row>
    <row r="56" spans="1:12" ht="16.5" thickBot="1" x14ac:dyDescent="0.3">
      <c r="A56" s="234"/>
      <c r="B56" s="234"/>
      <c r="C56" s="234"/>
      <c r="D56" s="234"/>
      <c r="E56" s="234"/>
      <c r="F56" s="234"/>
      <c r="G56" s="234"/>
      <c r="H56" s="234"/>
      <c r="I56" s="234"/>
      <c r="J56" s="234"/>
      <c r="K56" s="234"/>
      <c r="L56" s="234"/>
    </row>
    <row r="57" spans="1:12" ht="16.5" thickBot="1" x14ac:dyDescent="0.3">
      <c r="A57" s="234"/>
      <c r="B57" s="1341" t="s">
        <v>38</v>
      </c>
      <c r="C57" s="1342"/>
      <c r="D57" s="234"/>
      <c r="E57" s="235"/>
      <c r="F57" s="235"/>
      <c r="G57" s="235"/>
      <c r="H57" s="236"/>
      <c r="I57" s="234"/>
      <c r="J57" s="234"/>
      <c r="K57" s="234"/>
    </row>
    <row r="58" spans="1:12" ht="110.25" x14ac:dyDescent="0.25">
      <c r="A58" s="268" t="s">
        <v>33</v>
      </c>
      <c r="B58" s="237" t="s">
        <v>39</v>
      </c>
      <c r="C58" s="265" t="s">
        <v>40</v>
      </c>
      <c r="D58" s="1382" t="s">
        <v>41</v>
      </c>
      <c r="E58" s="1383"/>
      <c r="F58" s="231" t="s">
        <v>42</v>
      </c>
      <c r="G58" s="231" t="s">
        <v>43</v>
      </c>
      <c r="H58" s="231" t="s">
        <v>44</v>
      </c>
    </row>
    <row r="59" spans="1:12" x14ac:dyDescent="0.25">
      <c r="A59" s="121" t="s">
        <v>15</v>
      </c>
      <c r="B59" s="125"/>
      <c r="C59" s="231"/>
      <c r="D59" s="1347">
        <v>4</v>
      </c>
      <c r="E59" s="1348"/>
      <c r="F59" s="243">
        <v>8</v>
      </c>
      <c r="G59" s="243">
        <v>43</v>
      </c>
      <c r="H59" s="249">
        <v>11</v>
      </c>
    </row>
    <row r="60" spans="1:12" x14ac:dyDescent="0.25">
      <c r="A60" s="121" t="s">
        <v>16</v>
      </c>
      <c r="B60" s="125"/>
      <c r="C60" s="124"/>
      <c r="D60" s="1347">
        <v>2</v>
      </c>
      <c r="E60" s="1348"/>
      <c r="F60" s="243">
        <v>2</v>
      </c>
      <c r="G60" s="243">
        <v>13</v>
      </c>
      <c r="H60" s="249">
        <v>1</v>
      </c>
    </row>
    <row r="61" spans="1:12" x14ac:dyDescent="0.25">
      <c r="A61" s="121" t="s">
        <v>17</v>
      </c>
      <c r="B61" s="125">
        <v>7</v>
      </c>
      <c r="C61" s="124"/>
      <c r="D61" s="1347">
        <v>13</v>
      </c>
      <c r="E61" s="1348"/>
      <c r="F61" s="243">
        <v>12</v>
      </c>
      <c r="G61" s="243">
        <v>32</v>
      </c>
      <c r="H61" s="249">
        <v>2</v>
      </c>
    </row>
    <row r="62" spans="1:12" x14ac:dyDescent="0.25">
      <c r="A62" s="121" t="s">
        <v>18</v>
      </c>
      <c r="B62" s="125"/>
      <c r="C62" s="124">
        <v>15</v>
      </c>
      <c r="D62" s="1347">
        <v>2</v>
      </c>
      <c r="E62" s="1348"/>
      <c r="F62" s="243"/>
      <c r="G62" s="243">
        <v>9</v>
      </c>
      <c r="H62" s="249"/>
    </row>
    <row r="63" spans="1:12" x14ac:dyDescent="0.25">
      <c r="A63" s="121" t="s">
        <v>19</v>
      </c>
      <c r="B63" s="125"/>
      <c r="C63" s="124">
        <v>1</v>
      </c>
      <c r="D63" s="1347">
        <v>1</v>
      </c>
      <c r="E63" s="1348"/>
      <c r="F63" s="243"/>
      <c r="G63" s="243">
        <v>1</v>
      </c>
      <c r="H63" s="249">
        <v>1</v>
      </c>
    </row>
    <row r="64" spans="1:12" x14ac:dyDescent="0.25">
      <c r="A64" s="121" t="s">
        <v>20</v>
      </c>
      <c r="B64" s="125">
        <v>1</v>
      </c>
      <c r="C64" s="124"/>
      <c r="D64" s="1347">
        <v>6</v>
      </c>
      <c r="E64" s="1348"/>
      <c r="F64" s="243"/>
      <c r="G64" s="243">
        <v>8</v>
      </c>
      <c r="H64" s="249"/>
    </row>
    <row r="65" spans="1:12" x14ac:dyDescent="0.25">
      <c r="A65" s="121" t="s">
        <v>21</v>
      </c>
      <c r="B65" s="125"/>
      <c r="C65" s="124">
        <v>1</v>
      </c>
      <c r="D65" s="1347">
        <v>2</v>
      </c>
      <c r="E65" s="1348"/>
      <c r="F65" s="243"/>
      <c r="G65" s="243">
        <v>5</v>
      </c>
      <c r="H65" s="249"/>
    </row>
    <row r="66" spans="1:12" x14ac:dyDescent="0.25">
      <c r="A66" s="121" t="s">
        <v>22</v>
      </c>
      <c r="B66" s="125">
        <v>1</v>
      </c>
      <c r="C66" s="124"/>
      <c r="D66" s="1347">
        <v>3</v>
      </c>
      <c r="E66" s="1348"/>
      <c r="F66" s="243"/>
      <c r="G66" s="243">
        <v>6</v>
      </c>
      <c r="H66" s="249"/>
    </row>
    <row r="67" spans="1:12" x14ac:dyDescent="0.25">
      <c r="A67" s="121" t="s">
        <v>23</v>
      </c>
      <c r="B67" s="125"/>
      <c r="C67" s="124">
        <v>3</v>
      </c>
      <c r="D67" s="1386"/>
      <c r="E67" s="1387"/>
      <c r="F67" s="243"/>
      <c r="G67" s="243">
        <v>3</v>
      </c>
      <c r="H67" s="249"/>
    </row>
    <row r="68" spans="1:12" x14ac:dyDescent="0.25">
      <c r="A68" s="121" t="s">
        <v>24</v>
      </c>
      <c r="B68" s="125">
        <v>1</v>
      </c>
      <c r="C68" s="124">
        <v>2</v>
      </c>
      <c r="D68" s="1347">
        <v>3</v>
      </c>
      <c r="E68" s="1348"/>
      <c r="F68" s="243">
        <v>2</v>
      </c>
      <c r="G68" s="243">
        <v>13</v>
      </c>
      <c r="H68" s="249">
        <v>1</v>
      </c>
    </row>
    <row r="69" spans="1:12" x14ac:dyDescent="0.25">
      <c r="A69" s="121" t="s">
        <v>25</v>
      </c>
      <c r="B69" s="125">
        <v>15</v>
      </c>
      <c r="C69" s="124">
        <v>28</v>
      </c>
      <c r="D69" s="1347">
        <v>11</v>
      </c>
      <c r="E69" s="1348"/>
      <c r="F69" s="243">
        <v>5</v>
      </c>
      <c r="G69" s="243">
        <v>38</v>
      </c>
      <c r="H69" s="249"/>
    </row>
    <row r="70" spans="1:12" x14ac:dyDescent="0.25">
      <c r="A70" s="121" t="s">
        <v>26</v>
      </c>
      <c r="B70" s="125"/>
      <c r="C70" s="124"/>
      <c r="D70" s="1386"/>
      <c r="E70" s="1387"/>
      <c r="F70" s="243"/>
      <c r="G70" s="243"/>
      <c r="H70" s="249"/>
    </row>
    <row r="71" spans="1:12" x14ac:dyDescent="0.25">
      <c r="A71" s="121" t="s">
        <v>27</v>
      </c>
      <c r="B71" s="125"/>
      <c r="C71" s="124"/>
      <c r="D71" s="1386"/>
      <c r="E71" s="1387"/>
      <c r="F71" s="243"/>
      <c r="G71" s="243"/>
      <c r="H71" s="249"/>
    </row>
    <row r="72" spans="1:12" x14ac:dyDescent="0.25">
      <c r="A72" s="121" t="s">
        <v>28</v>
      </c>
      <c r="B72" s="125"/>
      <c r="C72" s="124">
        <v>31</v>
      </c>
      <c r="D72" s="1347">
        <v>3</v>
      </c>
      <c r="E72" s="1348"/>
      <c r="F72" s="243"/>
      <c r="G72" s="243"/>
      <c r="H72" s="249"/>
    </row>
    <row r="73" spans="1:12" x14ac:dyDescent="0.25">
      <c r="A73" s="121" t="s">
        <v>29</v>
      </c>
      <c r="B73" s="125"/>
      <c r="C73" s="124"/>
      <c r="D73" s="1386"/>
      <c r="E73" s="1387"/>
      <c r="F73" s="243"/>
      <c r="G73" s="243"/>
      <c r="H73" s="249"/>
    </row>
    <row r="74" spans="1:12" x14ac:dyDescent="0.25">
      <c r="A74" s="121" t="s">
        <v>30</v>
      </c>
      <c r="B74" s="125"/>
      <c r="C74" s="124">
        <v>23</v>
      </c>
      <c r="D74" s="1347">
        <v>1</v>
      </c>
      <c r="E74" s="1348"/>
      <c r="F74" s="243">
        <v>8</v>
      </c>
      <c r="G74" s="243">
        <v>13</v>
      </c>
      <c r="H74" s="249"/>
    </row>
    <row r="75" spans="1:12" x14ac:dyDescent="0.25">
      <c r="A75" s="121" t="s">
        <v>31</v>
      </c>
      <c r="B75" s="125">
        <v>1</v>
      </c>
      <c r="C75" s="124">
        <v>23</v>
      </c>
      <c r="D75" s="1347">
        <v>21</v>
      </c>
      <c r="E75" s="1348"/>
      <c r="F75" s="243">
        <v>15</v>
      </c>
      <c r="G75" s="243">
        <v>90</v>
      </c>
      <c r="H75" s="117">
        <v>4</v>
      </c>
    </row>
    <row r="76" spans="1:12" ht="16.5" thickBot="1" x14ac:dyDescent="0.3">
      <c r="A76" s="208" t="s">
        <v>32</v>
      </c>
      <c r="B76" s="211">
        <v>26</v>
      </c>
      <c r="C76" s="212">
        <v>131</v>
      </c>
      <c r="D76" s="1384">
        <v>72</v>
      </c>
      <c r="E76" s="1385"/>
      <c r="F76" s="212">
        <v>52</v>
      </c>
      <c r="G76" s="212">
        <v>274</v>
      </c>
      <c r="H76" s="298">
        <v>20</v>
      </c>
      <c r="L76" s="234"/>
    </row>
    <row r="77" spans="1:12" x14ac:dyDescent="0.25">
      <c r="A77" s="234" t="s">
        <v>45</v>
      </c>
      <c r="B77" s="234"/>
      <c r="C77" s="129"/>
      <c r="D77" s="127"/>
      <c r="E77" s="127"/>
      <c r="F77" s="234"/>
      <c r="G77" s="234"/>
      <c r="H77" s="234"/>
      <c r="I77" s="234"/>
      <c r="J77" s="234"/>
      <c r="K77" s="234"/>
      <c r="L77" s="234"/>
    </row>
    <row r="78" spans="1:12" x14ac:dyDescent="0.25">
      <c r="A78" s="234"/>
      <c r="B78" s="234"/>
      <c r="C78" s="234"/>
      <c r="D78" s="234"/>
      <c r="E78" s="234"/>
      <c r="F78" s="234"/>
      <c r="G78" s="234"/>
      <c r="H78" s="234"/>
      <c r="I78" s="234"/>
      <c r="J78" s="234"/>
      <c r="K78" s="234"/>
      <c r="L78" s="234"/>
    </row>
    <row r="79" spans="1:12" ht="47.25" x14ac:dyDescent="0.25">
      <c r="A79" s="234" t="s">
        <v>46</v>
      </c>
      <c r="B79" s="234"/>
      <c r="C79" s="234"/>
      <c r="D79" s="234"/>
      <c r="E79" s="234"/>
      <c r="F79" s="234"/>
      <c r="G79" s="234"/>
      <c r="H79" s="234"/>
      <c r="I79" s="234"/>
      <c r="J79" s="234"/>
      <c r="K79" s="234"/>
      <c r="L79" s="234"/>
    </row>
    <row r="80" spans="1:12" x14ac:dyDescent="0.25">
      <c r="A80" s="234"/>
      <c r="B80" s="234"/>
      <c r="C80" s="234"/>
      <c r="D80" s="234"/>
      <c r="E80" s="234"/>
      <c r="F80" s="234"/>
      <c r="G80" s="234"/>
      <c r="H80" s="234"/>
      <c r="I80" s="234"/>
      <c r="J80" s="234"/>
      <c r="K80" s="234"/>
      <c r="L80" s="234"/>
    </row>
    <row r="81" spans="1:12" ht="94.5" x14ac:dyDescent="0.25">
      <c r="A81" s="268" t="s">
        <v>33</v>
      </c>
      <c r="B81" s="231" t="s">
        <v>47</v>
      </c>
      <c r="C81" s="231" t="s">
        <v>48</v>
      </c>
      <c r="D81" s="231" t="s">
        <v>10</v>
      </c>
      <c r="E81" s="231" t="s">
        <v>49</v>
      </c>
      <c r="F81" s="231" t="s">
        <v>50</v>
      </c>
      <c r="G81" s="231" t="s">
        <v>51</v>
      </c>
      <c r="H81" s="231" t="s">
        <v>52</v>
      </c>
      <c r="I81" s="234"/>
      <c r="J81" s="234"/>
      <c r="K81" s="234"/>
      <c r="L81" s="234"/>
    </row>
    <row r="82" spans="1:12" x14ac:dyDescent="0.25">
      <c r="A82" s="121" t="s">
        <v>15</v>
      </c>
      <c r="B82" s="124">
        <v>43</v>
      </c>
      <c r="C82" s="124">
        <v>2</v>
      </c>
      <c r="D82" s="124">
        <v>8</v>
      </c>
      <c r="E82" s="124">
        <v>10</v>
      </c>
      <c r="F82" s="124">
        <v>15</v>
      </c>
      <c r="G82" s="124">
        <v>8</v>
      </c>
      <c r="H82" s="124"/>
      <c r="I82" s="234"/>
      <c r="J82" s="234"/>
      <c r="K82" s="234"/>
      <c r="L82" s="234"/>
    </row>
    <row r="83" spans="1:12" x14ac:dyDescent="0.25">
      <c r="A83" s="121" t="s">
        <v>16</v>
      </c>
      <c r="B83" s="124">
        <v>13</v>
      </c>
      <c r="C83" s="124"/>
      <c r="D83" s="124">
        <v>3</v>
      </c>
      <c r="E83" s="124">
        <v>3</v>
      </c>
      <c r="F83" s="124">
        <v>7</v>
      </c>
      <c r="G83" s="124"/>
      <c r="H83" s="124"/>
      <c r="I83" s="234"/>
      <c r="J83" s="234"/>
      <c r="K83" s="234"/>
      <c r="L83" s="234"/>
    </row>
    <row r="84" spans="1:12" x14ac:dyDescent="0.25">
      <c r="A84" s="121" t="s">
        <v>17</v>
      </c>
      <c r="B84" s="124">
        <v>32</v>
      </c>
      <c r="C84" s="124">
        <v>2</v>
      </c>
      <c r="D84" s="124">
        <v>9</v>
      </c>
      <c r="E84" s="124">
        <v>18</v>
      </c>
      <c r="F84" s="124">
        <v>3</v>
      </c>
      <c r="G84" s="124"/>
      <c r="H84" s="124"/>
      <c r="I84" s="234"/>
      <c r="J84" s="234"/>
      <c r="K84" s="234"/>
      <c r="L84" s="234"/>
    </row>
    <row r="85" spans="1:12" x14ac:dyDescent="0.25">
      <c r="A85" s="121" t="s">
        <v>18</v>
      </c>
      <c r="B85" s="124">
        <v>9</v>
      </c>
      <c r="C85" s="124">
        <v>5</v>
      </c>
      <c r="D85" s="124">
        <v>4</v>
      </c>
      <c r="E85" s="124"/>
      <c r="F85" s="124"/>
      <c r="G85" s="124"/>
      <c r="H85" s="124"/>
      <c r="I85" s="234"/>
      <c r="J85" s="234"/>
      <c r="K85" s="234"/>
      <c r="L85" s="234"/>
    </row>
    <row r="86" spans="1:12" x14ac:dyDescent="0.25">
      <c r="A86" s="121" t="s">
        <v>19</v>
      </c>
      <c r="B86" s="124">
        <v>1</v>
      </c>
      <c r="C86" s="124">
        <v>1</v>
      </c>
      <c r="D86" s="124"/>
      <c r="E86" s="124"/>
      <c r="F86" s="124"/>
      <c r="G86" s="124"/>
      <c r="H86" s="124"/>
      <c r="I86" s="234"/>
      <c r="J86" s="234"/>
      <c r="K86" s="234"/>
      <c r="L86" s="234"/>
    </row>
    <row r="87" spans="1:12" x14ac:dyDescent="0.25">
      <c r="A87" s="121" t="s">
        <v>20</v>
      </c>
      <c r="B87" s="124">
        <v>8</v>
      </c>
      <c r="C87" s="124"/>
      <c r="D87" s="124"/>
      <c r="E87" s="124">
        <v>5</v>
      </c>
      <c r="F87" s="124">
        <v>3</v>
      </c>
      <c r="G87" s="124"/>
      <c r="H87" s="124"/>
      <c r="I87" s="234"/>
      <c r="J87" s="234"/>
      <c r="K87" s="234"/>
      <c r="L87" s="234"/>
    </row>
    <row r="88" spans="1:12" x14ac:dyDescent="0.25">
      <c r="A88" s="121" t="s">
        <v>21</v>
      </c>
      <c r="B88" s="124">
        <v>5</v>
      </c>
      <c r="C88" s="124"/>
      <c r="D88" s="124">
        <v>2</v>
      </c>
      <c r="E88" s="124">
        <v>0</v>
      </c>
      <c r="F88" s="124">
        <v>3</v>
      </c>
      <c r="G88" s="124"/>
      <c r="H88" s="124"/>
      <c r="I88" s="234"/>
      <c r="J88" s="234"/>
      <c r="K88" s="234"/>
      <c r="L88" s="234"/>
    </row>
    <row r="89" spans="1:12" x14ac:dyDescent="0.25">
      <c r="A89" s="121" t="s">
        <v>22</v>
      </c>
      <c r="B89" s="124">
        <v>6</v>
      </c>
      <c r="C89" s="124"/>
      <c r="D89" s="124">
        <v>1</v>
      </c>
      <c r="E89" s="124">
        <v>5</v>
      </c>
      <c r="F89" s="124"/>
      <c r="G89" s="124"/>
      <c r="H89" s="124"/>
      <c r="I89" s="234"/>
      <c r="J89" s="234"/>
      <c r="K89" s="234"/>
      <c r="L89" s="234"/>
    </row>
    <row r="90" spans="1:12" x14ac:dyDescent="0.25">
      <c r="A90" s="121" t="s">
        <v>23</v>
      </c>
      <c r="B90" s="124">
        <v>3</v>
      </c>
      <c r="C90" s="124"/>
      <c r="D90" s="124"/>
      <c r="E90" s="124">
        <v>3</v>
      </c>
      <c r="F90" s="124"/>
      <c r="G90" s="124"/>
      <c r="H90" s="124"/>
      <c r="I90" s="234"/>
      <c r="J90" s="234"/>
      <c r="K90" s="234"/>
      <c r="L90" s="234"/>
    </row>
    <row r="91" spans="1:12" x14ac:dyDescent="0.25">
      <c r="A91" s="121" t="s">
        <v>24</v>
      </c>
      <c r="B91" s="124">
        <v>13</v>
      </c>
      <c r="C91" s="124"/>
      <c r="D91" s="124">
        <v>5</v>
      </c>
      <c r="E91" s="124">
        <v>8</v>
      </c>
      <c r="F91" s="124"/>
      <c r="G91" s="124"/>
      <c r="H91" s="124"/>
      <c r="I91" s="234"/>
      <c r="J91" s="234"/>
      <c r="K91" s="234"/>
      <c r="L91" s="234"/>
    </row>
    <row r="92" spans="1:12" x14ac:dyDescent="0.25">
      <c r="A92" s="121" t="s">
        <v>25</v>
      </c>
      <c r="B92" s="124">
        <v>38</v>
      </c>
      <c r="C92" s="124">
        <v>23</v>
      </c>
      <c r="D92" s="124">
        <v>15</v>
      </c>
      <c r="E92" s="124"/>
      <c r="F92" s="124"/>
      <c r="G92" s="124"/>
      <c r="H92" s="124"/>
      <c r="I92" s="234"/>
      <c r="J92" s="234"/>
      <c r="K92" s="234"/>
      <c r="L92" s="234"/>
    </row>
    <row r="93" spans="1:12" x14ac:dyDescent="0.25">
      <c r="A93" s="121" t="s">
        <v>26</v>
      </c>
      <c r="B93" s="124"/>
      <c r="C93" s="124"/>
      <c r="D93" s="124"/>
      <c r="E93" s="124"/>
      <c r="F93" s="124"/>
      <c r="G93" s="124"/>
      <c r="H93" s="124"/>
      <c r="I93" s="234"/>
      <c r="J93" s="234"/>
      <c r="K93" s="234"/>
      <c r="L93" s="234"/>
    </row>
    <row r="94" spans="1:12" x14ac:dyDescent="0.25">
      <c r="A94" s="121" t="s">
        <v>27</v>
      </c>
      <c r="B94" s="124"/>
      <c r="C94" s="124"/>
      <c r="D94" s="124"/>
      <c r="E94" s="124"/>
      <c r="F94" s="124"/>
      <c r="G94" s="124"/>
      <c r="H94" s="124"/>
      <c r="I94" s="234"/>
      <c r="J94" s="234"/>
      <c r="K94" s="234"/>
      <c r="L94" s="234"/>
    </row>
    <row r="95" spans="1:12" x14ac:dyDescent="0.25">
      <c r="A95" s="121" t="s">
        <v>28</v>
      </c>
      <c r="B95" s="124"/>
      <c r="C95" s="124"/>
      <c r="D95" s="124"/>
      <c r="E95" s="124"/>
      <c r="F95" s="124"/>
      <c r="G95" s="124"/>
      <c r="H95" s="124"/>
      <c r="I95" s="234"/>
      <c r="J95" s="234"/>
      <c r="K95" s="234"/>
      <c r="L95" s="234"/>
    </row>
    <row r="96" spans="1:12" x14ac:dyDescent="0.25">
      <c r="A96" s="121" t="s">
        <v>29</v>
      </c>
      <c r="B96" s="124"/>
      <c r="C96" s="124"/>
      <c r="D96" s="124"/>
      <c r="E96" s="124"/>
      <c r="F96" s="124"/>
      <c r="G96" s="124"/>
      <c r="H96" s="124"/>
      <c r="I96" s="234"/>
      <c r="J96" s="234"/>
      <c r="K96" s="234"/>
      <c r="L96" s="234"/>
    </row>
    <row r="97" spans="1:12" x14ac:dyDescent="0.25">
      <c r="A97" s="121" t="s">
        <v>30</v>
      </c>
      <c r="B97" s="124">
        <v>13</v>
      </c>
      <c r="C97" s="124">
        <v>1</v>
      </c>
      <c r="D97" s="124">
        <v>9</v>
      </c>
      <c r="E97" s="124">
        <v>3</v>
      </c>
      <c r="F97" s="124"/>
      <c r="G97" s="124"/>
      <c r="H97" s="124"/>
      <c r="I97" s="234"/>
      <c r="J97" s="234"/>
      <c r="K97" s="234"/>
      <c r="L97" s="234"/>
    </row>
    <row r="98" spans="1:12" x14ac:dyDescent="0.25">
      <c r="A98" s="121" t="s">
        <v>31</v>
      </c>
      <c r="B98" s="243">
        <v>90</v>
      </c>
      <c r="C98" s="124">
        <v>2</v>
      </c>
      <c r="D98" s="124">
        <v>32</v>
      </c>
      <c r="E98" s="124">
        <v>21</v>
      </c>
      <c r="F98" s="243">
        <v>31</v>
      </c>
      <c r="G98" s="243">
        <v>4</v>
      </c>
      <c r="H98" s="250"/>
      <c r="I98" s="234"/>
      <c r="J98" s="234"/>
      <c r="K98" s="234"/>
      <c r="L98" s="234"/>
    </row>
    <row r="99" spans="1:12" ht="16.5" thickBot="1" x14ac:dyDescent="0.3">
      <c r="A99" s="208" t="s">
        <v>32</v>
      </c>
      <c r="B99" s="214">
        <v>274</v>
      </c>
      <c r="C99" s="212">
        <v>36</v>
      </c>
      <c r="D99" s="212">
        <v>88</v>
      </c>
      <c r="E99" s="212">
        <v>76</v>
      </c>
      <c r="F99" s="212">
        <v>62</v>
      </c>
      <c r="G99" s="212">
        <v>12</v>
      </c>
      <c r="H99" s="213"/>
      <c r="I99" s="234"/>
      <c r="J99" s="234"/>
      <c r="K99" s="234"/>
      <c r="L99" s="234"/>
    </row>
    <row r="100" spans="1:12" x14ac:dyDescent="0.25">
      <c r="A100" s="234"/>
      <c r="B100" s="243"/>
      <c r="C100" s="234"/>
      <c r="D100" s="234"/>
      <c r="E100" s="234"/>
      <c r="F100" s="234"/>
      <c r="G100" s="234"/>
      <c r="H100" s="234"/>
      <c r="I100" s="234"/>
      <c r="J100" s="234"/>
      <c r="K100" s="234"/>
      <c r="L100" s="234"/>
    </row>
    <row r="101" spans="1:12" x14ac:dyDescent="0.25">
      <c r="A101" s="234"/>
      <c r="B101" s="234"/>
      <c r="C101" s="234"/>
      <c r="D101" s="234"/>
      <c r="E101" s="234"/>
      <c r="F101" s="234"/>
      <c r="G101" s="234"/>
      <c r="H101" s="234"/>
      <c r="I101" s="234"/>
      <c r="J101" s="234"/>
      <c r="K101" s="234"/>
      <c r="L101" s="234"/>
    </row>
    <row r="102" spans="1:12" ht="47.25" x14ac:dyDescent="0.25">
      <c r="A102" s="236" t="s">
        <v>53</v>
      </c>
      <c r="B102" s="236"/>
      <c r="C102" s="236"/>
      <c r="D102" s="236"/>
      <c r="E102" s="236"/>
      <c r="F102" s="236"/>
      <c r="G102" s="236"/>
      <c r="H102" s="236"/>
      <c r="I102" s="236"/>
      <c r="J102" s="236"/>
      <c r="K102" s="236"/>
      <c r="L102" s="234"/>
    </row>
    <row r="103" spans="1:12" x14ac:dyDescent="0.25">
      <c r="A103" s="234"/>
      <c r="B103" s="234"/>
      <c r="C103" s="234"/>
      <c r="D103" s="234"/>
      <c r="E103" s="234"/>
      <c r="F103" s="234"/>
      <c r="G103" s="234"/>
      <c r="H103" s="234"/>
      <c r="I103" s="234"/>
      <c r="J103" s="234"/>
      <c r="K103" s="234"/>
      <c r="L103" s="234"/>
    </row>
    <row r="104" spans="1:12" x14ac:dyDescent="0.25">
      <c r="A104" s="234"/>
      <c r="B104" s="234"/>
      <c r="C104" s="234"/>
      <c r="D104" s="234"/>
      <c r="E104" s="234"/>
      <c r="F104" s="234"/>
      <c r="G104" s="234"/>
      <c r="H104" s="234"/>
      <c r="I104" s="234"/>
      <c r="J104" s="234"/>
      <c r="K104" s="234"/>
      <c r="L104" s="234"/>
    </row>
    <row r="105" spans="1:12" x14ac:dyDescent="0.25">
      <c r="A105" s="235" t="s">
        <v>54</v>
      </c>
      <c r="B105" s="235"/>
      <c r="C105" s="235"/>
      <c r="D105" s="235"/>
      <c r="E105" s="235"/>
      <c r="F105" s="235"/>
      <c r="G105" s="235"/>
      <c r="H105" s="235"/>
      <c r="I105" s="236"/>
      <c r="J105" s="234"/>
      <c r="K105" s="234"/>
      <c r="L105" s="234"/>
    </row>
    <row r="106" spans="1:12" x14ac:dyDescent="0.25">
      <c r="A106" s="235"/>
      <c r="B106" s="235"/>
      <c r="C106" s="235"/>
      <c r="D106" s="235"/>
      <c r="E106" s="235"/>
      <c r="F106" s="235"/>
      <c r="G106" s="235"/>
      <c r="H106" s="235"/>
      <c r="I106" s="236"/>
      <c r="J106" s="234"/>
      <c r="K106" s="234"/>
      <c r="L106" s="234"/>
    </row>
    <row r="107" spans="1:12" x14ac:dyDescent="0.25">
      <c r="A107" s="234"/>
      <c r="B107" s="234"/>
      <c r="C107" s="234"/>
      <c r="D107" s="234"/>
      <c r="E107" s="234"/>
      <c r="F107" s="234"/>
      <c r="G107" s="234"/>
      <c r="H107" s="234"/>
      <c r="I107" s="235"/>
      <c r="J107" s="234"/>
      <c r="K107" s="234"/>
      <c r="L107" s="234"/>
    </row>
    <row r="108" spans="1:12" x14ac:dyDescent="0.25">
      <c r="A108" s="236"/>
      <c r="B108" s="236"/>
      <c r="C108" s="234"/>
      <c r="D108" s="234"/>
      <c r="E108" s="234"/>
      <c r="F108" s="236"/>
      <c r="G108" s="236"/>
      <c r="H108" s="236"/>
      <c r="J108" s="236"/>
      <c r="K108" s="236"/>
      <c r="L108" s="236"/>
    </row>
    <row r="109" spans="1:12" ht="16.5" thickBot="1" x14ac:dyDescent="0.3">
      <c r="D109" s="235"/>
      <c r="E109" s="235"/>
      <c r="F109" s="235"/>
    </row>
    <row r="110" spans="1:12" ht="47.25" x14ac:dyDescent="0.25">
      <c r="A110" s="243"/>
      <c r="B110" s="268" t="s">
        <v>55</v>
      </c>
      <c r="C110" s="241" t="s">
        <v>56</v>
      </c>
    </row>
    <row r="111" spans="1:12" x14ac:dyDescent="0.25">
      <c r="A111" s="243" t="s">
        <v>57</v>
      </c>
      <c r="B111" s="252">
        <v>453</v>
      </c>
      <c r="C111" s="253">
        <v>287</v>
      </c>
    </row>
    <row r="112" spans="1:12" x14ac:dyDescent="0.25">
      <c r="A112" s="243" t="s">
        <v>58</v>
      </c>
      <c r="B112" s="252">
        <v>797</v>
      </c>
      <c r="C112" s="253">
        <v>476</v>
      </c>
    </row>
    <row r="113" spans="1:9" ht="31.5" x14ac:dyDescent="0.25">
      <c r="A113" s="243" t="s">
        <v>59</v>
      </c>
      <c r="B113" s="252">
        <v>99</v>
      </c>
      <c r="C113" s="253">
        <v>41</v>
      </c>
    </row>
    <row r="114" spans="1:9" x14ac:dyDescent="0.25">
      <c r="A114" s="243" t="s">
        <v>60</v>
      </c>
      <c r="B114" s="252">
        <v>9</v>
      </c>
      <c r="C114" s="253">
        <v>4</v>
      </c>
    </row>
    <row r="115" spans="1:9" x14ac:dyDescent="0.25">
      <c r="A115" s="243" t="s">
        <v>61</v>
      </c>
      <c r="B115" s="252">
        <v>5</v>
      </c>
      <c r="C115" s="253">
        <v>5</v>
      </c>
    </row>
    <row r="116" spans="1:9" x14ac:dyDescent="0.25">
      <c r="A116" s="254" t="s">
        <v>62</v>
      </c>
      <c r="B116" s="252">
        <v>3</v>
      </c>
      <c r="C116" s="253">
        <v>2</v>
      </c>
    </row>
    <row r="117" spans="1:9" x14ac:dyDescent="0.25">
      <c r="A117" s="254" t="s">
        <v>63</v>
      </c>
      <c r="B117" s="252">
        <v>13</v>
      </c>
      <c r="C117" s="252">
        <v>4</v>
      </c>
      <c r="D117" s="234"/>
    </row>
    <row r="118" spans="1:9" x14ac:dyDescent="0.25">
      <c r="A118" s="208" t="s">
        <v>32</v>
      </c>
      <c r="B118" s="322">
        <f>SUM(B111:B117)</f>
        <v>1379</v>
      </c>
      <c r="C118" s="322">
        <f>SUM(C111:C117)</f>
        <v>819</v>
      </c>
      <c r="D118" s="234"/>
    </row>
    <row r="119" spans="1:9" x14ac:dyDescent="0.25">
      <c r="A119" s="255" t="s">
        <v>64</v>
      </c>
      <c r="C119" s="256"/>
      <c r="D119" s="256"/>
      <c r="E119" s="256"/>
      <c r="I119" s="234"/>
    </row>
    <row r="122" spans="1:9" ht="47.25" x14ac:dyDescent="0.25">
      <c r="A122" s="243"/>
      <c r="B122" s="231" t="s">
        <v>65</v>
      </c>
      <c r="C122" s="242" t="s">
        <v>66</v>
      </c>
      <c r="D122" s="242" t="s">
        <v>67</v>
      </c>
      <c r="E122" s="242" t="s">
        <v>68</v>
      </c>
      <c r="F122" s="242" t="s">
        <v>69</v>
      </c>
    </row>
    <row r="123" spans="1:9" ht="31.5" x14ac:dyDescent="0.25">
      <c r="A123" s="243" t="s">
        <v>70</v>
      </c>
      <c r="B123" s="243">
        <v>3</v>
      </c>
      <c r="C123" s="243">
        <v>8</v>
      </c>
      <c r="D123" s="243">
        <v>10</v>
      </c>
      <c r="E123" s="243">
        <v>0</v>
      </c>
      <c r="F123" s="243">
        <v>0</v>
      </c>
    </row>
    <row r="124" spans="1:9" x14ac:dyDescent="0.25">
      <c r="C124" s="244"/>
      <c r="D124" s="244"/>
      <c r="E124" s="244"/>
    </row>
    <row r="125" spans="1:9" ht="31.5" x14ac:dyDescent="0.25">
      <c r="A125" s="247" t="s">
        <v>71</v>
      </c>
    </row>
    <row r="126" spans="1:9" ht="31.5" x14ac:dyDescent="0.25">
      <c r="A126" s="247" t="s">
        <v>72</v>
      </c>
    </row>
    <row r="127" spans="1:9" ht="31.5" x14ac:dyDescent="0.25">
      <c r="A127" s="247" t="s">
        <v>73</v>
      </c>
    </row>
    <row r="129" spans="1:5" x14ac:dyDescent="0.25">
      <c r="B129" s="1343" t="s">
        <v>74</v>
      </c>
      <c r="C129" s="1344"/>
      <c r="D129" s="1345"/>
    </row>
    <row r="130" spans="1:5" x14ac:dyDescent="0.25">
      <c r="B130" s="243" t="s">
        <v>75</v>
      </c>
      <c r="C130" s="266">
        <v>560</v>
      </c>
      <c r="D130" s="267"/>
    </row>
    <row r="131" spans="1:5" x14ac:dyDescent="0.25">
      <c r="B131" s="243" t="s">
        <v>76</v>
      </c>
      <c r="C131" s="266">
        <v>819</v>
      </c>
      <c r="D131" s="267"/>
    </row>
    <row r="132" spans="1:5" ht="31.5" x14ac:dyDescent="0.25">
      <c r="B132" s="245" t="s">
        <v>77</v>
      </c>
      <c r="C132" s="243" t="s">
        <v>80</v>
      </c>
      <c r="D132" s="243">
        <v>76</v>
      </c>
    </row>
    <row r="133" spans="1:5" ht="31.5" x14ac:dyDescent="0.25">
      <c r="B133" s="245"/>
      <c r="C133" s="243" t="s">
        <v>82</v>
      </c>
      <c r="D133" s="243">
        <v>31</v>
      </c>
    </row>
    <row r="134" spans="1:5" ht="31.5" x14ac:dyDescent="0.25">
      <c r="B134" s="243" t="s">
        <v>78</v>
      </c>
      <c r="C134" s="266"/>
      <c r="D134" s="267"/>
    </row>
    <row r="135" spans="1:5" x14ac:dyDescent="0.25">
      <c r="B135" s="208" t="s">
        <v>32</v>
      </c>
      <c r="D135" s="251">
        <f>C130+C131+D132+D133</f>
        <v>1486</v>
      </c>
    </row>
    <row r="136" spans="1:5" x14ac:dyDescent="0.25">
      <c r="B136" s="317"/>
      <c r="D136" s="251"/>
    </row>
    <row r="137" spans="1:5" x14ac:dyDescent="0.25">
      <c r="B137" s="317"/>
      <c r="D137" s="251"/>
    </row>
    <row r="138" spans="1:5" x14ac:dyDescent="0.25">
      <c r="B138" s="317"/>
      <c r="D138" s="251"/>
    </row>
    <row r="140" spans="1:5" x14ac:dyDescent="0.25">
      <c r="A140" s="1346" t="s">
        <v>94</v>
      </c>
      <c r="B140" s="1346"/>
      <c r="C140" s="1346"/>
      <c r="D140" s="1346"/>
      <c r="E140" s="1346"/>
    </row>
    <row r="141" spans="1:5" x14ac:dyDescent="0.25">
      <c r="A141" s="242" t="s">
        <v>95</v>
      </c>
      <c r="B141" s="1343" t="s">
        <v>386</v>
      </c>
      <c r="C141" s="1344"/>
      <c r="D141" s="1344"/>
      <c r="E141" s="1344"/>
    </row>
    <row r="142" spans="1:5" x14ac:dyDescent="0.25">
      <c r="A142" s="243"/>
      <c r="B142" s="1337" t="s">
        <v>32</v>
      </c>
      <c r="C142" s="1337" t="s">
        <v>84</v>
      </c>
      <c r="D142" s="1337" t="s">
        <v>85</v>
      </c>
      <c r="E142" s="1337" t="s">
        <v>86</v>
      </c>
    </row>
    <row r="143" spans="1:5" x14ac:dyDescent="0.25">
      <c r="A143" s="243"/>
      <c r="B143" s="1338"/>
      <c r="C143" s="1338"/>
      <c r="D143" s="1338"/>
      <c r="E143" s="1338"/>
    </row>
    <row r="144" spans="1:5" x14ac:dyDescent="0.25">
      <c r="A144" s="262" t="s">
        <v>87</v>
      </c>
      <c r="B144" s="243">
        <v>8</v>
      </c>
      <c r="C144" s="243">
        <v>6</v>
      </c>
      <c r="D144" s="243"/>
      <c r="E144" s="243"/>
    </row>
    <row r="145" spans="1:5" x14ac:dyDescent="0.25">
      <c r="A145" s="262" t="s">
        <v>88</v>
      </c>
      <c r="B145" s="243">
        <v>1</v>
      </c>
      <c r="C145" s="263">
        <v>1</v>
      </c>
      <c r="D145" s="263"/>
      <c r="E145" s="263"/>
    </row>
    <row r="146" spans="1:5" x14ac:dyDescent="0.25">
      <c r="A146" s="262" t="s">
        <v>89</v>
      </c>
      <c r="B146" s="243">
        <v>6</v>
      </c>
      <c r="C146" s="263">
        <v>4</v>
      </c>
      <c r="D146" s="263"/>
      <c r="E146" s="263"/>
    </row>
    <row r="147" spans="1:5" x14ac:dyDescent="0.25">
      <c r="A147" s="262" t="s">
        <v>90</v>
      </c>
      <c r="B147" s="263">
        <v>1</v>
      </c>
      <c r="C147" s="263">
        <v>1</v>
      </c>
      <c r="D147" s="263"/>
      <c r="E147" s="263"/>
    </row>
    <row r="148" spans="1:5" ht="31.5" x14ac:dyDescent="0.25">
      <c r="A148" s="262" t="s">
        <v>91</v>
      </c>
      <c r="B148" s="263">
        <v>14</v>
      </c>
      <c r="C148" s="263">
        <v>14</v>
      </c>
      <c r="D148" s="263">
        <v>4</v>
      </c>
      <c r="E148" s="264"/>
    </row>
    <row r="149" spans="1:5" x14ac:dyDescent="0.25">
      <c r="A149" s="262" t="s">
        <v>92</v>
      </c>
      <c r="B149" s="263">
        <v>1</v>
      </c>
      <c r="C149" s="263">
        <v>1</v>
      </c>
      <c r="D149" s="263"/>
      <c r="E149" s="264"/>
    </row>
    <row r="150" spans="1:5" x14ac:dyDescent="0.25">
      <c r="A150" s="262" t="s">
        <v>93</v>
      </c>
      <c r="B150" s="263">
        <v>2</v>
      </c>
      <c r="C150" s="263">
        <v>2</v>
      </c>
      <c r="D150" s="263"/>
      <c r="E150" s="264"/>
    </row>
  </sheetData>
  <mergeCells count="35">
    <mergeCell ref="D75:E75"/>
    <mergeCell ref="D76:E76"/>
    <mergeCell ref="D74:E74"/>
    <mergeCell ref="D65:E65"/>
    <mergeCell ref="D66:E66"/>
    <mergeCell ref="D67:E67"/>
    <mergeCell ref="D68:E68"/>
    <mergeCell ref="D72:E72"/>
    <mergeCell ref="D73:E73"/>
    <mergeCell ref="D69:E69"/>
    <mergeCell ref="D70:E70"/>
    <mergeCell ref="D71:E71"/>
    <mergeCell ref="D64:E64"/>
    <mergeCell ref="A50:C50"/>
    <mergeCell ref="A5:L5"/>
    <mergeCell ref="A8:A9"/>
    <mergeCell ref="B8:B9"/>
    <mergeCell ref="C8:E8"/>
    <mergeCell ref="F8:L8"/>
    <mergeCell ref="B142:B143"/>
    <mergeCell ref="C142:C143"/>
    <mergeCell ref="D142:D143"/>
    <mergeCell ref="E142:E143"/>
    <mergeCell ref="A51:C51"/>
    <mergeCell ref="A55:H55"/>
    <mergeCell ref="B57:C57"/>
    <mergeCell ref="B129:D129"/>
    <mergeCell ref="A140:E140"/>
    <mergeCell ref="B141:E141"/>
    <mergeCell ref="D58:E58"/>
    <mergeCell ref="D59:E59"/>
    <mergeCell ref="D60:E60"/>
    <mergeCell ref="D61:E61"/>
    <mergeCell ref="D62:E62"/>
    <mergeCell ref="D63:E6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8"/>
  <sheetViews>
    <sheetView zoomScale="70" zoomScaleNormal="70" workbookViewId="0">
      <selection activeCell="A79" sqref="A79:H79"/>
    </sheetView>
  </sheetViews>
  <sheetFormatPr defaultColWidth="21.7109375" defaultRowHeight="15.75" x14ac:dyDescent="0.25"/>
  <cols>
    <col min="1" max="1" width="30.42578125" style="247" customWidth="1"/>
    <col min="2" max="16384" width="21.7109375" style="247"/>
  </cols>
  <sheetData>
    <row r="1" spans="1:12" x14ac:dyDescent="0.25">
      <c r="A1" s="1046"/>
      <c r="B1" s="1046"/>
      <c r="C1" s="1046"/>
      <c r="D1" s="1046"/>
      <c r="E1" s="1046"/>
      <c r="F1" s="1046"/>
      <c r="G1" s="1046"/>
      <c r="H1" s="1046"/>
      <c r="I1" s="1046"/>
      <c r="J1" s="1046"/>
      <c r="K1" s="1046"/>
      <c r="L1" s="1046"/>
    </row>
    <row r="2" spans="1:12" ht="31.5" x14ac:dyDescent="0.25">
      <c r="A2" s="1047" t="s">
        <v>1</v>
      </c>
      <c r="B2" s="1047"/>
      <c r="C2" s="1047"/>
      <c r="D2" s="1047"/>
      <c r="E2" s="1047"/>
      <c r="F2" s="1047"/>
      <c r="G2" s="1047"/>
      <c r="H2" s="1047"/>
      <c r="I2" s="1047"/>
      <c r="J2" s="1047"/>
      <c r="K2" s="1047"/>
      <c r="L2" s="1047"/>
    </row>
    <row r="3" spans="1:12" x14ac:dyDescent="0.25">
      <c r="A3" s="1047"/>
      <c r="B3" s="1047"/>
      <c r="C3" s="1047"/>
      <c r="D3" s="1047"/>
      <c r="E3" s="1047"/>
      <c r="F3" s="1047"/>
      <c r="G3" s="1047"/>
      <c r="H3" s="1047"/>
      <c r="I3" s="1047"/>
      <c r="J3" s="1047"/>
      <c r="K3" s="1047"/>
      <c r="L3" s="1047"/>
    </row>
    <row r="4" spans="1:12" x14ac:dyDescent="0.25">
      <c r="A4" s="1047"/>
      <c r="B4" s="1047"/>
      <c r="C4" s="1047"/>
      <c r="D4" s="1047"/>
      <c r="E4" s="1047"/>
      <c r="F4" s="1047"/>
      <c r="G4" s="1047"/>
      <c r="H4" s="1047"/>
      <c r="I4" s="1047"/>
      <c r="J4" s="1047"/>
      <c r="K4" s="1047"/>
      <c r="L4" s="1047"/>
    </row>
    <row r="5" spans="1:12" x14ac:dyDescent="0.25">
      <c r="A5" s="1398" t="s">
        <v>2</v>
      </c>
      <c r="B5" s="1398"/>
      <c r="C5" s="1398"/>
      <c r="D5" s="1398"/>
      <c r="E5" s="1398"/>
      <c r="F5" s="1398"/>
      <c r="G5" s="1398"/>
      <c r="H5" s="1398"/>
      <c r="I5" s="1398"/>
      <c r="J5" s="1398"/>
      <c r="K5" s="1398"/>
      <c r="L5" s="1398"/>
    </row>
    <row r="6" spans="1:12" x14ac:dyDescent="0.25">
      <c r="A6" s="1047"/>
      <c r="B6" s="1047"/>
      <c r="C6" s="1047"/>
      <c r="D6" s="1047"/>
      <c r="E6" s="1047"/>
      <c r="F6" s="1047"/>
      <c r="G6" s="1047"/>
      <c r="H6" s="1047"/>
      <c r="I6" s="1047"/>
      <c r="J6" s="1047"/>
      <c r="K6" s="1047"/>
      <c r="L6" s="1047"/>
    </row>
    <row r="7" spans="1:12" x14ac:dyDescent="0.25">
      <c r="A7" s="1047"/>
      <c r="B7" s="1047"/>
      <c r="C7" s="1047"/>
      <c r="D7" s="1047"/>
      <c r="E7" s="1047"/>
      <c r="F7" s="1047"/>
      <c r="G7" s="1047"/>
      <c r="H7" s="1047"/>
      <c r="I7" s="1047"/>
      <c r="J7" s="1047"/>
      <c r="K7" s="1047"/>
      <c r="L7" s="1047"/>
    </row>
    <row r="8" spans="1:12" x14ac:dyDescent="0.25">
      <c r="A8" s="1402" t="s">
        <v>33</v>
      </c>
      <c r="B8" s="1393" t="s">
        <v>3</v>
      </c>
      <c r="C8" s="1395"/>
      <c r="D8" s="1396"/>
      <c r="E8" s="1397"/>
      <c r="F8" s="1395" t="s">
        <v>4</v>
      </c>
      <c r="G8" s="1396"/>
      <c r="H8" s="1396"/>
      <c r="I8" s="1396"/>
      <c r="J8" s="1396"/>
      <c r="K8" s="1396"/>
      <c r="L8" s="1401"/>
    </row>
    <row r="9" spans="1:12" ht="126" x14ac:dyDescent="0.25">
      <c r="A9" s="1403"/>
      <c r="B9" s="1394"/>
      <c r="C9" s="1048" t="s">
        <v>5</v>
      </c>
      <c r="D9" s="1049" t="s">
        <v>6</v>
      </c>
      <c r="E9" s="1050" t="s">
        <v>7</v>
      </c>
      <c r="F9" s="1051" t="s">
        <v>8</v>
      </c>
      <c r="G9" s="1049" t="s">
        <v>9</v>
      </c>
      <c r="H9" s="1049" t="s">
        <v>10</v>
      </c>
      <c r="I9" s="1049" t="s">
        <v>83</v>
      </c>
      <c r="J9" s="1049" t="s">
        <v>12</v>
      </c>
      <c r="K9" s="1049" t="s">
        <v>13</v>
      </c>
      <c r="L9" s="1049" t="s">
        <v>14</v>
      </c>
    </row>
    <row r="10" spans="1:12" x14ac:dyDescent="0.25">
      <c r="A10" s="1052" t="s">
        <v>15</v>
      </c>
      <c r="B10" s="1053">
        <v>219</v>
      </c>
      <c r="C10" s="1048">
        <v>58</v>
      </c>
      <c r="D10" s="1049">
        <v>43</v>
      </c>
      <c r="E10" s="1050">
        <v>118</v>
      </c>
      <c r="F10" s="1054">
        <v>56</v>
      </c>
      <c r="G10" s="1055">
        <v>1</v>
      </c>
      <c r="H10" s="1055">
        <v>41</v>
      </c>
      <c r="I10" s="1055">
        <v>13</v>
      </c>
      <c r="J10" s="1055">
        <v>1</v>
      </c>
      <c r="K10" s="1055">
        <v>0</v>
      </c>
      <c r="L10" s="1055">
        <v>0</v>
      </c>
    </row>
    <row r="11" spans="1:12" ht="31.5" x14ac:dyDescent="0.25">
      <c r="A11" s="1052" t="s">
        <v>16</v>
      </c>
      <c r="B11" s="1053">
        <v>14</v>
      </c>
      <c r="C11" s="1056">
        <v>3</v>
      </c>
      <c r="D11" s="1055">
        <v>0</v>
      </c>
      <c r="E11" s="1057">
        <v>11</v>
      </c>
      <c r="F11" s="1054">
        <v>8</v>
      </c>
      <c r="G11" s="1055">
        <v>1</v>
      </c>
      <c r="H11" s="1055">
        <v>7</v>
      </c>
      <c r="I11" s="1055">
        <v>0</v>
      </c>
      <c r="J11" s="1055">
        <v>0</v>
      </c>
      <c r="K11" s="1055">
        <v>0</v>
      </c>
      <c r="L11" s="1055">
        <v>0</v>
      </c>
    </row>
    <row r="12" spans="1:12" x14ac:dyDescent="0.25">
      <c r="A12" s="1052" t="s">
        <v>17</v>
      </c>
      <c r="B12" s="1053">
        <v>30</v>
      </c>
      <c r="C12" s="1056">
        <v>4</v>
      </c>
      <c r="D12" s="1055">
        <v>3</v>
      </c>
      <c r="E12" s="1057">
        <v>23</v>
      </c>
      <c r="F12" s="1054">
        <v>9</v>
      </c>
      <c r="G12" s="1055">
        <v>0</v>
      </c>
      <c r="H12" s="1055">
        <v>9</v>
      </c>
      <c r="I12" s="1055">
        <v>0</v>
      </c>
      <c r="J12" s="1055">
        <v>0</v>
      </c>
      <c r="K12" s="1055">
        <v>0</v>
      </c>
      <c r="L12" s="1055">
        <v>0</v>
      </c>
    </row>
    <row r="13" spans="1:12" x14ac:dyDescent="0.25">
      <c r="A13" s="1052" t="s">
        <v>18</v>
      </c>
      <c r="B13" s="1053">
        <v>43</v>
      </c>
      <c r="C13" s="1056">
        <v>6</v>
      </c>
      <c r="D13" s="1055">
        <v>5</v>
      </c>
      <c r="E13" s="1057">
        <v>32</v>
      </c>
      <c r="F13" s="1054">
        <v>30</v>
      </c>
      <c r="G13" s="1055">
        <v>6</v>
      </c>
      <c r="H13" s="1055">
        <v>24</v>
      </c>
      <c r="I13" s="1055">
        <v>0</v>
      </c>
      <c r="J13" s="1055">
        <v>0</v>
      </c>
      <c r="K13" s="1055">
        <v>0</v>
      </c>
      <c r="L13" s="1055">
        <v>0</v>
      </c>
    </row>
    <row r="14" spans="1:12" x14ac:dyDescent="0.25">
      <c r="A14" s="1052" t="s">
        <v>19</v>
      </c>
      <c r="B14" s="1053">
        <v>12</v>
      </c>
      <c r="C14" s="1056">
        <v>0</v>
      </c>
      <c r="D14" s="1055">
        <v>0</v>
      </c>
      <c r="E14" s="1057">
        <v>12</v>
      </c>
      <c r="F14" s="1054">
        <v>19</v>
      </c>
      <c r="G14" s="1055">
        <v>7</v>
      </c>
      <c r="H14" s="1055">
        <v>11</v>
      </c>
      <c r="I14" s="1055">
        <v>1</v>
      </c>
      <c r="J14" s="1055">
        <v>0</v>
      </c>
      <c r="K14" s="1055">
        <v>0</v>
      </c>
      <c r="L14" s="1055">
        <v>0</v>
      </c>
    </row>
    <row r="15" spans="1:12" x14ac:dyDescent="0.25">
      <c r="A15" s="1052" t="s">
        <v>20</v>
      </c>
      <c r="B15" s="1053">
        <v>7</v>
      </c>
      <c r="C15" s="1056">
        <v>0</v>
      </c>
      <c r="D15" s="1055">
        <v>1</v>
      </c>
      <c r="E15" s="1057">
        <v>6</v>
      </c>
      <c r="F15" s="1054">
        <v>2</v>
      </c>
      <c r="G15" s="1055">
        <v>0</v>
      </c>
      <c r="H15" s="1055">
        <v>1</v>
      </c>
      <c r="I15" s="1055">
        <v>1</v>
      </c>
      <c r="J15" s="1055">
        <v>0</v>
      </c>
      <c r="K15" s="1055">
        <v>0</v>
      </c>
      <c r="L15" s="1055">
        <v>0</v>
      </c>
    </row>
    <row r="16" spans="1:12" x14ac:dyDescent="0.25">
      <c r="A16" s="1052" t="s">
        <v>21</v>
      </c>
      <c r="B16" s="1053">
        <v>10</v>
      </c>
      <c r="C16" s="1056">
        <v>3</v>
      </c>
      <c r="D16" s="1055">
        <v>2</v>
      </c>
      <c r="E16" s="1057">
        <v>5</v>
      </c>
      <c r="F16" s="1054">
        <v>2</v>
      </c>
      <c r="G16" s="1055">
        <v>0</v>
      </c>
      <c r="H16" s="1055">
        <v>2</v>
      </c>
      <c r="I16" s="1055">
        <v>0</v>
      </c>
      <c r="J16" s="1055">
        <v>0</v>
      </c>
      <c r="K16" s="1055">
        <v>0</v>
      </c>
      <c r="L16" s="1055">
        <v>0</v>
      </c>
    </row>
    <row r="17" spans="1:12" x14ac:dyDescent="0.25">
      <c r="A17" s="1052" t="s">
        <v>22</v>
      </c>
      <c r="B17" s="1053">
        <v>11</v>
      </c>
      <c r="C17" s="1056">
        <v>3</v>
      </c>
      <c r="D17" s="1055">
        <v>3</v>
      </c>
      <c r="E17" s="1057">
        <v>5</v>
      </c>
      <c r="F17" s="1054">
        <v>6</v>
      </c>
      <c r="G17" s="1055">
        <v>3</v>
      </c>
      <c r="H17" s="1055">
        <v>3</v>
      </c>
      <c r="I17" s="1055">
        <v>0</v>
      </c>
      <c r="J17" s="1055">
        <v>0</v>
      </c>
      <c r="K17" s="1055">
        <v>0</v>
      </c>
      <c r="L17" s="1055">
        <v>0</v>
      </c>
    </row>
    <row r="18" spans="1:12" x14ac:dyDescent="0.25">
      <c r="A18" s="1052" t="s">
        <v>23</v>
      </c>
      <c r="B18" s="1053">
        <v>2</v>
      </c>
      <c r="C18" s="1056">
        <v>0</v>
      </c>
      <c r="D18" s="1055">
        <v>0</v>
      </c>
      <c r="E18" s="1057">
        <v>2</v>
      </c>
      <c r="F18" s="1054">
        <v>1</v>
      </c>
      <c r="G18" s="1055">
        <v>0</v>
      </c>
      <c r="H18" s="1055">
        <v>0</v>
      </c>
      <c r="I18" s="1055">
        <v>1</v>
      </c>
      <c r="J18" s="1055">
        <v>0</v>
      </c>
      <c r="K18" s="1055">
        <v>0</v>
      </c>
      <c r="L18" s="1055">
        <v>0</v>
      </c>
    </row>
    <row r="19" spans="1:12" x14ac:dyDescent="0.25">
      <c r="A19" s="1052" t="s">
        <v>24</v>
      </c>
      <c r="B19" s="1053">
        <v>4</v>
      </c>
      <c r="C19" s="1056">
        <v>0</v>
      </c>
      <c r="D19" s="1055">
        <v>2</v>
      </c>
      <c r="E19" s="1057">
        <v>2</v>
      </c>
      <c r="F19" s="1054">
        <v>0</v>
      </c>
      <c r="G19" s="1055">
        <v>0</v>
      </c>
      <c r="H19" s="1055">
        <v>0</v>
      </c>
      <c r="I19" s="1055">
        <v>0</v>
      </c>
      <c r="J19" s="1055">
        <v>0</v>
      </c>
      <c r="K19" s="1055">
        <v>0</v>
      </c>
      <c r="L19" s="1055">
        <v>0</v>
      </c>
    </row>
    <row r="20" spans="1:12" ht="31.5" x14ac:dyDescent="0.25">
      <c r="A20" s="1052" t="s">
        <v>25</v>
      </c>
      <c r="B20" s="1053">
        <v>19</v>
      </c>
      <c r="C20" s="1056">
        <v>8</v>
      </c>
      <c r="D20" s="1055">
        <v>0</v>
      </c>
      <c r="E20" s="1057">
        <v>11</v>
      </c>
      <c r="F20" s="1054">
        <v>11</v>
      </c>
      <c r="G20" s="1055">
        <v>8</v>
      </c>
      <c r="H20" s="1055">
        <v>3</v>
      </c>
      <c r="I20" s="1055">
        <v>0</v>
      </c>
      <c r="J20" s="1055">
        <v>0</v>
      </c>
      <c r="K20" s="1055">
        <v>0</v>
      </c>
      <c r="L20" s="1055">
        <v>0</v>
      </c>
    </row>
    <row r="21" spans="1:12" ht="31.5" x14ac:dyDescent="0.25">
      <c r="A21" s="1052" t="s">
        <v>26</v>
      </c>
      <c r="B21" s="1053">
        <v>5</v>
      </c>
      <c r="C21" s="1056">
        <v>0</v>
      </c>
      <c r="D21" s="1055">
        <v>0</v>
      </c>
      <c r="E21" s="1057">
        <v>5</v>
      </c>
      <c r="F21" s="1054">
        <v>6</v>
      </c>
      <c r="G21" s="1055">
        <v>1</v>
      </c>
      <c r="H21" s="1055">
        <v>3</v>
      </c>
      <c r="I21" s="1055">
        <v>2</v>
      </c>
      <c r="J21" s="1055">
        <v>0</v>
      </c>
      <c r="K21" s="1055">
        <v>0</v>
      </c>
      <c r="L21" s="1055">
        <v>0</v>
      </c>
    </row>
    <row r="22" spans="1:12" x14ac:dyDescent="0.25">
      <c r="A22" s="1052" t="s">
        <v>27</v>
      </c>
      <c r="B22" s="1053">
        <v>0</v>
      </c>
      <c r="C22" s="1056">
        <v>0</v>
      </c>
      <c r="D22" s="1055">
        <v>0</v>
      </c>
      <c r="E22" s="1057">
        <v>0</v>
      </c>
      <c r="F22" s="1054">
        <v>11</v>
      </c>
      <c r="G22" s="1055">
        <v>11</v>
      </c>
      <c r="H22" s="1055">
        <v>0</v>
      </c>
      <c r="I22" s="1055">
        <v>0</v>
      </c>
      <c r="J22" s="1055">
        <v>0</v>
      </c>
      <c r="K22" s="1055">
        <v>0</v>
      </c>
      <c r="L22" s="1055">
        <v>0</v>
      </c>
    </row>
    <row r="23" spans="1:12" x14ac:dyDescent="0.25">
      <c r="A23" s="1052" t="s">
        <v>28</v>
      </c>
      <c r="B23" s="1053">
        <v>0</v>
      </c>
      <c r="C23" s="1056">
        <v>0</v>
      </c>
      <c r="D23" s="1055">
        <v>0</v>
      </c>
      <c r="E23" s="1057">
        <v>0</v>
      </c>
      <c r="F23" s="1054">
        <v>13</v>
      </c>
      <c r="G23" s="1055">
        <v>13</v>
      </c>
      <c r="H23" s="1055">
        <v>0</v>
      </c>
      <c r="I23" s="1055">
        <v>0</v>
      </c>
      <c r="J23" s="1055">
        <v>0</v>
      </c>
      <c r="K23" s="1055">
        <v>0</v>
      </c>
      <c r="L23" s="1055">
        <v>0</v>
      </c>
    </row>
    <row r="24" spans="1:12" x14ac:dyDescent="0.25">
      <c r="A24" s="1052" t="s">
        <v>29</v>
      </c>
      <c r="B24" s="1053">
        <v>1</v>
      </c>
      <c r="C24" s="1056">
        <v>0</v>
      </c>
      <c r="D24" s="1055">
        <v>1</v>
      </c>
      <c r="E24" s="1057">
        <v>0</v>
      </c>
      <c r="F24" s="1054">
        <v>0</v>
      </c>
      <c r="G24" s="1055">
        <v>0</v>
      </c>
      <c r="H24" s="1055">
        <v>0</v>
      </c>
      <c r="I24" s="1055">
        <v>0</v>
      </c>
      <c r="J24" s="1055">
        <v>0</v>
      </c>
      <c r="K24" s="1055">
        <v>0</v>
      </c>
      <c r="L24" s="1055">
        <v>0</v>
      </c>
    </row>
    <row r="25" spans="1:12" x14ac:dyDescent="0.25">
      <c r="A25" s="1052" t="s">
        <v>30</v>
      </c>
      <c r="B25" s="1053">
        <v>6</v>
      </c>
      <c r="C25" s="1056">
        <v>0</v>
      </c>
      <c r="D25" s="1055">
        <v>0</v>
      </c>
      <c r="E25" s="1057">
        <v>6</v>
      </c>
      <c r="F25" s="1054">
        <v>6</v>
      </c>
      <c r="G25" s="1055">
        <v>6</v>
      </c>
      <c r="H25" s="1055">
        <v>0</v>
      </c>
      <c r="I25" s="1055">
        <v>0</v>
      </c>
      <c r="J25" s="1055">
        <v>0</v>
      </c>
      <c r="K25" s="1055">
        <v>0</v>
      </c>
      <c r="L25" s="1055">
        <v>0</v>
      </c>
    </row>
    <row r="26" spans="1:12" x14ac:dyDescent="0.25">
      <c r="A26" s="1052" t="s">
        <v>31</v>
      </c>
      <c r="B26" s="1053">
        <v>13</v>
      </c>
      <c r="C26" s="1056">
        <v>0</v>
      </c>
      <c r="D26" s="1055">
        <v>0</v>
      </c>
      <c r="E26" s="1057">
        <v>13</v>
      </c>
      <c r="F26" s="1054">
        <v>9</v>
      </c>
      <c r="G26" s="1055">
        <v>0</v>
      </c>
      <c r="H26" s="1055">
        <v>7</v>
      </c>
      <c r="I26" s="1055">
        <v>1</v>
      </c>
      <c r="J26" s="1055">
        <v>1</v>
      </c>
      <c r="K26" s="1055">
        <v>0</v>
      </c>
      <c r="L26" s="1055">
        <v>0</v>
      </c>
    </row>
    <row r="27" spans="1:12" ht="16.5" thickBot="1" x14ac:dyDescent="0.3">
      <c r="A27" s="1058" t="s">
        <v>32</v>
      </c>
      <c r="B27" s="1059">
        <v>396</v>
      </c>
      <c r="C27" s="1059">
        <v>85</v>
      </c>
      <c r="D27" s="1059">
        <v>60</v>
      </c>
      <c r="E27" s="1059">
        <v>251</v>
      </c>
      <c r="F27" s="1059">
        <v>189</v>
      </c>
      <c r="G27" s="1059">
        <v>57</v>
      </c>
      <c r="H27" s="1059">
        <v>111</v>
      </c>
      <c r="I27" s="1059">
        <v>19</v>
      </c>
      <c r="J27" s="1059">
        <v>2</v>
      </c>
      <c r="K27" s="1059">
        <v>0</v>
      </c>
      <c r="L27" s="1059">
        <v>0</v>
      </c>
    </row>
    <row r="28" spans="1:12" x14ac:dyDescent="0.25">
      <c r="A28" s="1060"/>
      <c r="B28" s="1060"/>
      <c r="C28" s="1061"/>
      <c r="D28" s="1061"/>
      <c r="E28" s="1061"/>
      <c r="F28" s="1060"/>
      <c r="G28" s="1060"/>
      <c r="H28" s="1060"/>
      <c r="I28" s="1060"/>
      <c r="J28" s="1060"/>
      <c r="K28" s="1060"/>
      <c r="L28" s="1060"/>
    </row>
    <row r="29" spans="1:12" ht="78.75" x14ac:dyDescent="0.25">
      <c r="A29" s="1049" t="s">
        <v>33</v>
      </c>
      <c r="B29" s="1049" t="s">
        <v>34</v>
      </c>
      <c r="C29" s="1062"/>
      <c r="D29" s="1062"/>
      <c r="E29" s="1062"/>
      <c r="F29" s="1062"/>
      <c r="G29" s="1062"/>
      <c r="H29" s="1062"/>
      <c r="I29" s="1062"/>
      <c r="J29" s="1062"/>
      <c r="K29" s="1062"/>
      <c r="L29" s="1062"/>
    </row>
    <row r="30" spans="1:12" x14ac:dyDescent="0.25">
      <c r="A30" s="1049"/>
      <c r="B30" s="1049"/>
      <c r="C30" s="1062"/>
      <c r="D30" s="1062"/>
      <c r="E30" s="1062"/>
      <c r="F30" s="1062"/>
      <c r="G30" s="1062"/>
      <c r="H30" s="1062"/>
      <c r="I30" s="1062"/>
      <c r="J30" s="1062"/>
      <c r="K30" s="1062"/>
      <c r="L30" s="1062"/>
    </row>
    <row r="31" spans="1:12" x14ac:dyDescent="0.25">
      <c r="A31" s="1063" t="s">
        <v>15</v>
      </c>
      <c r="B31" s="1055">
        <v>9</v>
      </c>
      <c r="C31" s="1064"/>
      <c r="D31" s="1064"/>
      <c r="E31" s="1064"/>
      <c r="F31" s="1064"/>
      <c r="G31" s="1064"/>
      <c r="H31" s="1064"/>
      <c r="I31" s="1064"/>
      <c r="J31" s="1064"/>
      <c r="K31" s="1064"/>
      <c r="L31" s="1064"/>
    </row>
    <row r="32" spans="1:12" ht="31.5" x14ac:dyDescent="0.25">
      <c r="A32" s="1063" t="s">
        <v>16</v>
      </c>
      <c r="B32" s="1055">
        <v>2</v>
      </c>
      <c r="C32" s="1064"/>
      <c r="D32" s="1064"/>
      <c r="E32" s="1064"/>
      <c r="F32" s="1064"/>
      <c r="G32" s="1064"/>
      <c r="H32" s="1064"/>
      <c r="I32" s="1064"/>
      <c r="J32" s="1064"/>
      <c r="K32" s="1064"/>
      <c r="L32" s="1064"/>
    </row>
    <row r="33" spans="1:12" x14ac:dyDescent="0.25">
      <c r="A33" s="1063" t="s">
        <v>17</v>
      </c>
      <c r="B33" s="1055">
        <v>1</v>
      </c>
      <c r="C33" s="1064"/>
      <c r="D33" s="1064"/>
      <c r="E33" s="1064"/>
      <c r="F33" s="1064"/>
      <c r="G33" s="1064"/>
      <c r="H33" s="1064"/>
      <c r="I33" s="1064"/>
      <c r="J33" s="1064"/>
      <c r="K33" s="1064"/>
      <c r="L33" s="1064"/>
    </row>
    <row r="34" spans="1:12" x14ac:dyDescent="0.25">
      <c r="A34" s="1063" t="s">
        <v>18</v>
      </c>
      <c r="B34" s="1055">
        <v>0</v>
      </c>
      <c r="C34" s="1064"/>
      <c r="D34" s="1064"/>
      <c r="E34" s="1064"/>
      <c r="F34" s="1064"/>
      <c r="G34" s="1064"/>
      <c r="H34" s="1064"/>
      <c r="I34" s="1064"/>
      <c r="J34" s="1064"/>
      <c r="K34" s="1064"/>
      <c r="L34" s="1064"/>
    </row>
    <row r="35" spans="1:12" x14ac:dyDescent="0.25">
      <c r="A35" s="1063" t="s">
        <v>19</v>
      </c>
      <c r="B35" s="1055">
        <v>0</v>
      </c>
      <c r="C35" s="1064"/>
      <c r="D35" s="1064"/>
      <c r="E35" s="1064"/>
      <c r="F35" s="1064"/>
      <c r="G35" s="1064"/>
      <c r="H35" s="1064"/>
      <c r="I35" s="1064"/>
      <c r="J35" s="1064"/>
      <c r="K35" s="1064"/>
      <c r="L35" s="1064"/>
    </row>
    <row r="36" spans="1:12" x14ac:dyDescent="0.25">
      <c r="A36" s="1063" t="s">
        <v>20</v>
      </c>
      <c r="B36" s="1055">
        <v>1</v>
      </c>
      <c r="C36" s="1064"/>
      <c r="D36" s="1064"/>
      <c r="E36" s="1064"/>
      <c r="F36" s="1064"/>
      <c r="G36" s="1064"/>
      <c r="H36" s="1064"/>
      <c r="I36" s="1064"/>
      <c r="J36" s="1064"/>
      <c r="K36" s="1064"/>
      <c r="L36" s="1064"/>
    </row>
    <row r="37" spans="1:12" x14ac:dyDescent="0.25">
      <c r="A37" s="1063" t="s">
        <v>21</v>
      </c>
      <c r="B37" s="1055">
        <v>0</v>
      </c>
      <c r="C37" s="1064"/>
      <c r="D37" s="1064"/>
      <c r="E37" s="1064"/>
      <c r="F37" s="1064"/>
      <c r="G37" s="1064"/>
      <c r="H37" s="1064"/>
      <c r="I37" s="1064"/>
      <c r="J37" s="1064"/>
      <c r="K37" s="1064"/>
      <c r="L37" s="1064"/>
    </row>
    <row r="38" spans="1:12" x14ac:dyDescent="0.25">
      <c r="A38" s="1063" t="s">
        <v>22</v>
      </c>
      <c r="B38" s="1055">
        <v>0</v>
      </c>
      <c r="C38" s="1064"/>
      <c r="D38" s="1064"/>
      <c r="E38" s="1064"/>
      <c r="F38" s="1064"/>
      <c r="G38" s="1064"/>
      <c r="H38" s="1064"/>
      <c r="I38" s="1064"/>
      <c r="J38" s="1064"/>
      <c r="K38" s="1064"/>
      <c r="L38" s="1064"/>
    </row>
    <row r="39" spans="1:12" x14ac:dyDescent="0.25">
      <c r="A39" s="1063" t="s">
        <v>23</v>
      </c>
      <c r="B39" s="1055">
        <v>0</v>
      </c>
      <c r="C39" s="1064"/>
      <c r="D39" s="1064"/>
      <c r="E39" s="1064"/>
      <c r="F39" s="1064"/>
      <c r="G39" s="1064"/>
      <c r="H39" s="1064"/>
      <c r="I39" s="1064"/>
      <c r="J39" s="1064"/>
      <c r="K39" s="1064"/>
      <c r="L39" s="1064"/>
    </row>
    <row r="40" spans="1:12" x14ac:dyDescent="0.25">
      <c r="A40" s="1063" t="s">
        <v>24</v>
      </c>
      <c r="B40" s="1055">
        <v>0</v>
      </c>
      <c r="C40" s="1064"/>
      <c r="D40" s="1064"/>
      <c r="E40" s="1064"/>
      <c r="F40" s="1064"/>
      <c r="G40" s="1064"/>
      <c r="H40" s="1064"/>
      <c r="I40" s="1064"/>
      <c r="J40" s="1064"/>
      <c r="K40" s="1064"/>
      <c r="L40" s="1064"/>
    </row>
    <row r="41" spans="1:12" ht="31.5" x14ac:dyDescent="0.25">
      <c r="A41" s="1063" t="s">
        <v>25</v>
      </c>
      <c r="B41" s="1055">
        <v>0</v>
      </c>
      <c r="C41" s="1064"/>
      <c r="D41" s="1064"/>
      <c r="E41" s="1064"/>
      <c r="F41" s="1064"/>
      <c r="G41" s="1064"/>
      <c r="H41" s="1064"/>
      <c r="I41" s="1064"/>
      <c r="J41" s="1064"/>
      <c r="K41" s="1064"/>
      <c r="L41" s="1064"/>
    </row>
    <row r="42" spans="1:12" ht="31.5" x14ac:dyDescent="0.25">
      <c r="A42" s="1063" t="s">
        <v>26</v>
      </c>
      <c r="B42" s="1055">
        <v>0</v>
      </c>
      <c r="C42" s="1064"/>
      <c r="D42" s="1064"/>
      <c r="E42" s="1064"/>
      <c r="F42" s="1064"/>
      <c r="G42" s="1064"/>
      <c r="H42" s="1064"/>
      <c r="I42" s="1064"/>
      <c r="J42" s="1064"/>
      <c r="K42" s="1064"/>
      <c r="L42" s="1064"/>
    </row>
    <row r="43" spans="1:12" x14ac:dyDescent="0.25">
      <c r="A43" s="1063" t="s">
        <v>27</v>
      </c>
      <c r="B43" s="1055">
        <v>0</v>
      </c>
      <c r="C43" s="1064"/>
      <c r="D43" s="1064"/>
      <c r="E43" s="1064"/>
      <c r="F43" s="1064"/>
      <c r="G43" s="1064"/>
      <c r="H43" s="1064"/>
      <c r="I43" s="1064"/>
      <c r="J43" s="1064"/>
      <c r="K43" s="1064"/>
      <c r="L43" s="1064"/>
    </row>
    <row r="44" spans="1:12" x14ac:dyDescent="0.25">
      <c r="A44" s="1063" t="s">
        <v>28</v>
      </c>
      <c r="B44" s="1055">
        <v>0</v>
      </c>
      <c r="C44" s="1064"/>
      <c r="D44" s="1064"/>
      <c r="E44" s="1064"/>
      <c r="F44" s="1064"/>
      <c r="G44" s="1064"/>
      <c r="H44" s="1064"/>
      <c r="I44" s="1064"/>
      <c r="J44" s="1064"/>
      <c r="K44" s="1064"/>
      <c r="L44" s="1064"/>
    </row>
    <row r="45" spans="1:12" x14ac:dyDescent="0.25">
      <c r="A45" s="1063" t="s">
        <v>29</v>
      </c>
      <c r="B45" s="1055">
        <v>0</v>
      </c>
      <c r="C45" s="1064"/>
      <c r="D45" s="1064"/>
      <c r="E45" s="1064"/>
      <c r="F45" s="1064"/>
      <c r="G45" s="1064"/>
      <c r="H45" s="1064"/>
      <c r="I45" s="1064"/>
      <c r="J45" s="1064"/>
      <c r="K45" s="1064"/>
      <c r="L45" s="1064"/>
    </row>
    <row r="46" spans="1:12" x14ac:dyDescent="0.25">
      <c r="A46" s="1063" t="s">
        <v>30</v>
      </c>
      <c r="B46" s="1055">
        <v>0</v>
      </c>
      <c r="C46" s="1064"/>
      <c r="D46" s="1064"/>
      <c r="E46" s="1064"/>
      <c r="F46" s="1064"/>
      <c r="G46" s="1064"/>
      <c r="H46" s="1064"/>
      <c r="I46" s="1064"/>
      <c r="J46" s="1064"/>
      <c r="K46" s="1064"/>
      <c r="L46" s="1064"/>
    </row>
    <row r="47" spans="1:12" x14ac:dyDescent="0.25">
      <c r="A47" s="1063" t="s">
        <v>31</v>
      </c>
      <c r="B47" s="1055">
        <v>0</v>
      </c>
      <c r="C47" s="1064"/>
      <c r="D47" s="1064"/>
      <c r="E47" s="1064"/>
      <c r="F47" s="1064"/>
      <c r="G47" s="1064"/>
      <c r="H47" s="1064"/>
      <c r="I47" s="1064"/>
      <c r="J47" s="1064"/>
      <c r="K47" s="1064"/>
      <c r="L47" s="1064"/>
    </row>
    <row r="48" spans="1:12" x14ac:dyDescent="0.25">
      <c r="A48" s="1065" t="s">
        <v>32</v>
      </c>
      <c r="B48" s="1066">
        <v>13</v>
      </c>
      <c r="C48" s="1061"/>
      <c r="D48" s="1061"/>
      <c r="E48" s="1061"/>
      <c r="F48" s="1061"/>
      <c r="G48" s="1061"/>
      <c r="H48" s="1061"/>
      <c r="I48" s="1061"/>
      <c r="J48" s="1061"/>
      <c r="K48" s="1061"/>
      <c r="L48" s="1061"/>
    </row>
    <row r="49" spans="1:12" x14ac:dyDescent="0.25">
      <c r="A49" s="1060"/>
      <c r="B49" s="1060"/>
      <c r="C49" s="1060"/>
      <c r="D49" s="1060"/>
      <c r="E49" s="1060"/>
      <c r="F49" s="1060"/>
      <c r="G49" s="1060"/>
      <c r="H49" s="1060"/>
      <c r="I49" s="1060"/>
      <c r="J49" s="1060"/>
      <c r="K49" s="1060"/>
      <c r="L49" s="1060"/>
    </row>
    <row r="50" spans="1:12" x14ac:dyDescent="0.25">
      <c r="A50" s="1399" t="s">
        <v>35</v>
      </c>
      <c r="B50" s="1399"/>
      <c r="C50" s="1399"/>
      <c r="D50" s="1067"/>
      <c r="E50" s="1067"/>
      <c r="F50" s="1067"/>
      <c r="G50" s="1067"/>
      <c r="H50" s="1067"/>
      <c r="I50" s="1067"/>
      <c r="J50" s="1067"/>
      <c r="K50" s="1067"/>
      <c r="L50" s="1067"/>
    </row>
    <row r="51" spans="1:12" x14ac:dyDescent="0.25">
      <c r="A51" s="1400" t="s">
        <v>36</v>
      </c>
      <c r="B51" s="1400"/>
      <c r="C51" s="1400"/>
      <c r="D51" s="1068"/>
      <c r="E51" s="1060"/>
      <c r="F51" s="1060"/>
      <c r="G51" s="1060"/>
      <c r="H51" s="1060"/>
      <c r="I51" s="1060"/>
      <c r="J51" s="1060"/>
      <c r="K51" s="1060"/>
      <c r="L51" s="1060"/>
    </row>
    <row r="52" spans="1:12" x14ac:dyDescent="0.25">
      <c r="A52" s="1068"/>
      <c r="B52" s="1068"/>
      <c r="C52" s="1068"/>
      <c r="D52" s="1068"/>
      <c r="E52" s="1068"/>
      <c r="F52" s="1068"/>
      <c r="G52" s="1068"/>
      <c r="H52" s="1068"/>
      <c r="I52" s="1068"/>
      <c r="J52" s="1068"/>
      <c r="K52" s="1068"/>
      <c r="L52" s="1068"/>
    </row>
    <row r="53" spans="1:12" x14ac:dyDescent="0.25">
      <c r="A53" s="1060"/>
      <c r="B53" s="1060"/>
      <c r="C53" s="1060"/>
      <c r="D53" s="1060"/>
      <c r="E53" s="1060"/>
      <c r="F53" s="1060"/>
      <c r="G53" s="1060"/>
      <c r="H53" s="1060"/>
      <c r="I53" s="1060"/>
      <c r="J53" s="1060"/>
      <c r="K53" s="1060"/>
      <c r="L53" s="1060"/>
    </row>
    <row r="54" spans="1:12" x14ac:dyDescent="0.25">
      <c r="A54" s="1060"/>
      <c r="B54" s="1060"/>
      <c r="C54" s="1060"/>
      <c r="D54" s="1060"/>
      <c r="E54" s="1060"/>
      <c r="F54" s="1060"/>
      <c r="G54" s="1060"/>
      <c r="H54" s="1060"/>
      <c r="I54" s="1060"/>
      <c r="J54" s="1060"/>
      <c r="K54" s="1060"/>
      <c r="L54" s="1060"/>
    </row>
    <row r="55" spans="1:12" x14ac:dyDescent="0.25">
      <c r="A55" s="1398" t="s">
        <v>37</v>
      </c>
      <c r="B55" s="1398"/>
      <c r="C55" s="1398"/>
      <c r="D55" s="1398"/>
      <c r="E55" s="1398"/>
      <c r="F55" s="1398"/>
      <c r="G55" s="1398"/>
      <c r="H55" s="1398"/>
      <c r="I55" s="1047"/>
      <c r="J55" s="1047"/>
      <c r="K55" s="1047"/>
      <c r="L55" s="1047"/>
    </row>
    <row r="56" spans="1:12" ht="16.5" thickBot="1" x14ac:dyDescent="0.3">
      <c r="A56" s="1060"/>
      <c r="B56" s="1060"/>
      <c r="C56" s="1060"/>
      <c r="D56" s="1060"/>
      <c r="E56" s="1060"/>
      <c r="F56" s="1060"/>
      <c r="G56" s="1060"/>
      <c r="H56" s="1060"/>
      <c r="I56" s="1060"/>
      <c r="J56" s="1060"/>
      <c r="K56" s="1060"/>
      <c r="L56" s="1060"/>
    </row>
    <row r="57" spans="1:12" ht="28.5" customHeight="1" thickBot="1" x14ac:dyDescent="0.3">
      <c r="A57" s="1060"/>
      <c r="B57" s="1388" t="s">
        <v>38</v>
      </c>
      <c r="C57" s="1389"/>
      <c r="D57" s="1060"/>
      <c r="E57" s="1062"/>
      <c r="F57" s="1062"/>
      <c r="G57" s="1062"/>
      <c r="H57" s="1068"/>
      <c r="I57" s="1060"/>
      <c r="J57" s="1060"/>
      <c r="K57" s="1060"/>
      <c r="L57" s="1069"/>
    </row>
    <row r="58" spans="1:12" ht="78.75" x14ac:dyDescent="0.25">
      <c r="A58" s="1070" t="s">
        <v>33</v>
      </c>
      <c r="B58" s="1071" t="s">
        <v>39</v>
      </c>
      <c r="C58" s="1072" t="s">
        <v>40</v>
      </c>
      <c r="D58" s="1073" t="s">
        <v>41</v>
      </c>
      <c r="E58" s="1049" t="s">
        <v>42</v>
      </c>
      <c r="F58" s="1049" t="s">
        <v>43</v>
      </c>
      <c r="G58" s="1049" t="s">
        <v>44</v>
      </c>
      <c r="H58" s="1069"/>
      <c r="I58" s="1069"/>
      <c r="J58" s="1069"/>
      <c r="K58" s="1069"/>
      <c r="L58" s="1069"/>
    </row>
    <row r="59" spans="1:12" x14ac:dyDescent="0.25">
      <c r="A59" s="1052" t="s">
        <v>15</v>
      </c>
      <c r="B59" s="1056">
        <v>7</v>
      </c>
      <c r="C59" s="1049">
        <v>0</v>
      </c>
      <c r="D59" s="1049">
        <v>82</v>
      </c>
      <c r="E59" s="1073">
        <v>35</v>
      </c>
      <c r="F59" s="1073">
        <v>20</v>
      </c>
      <c r="G59" s="1074">
        <v>9</v>
      </c>
      <c r="H59" s="1069"/>
      <c r="I59" s="1069"/>
      <c r="J59" s="1069"/>
      <c r="K59" s="1069"/>
      <c r="L59" s="1069"/>
    </row>
    <row r="60" spans="1:12" ht="31.5" x14ac:dyDescent="0.25">
      <c r="A60" s="1052" t="s">
        <v>16</v>
      </c>
      <c r="B60" s="1056">
        <v>2</v>
      </c>
      <c r="C60" s="1055">
        <v>0</v>
      </c>
      <c r="D60" s="1049">
        <v>0</v>
      </c>
      <c r="E60" s="1073">
        <v>3</v>
      </c>
      <c r="F60" s="1073">
        <v>5</v>
      </c>
      <c r="G60" s="1074">
        <v>0</v>
      </c>
      <c r="H60" s="1069"/>
      <c r="I60" s="1069"/>
      <c r="J60" s="1069"/>
      <c r="K60" s="1069"/>
      <c r="L60" s="1069"/>
    </row>
    <row r="61" spans="1:12" x14ac:dyDescent="0.25">
      <c r="A61" s="1052" t="s">
        <v>17</v>
      </c>
      <c r="B61" s="1056">
        <v>5</v>
      </c>
      <c r="C61" s="1055">
        <v>5</v>
      </c>
      <c r="D61" s="1049">
        <v>10</v>
      </c>
      <c r="E61" s="1073">
        <v>5</v>
      </c>
      <c r="F61" s="1073">
        <v>1</v>
      </c>
      <c r="G61" s="1074">
        <v>0</v>
      </c>
      <c r="H61" s="1069"/>
      <c r="I61" s="1069"/>
      <c r="J61" s="1069"/>
      <c r="K61" s="1069"/>
      <c r="L61" s="1069"/>
    </row>
    <row r="62" spans="1:12" x14ac:dyDescent="0.25">
      <c r="A62" s="1052" t="s">
        <v>18</v>
      </c>
      <c r="B62" s="1056">
        <v>6</v>
      </c>
      <c r="C62" s="1055">
        <v>7</v>
      </c>
      <c r="D62" s="1049">
        <v>9</v>
      </c>
      <c r="E62" s="1073">
        <v>9</v>
      </c>
      <c r="F62" s="1073">
        <v>6</v>
      </c>
      <c r="G62" s="1074">
        <v>1</v>
      </c>
      <c r="H62" s="1069"/>
      <c r="I62" s="1069"/>
      <c r="J62" s="1069"/>
      <c r="K62" s="1069"/>
      <c r="L62" s="1069"/>
    </row>
    <row r="63" spans="1:12" x14ac:dyDescent="0.25">
      <c r="A63" s="1052" t="s">
        <v>19</v>
      </c>
      <c r="B63" s="1056">
        <v>10</v>
      </c>
      <c r="C63" s="1055">
        <v>4</v>
      </c>
      <c r="D63" s="1049">
        <v>14</v>
      </c>
      <c r="E63" s="1073">
        <v>4</v>
      </c>
      <c r="F63" s="1073">
        <v>0</v>
      </c>
      <c r="G63" s="1074">
        <v>0</v>
      </c>
      <c r="H63" s="1069"/>
      <c r="I63" s="1069"/>
      <c r="J63" s="1069"/>
      <c r="K63" s="1069"/>
      <c r="L63" s="1069"/>
    </row>
    <row r="64" spans="1:12" x14ac:dyDescent="0.25">
      <c r="A64" s="1052" t="s">
        <v>20</v>
      </c>
      <c r="B64" s="1056">
        <v>1</v>
      </c>
      <c r="C64" s="1055">
        <v>0</v>
      </c>
      <c r="D64" s="1049">
        <v>1</v>
      </c>
      <c r="E64" s="1073">
        <v>0</v>
      </c>
      <c r="F64" s="1073">
        <v>2</v>
      </c>
      <c r="G64" s="1074">
        <v>0</v>
      </c>
      <c r="H64" s="1069"/>
      <c r="I64" s="1069"/>
      <c r="J64" s="1069"/>
      <c r="K64" s="1069"/>
      <c r="L64" s="1069"/>
    </row>
    <row r="65" spans="1:12" x14ac:dyDescent="0.25">
      <c r="A65" s="1052" t="s">
        <v>21</v>
      </c>
      <c r="B65" s="1056">
        <v>2</v>
      </c>
      <c r="C65" s="1055">
        <v>0</v>
      </c>
      <c r="D65" s="1049">
        <v>4</v>
      </c>
      <c r="E65" s="1073">
        <v>1</v>
      </c>
      <c r="F65" s="1073">
        <v>3</v>
      </c>
      <c r="G65" s="1074">
        <v>0</v>
      </c>
      <c r="H65" s="1069"/>
      <c r="I65" s="1069"/>
      <c r="J65" s="1069"/>
      <c r="K65" s="1069"/>
      <c r="L65" s="1069"/>
    </row>
    <row r="66" spans="1:12" x14ac:dyDescent="0.25">
      <c r="A66" s="1052" t="s">
        <v>22</v>
      </c>
      <c r="B66" s="1056">
        <v>2</v>
      </c>
      <c r="C66" s="1055">
        <v>0</v>
      </c>
      <c r="D66" s="1049">
        <v>3</v>
      </c>
      <c r="E66" s="1073">
        <v>6</v>
      </c>
      <c r="F66" s="1073">
        <v>3</v>
      </c>
      <c r="G66" s="1074">
        <v>0</v>
      </c>
      <c r="H66" s="1069"/>
      <c r="I66" s="1069"/>
      <c r="J66" s="1069"/>
      <c r="K66" s="1069"/>
      <c r="L66" s="1069"/>
    </row>
    <row r="67" spans="1:12" x14ac:dyDescent="0.25">
      <c r="A67" s="1052" t="s">
        <v>23</v>
      </c>
      <c r="B67" s="1056">
        <v>0</v>
      </c>
      <c r="C67" s="1055">
        <v>0</v>
      </c>
      <c r="D67" s="1049">
        <v>0</v>
      </c>
      <c r="E67" s="1073">
        <v>0</v>
      </c>
      <c r="F67" s="1073">
        <v>0</v>
      </c>
      <c r="G67" s="1074">
        <v>0</v>
      </c>
      <c r="H67" s="1069"/>
      <c r="I67" s="1069"/>
      <c r="J67" s="1069"/>
      <c r="K67" s="1069"/>
      <c r="L67" s="1069"/>
    </row>
    <row r="68" spans="1:12" x14ac:dyDescent="0.25">
      <c r="A68" s="1052" t="s">
        <v>24</v>
      </c>
      <c r="B68" s="1056">
        <v>0</v>
      </c>
      <c r="C68" s="1055">
        <v>0</v>
      </c>
      <c r="D68" s="1049">
        <v>2</v>
      </c>
      <c r="E68" s="1073">
        <v>0</v>
      </c>
      <c r="F68" s="1073">
        <v>0</v>
      </c>
      <c r="G68" s="1074">
        <v>0</v>
      </c>
      <c r="H68" s="1069"/>
      <c r="I68" s="1069"/>
      <c r="J68" s="1069"/>
      <c r="K68" s="1069"/>
      <c r="L68" s="1069"/>
    </row>
    <row r="69" spans="1:12" ht="31.5" x14ac:dyDescent="0.25">
      <c r="A69" s="1052" t="s">
        <v>25</v>
      </c>
      <c r="B69" s="1056">
        <v>3</v>
      </c>
      <c r="C69" s="1055">
        <v>9</v>
      </c>
      <c r="D69" s="1049">
        <v>3</v>
      </c>
      <c r="E69" s="1073">
        <v>2</v>
      </c>
      <c r="F69" s="1073">
        <v>8</v>
      </c>
      <c r="G69" s="1074">
        <v>1</v>
      </c>
      <c r="H69" s="1069"/>
      <c r="I69" s="1069"/>
      <c r="J69" s="1069"/>
      <c r="K69" s="1069"/>
      <c r="L69" s="1069"/>
    </row>
    <row r="70" spans="1:12" ht="31.5" x14ac:dyDescent="0.25">
      <c r="A70" s="1052" t="s">
        <v>26</v>
      </c>
      <c r="B70" s="1056">
        <v>1</v>
      </c>
      <c r="C70" s="1055">
        <v>1</v>
      </c>
      <c r="D70" s="1049">
        <v>2</v>
      </c>
      <c r="E70" s="1073">
        <v>0</v>
      </c>
      <c r="F70" s="1073">
        <v>0</v>
      </c>
      <c r="G70" s="1074">
        <v>0</v>
      </c>
      <c r="H70" s="1069"/>
      <c r="I70" s="1069"/>
      <c r="J70" s="1069"/>
      <c r="K70" s="1069"/>
      <c r="L70" s="1069"/>
    </row>
    <row r="71" spans="1:12" x14ac:dyDescent="0.25">
      <c r="A71" s="1052" t="s">
        <v>27</v>
      </c>
      <c r="B71" s="1056">
        <v>0</v>
      </c>
      <c r="C71" s="1055">
        <v>12</v>
      </c>
      <c r="D71" s="1049">
        <v>0</v>
      </c>
      <c r="E71" s="1073">
        <v>0</v>
      </c>
      <c r="F71" s="1073">
        <v>0</v>
      </c>
      <c r="G71" s="1074">
        <v>0</v>
      </c>
      <c r="H71" s="1069"/>
      <c r="I71" s="1069"/>
      <c r="J71" s="1069"/>
      <c r="K71" s="1069"/>
      <c r="L71" s="1069"/>
    </row>
    <row r="72" spans="1:12" x14ac:dyDescent="0.25">
      <c r="A72" s="1052" t="s">
        <v>28</v>
      </c>
      <c r="B72" s="1056">
        <v>0</v>
      </c>
      <c r="C72" s="1055">
        <v>13</v>
      </c>
      <c r="D72" s="1049">
        <v>1</v>
      </c>
      <c r="E72" s="1073">
        <v>3</v>
      </c>
      <c r="F72" s="1073">
        <v>0</v>
      </c>
      <c r="G72" s="1074">
        <v>0</v>
      </c>
      <c r="H72" s="1069"/>
      <c r="I72" s="1069"/>
      <c r="J72" s="1069"/>
      <c r="K72" s="1069"/>
      <c r="L72" s="1069"/>
    </row>
    <row r="73" spans="1:12" x14ac:dyDescent="0.25">
      <c r="A73" s="1052" t="s">
        <v>29</v>
      </c>
      <c r="B73" s="1056">
        <v>0</v>
      </c>
      <c r="C73" s="1055">
        <v>0</v>
      </c>
      <c r="D73" s="1049">
        <v>1</v>
      </c>
      <c r="E73" s="1073">
        <v>0</v>
      </c>
      <c r="F73" s="1073">
        <v>0</v>
      </c>
      <c r="G73" s="1074">
        <v>0</v>
      </c>
      <c r="H73" s="1069"/>
      <c r="I73" s="1069"/>
      <c r="J73" s="1069"/>
      <c r="K73" s="1069"/>
      <c r="L73" s="1069"/>
    </row>
    <row r="74" spans="1:12" x14ac:dyDescent="0.25">
      <c r="A74" s="1052" t="s">
        <v>30</v>
      </c>
      <c r="B74" s="1056">
        <v>0</v>
      </c>
      <c r="C74" s="1055">
        <v>6</v>
      </c>
      <c r="D74" s="1049">
        <v>0</v>
      </c>
      <c r="E74" s="1073">
        <v>0</v>
      </c>
      <c r="F74" s="1073">
        <v>0</v>
      </c>
      <c r="G74" s="1074">
        <v>0</v>
      </c>
      <c r="H74" s="1069"/>
      <c r="I74" s="1069"/>
      <c r="J74" s="1069"/>
      <c r="K74" s="1069"/>
      <c r="L74" s="1069"/>
    </row>
    <row r="75" spans="1:12" x14ac:dyDescent="0.25">
      <c r="A75" s="1052" t="s">
        <v>31</v>
      </c>
      <c r="B75" s="1056">
        <v>3</v>
      </c>
      <c r="C75" s="1055">
        <v>0</v>
      </c>
      <c r="D75" s="1049">
        <v>2</v>
      </c>
      <c r="E75" s="1073">
        <v>1</v>
      </c>
      <c r="F75" s="1073">
        <v>0</v>
      </c>
      <c r="G75" s="1074">
        <v>0</v>
      </c>
      <c r="H75" s="1069"/>
      <c r="I75" s="1069"/>
      <c r="J75" s="1069"/>
      <c r="K75" s="1069"/>
      <c r="L75" s="1069"/>
    </row>
    <row r="76" spans="1:12" ht="16.5" thickBot="1" x14ac:dyDescent="0.3">
      <c r="A76" s="1058" t="s">
        <v>32</v>
      </c>
      <c r="B76" s="1075">
        <v>42</v>
      </c>
      <c r="C76" s="1075">
        <v>57</v>
      </c>
      <c r="D76" s="1075">
        <v>134</v>
      </c>
      <c r="E76" s="1075">
        <v>69</v>
      </c>
      <c r="F76" s="1075">
        <v>48</v>
      </c>
      <c r="G76" s="1075">
        <v>11</v>
      </c>
      <c r="H76" s="1069"/>
      <c r="I76" s="1069"/>
      <c r="J76" s="1069"/>
      <c r="K76" s="1060"/>
      <c r="L76" s="1069"/>
    </row>
    <row r="77" spans="1:12" x14ac:dyDescent="0.25">
      <c r="A77" s="1060" t="s">
        <v>45</v>
      </c>
      <c r="B77" s="1060"/>
      <c r="C77" s="1076"/>
      <c r="D77" s="1061"/>
      <c r="E77" s="1061"/>
      <c r="F77" s="1060"/>
      <c r="G77" s="1060"/>
      <c r="H77" s="1060"/>
      <c r="I77" s="1060"/>
      <c r="J77" s="1060"/>
      <c r="K77" s="1060"/>
      <c r="L77" s="1060"/>
    </row>
    <row r="78" spans="1:12" x14ac:dyDescent="0.25">
      <c r="A78" s="1060"/>
      <c r="B78" s="1060"/>
      <c r="C78" s="1060"/>
      <c r="D78" s="1060"/>
      <c r="E78" s="1060"/>
      <c r="F78" s="1060"/>
      <c r="G78" s="1060"/>
      <c r="H78" s="1060"/>
      <c r="I78" s="1060"/>
      <c r="J78" s="1060"/>
      <c r="K78" s="1060"/>
      <c r="L78" s="1060"/>
    </row>
    <row r="79" spans="1:12" ht="63" customHeight="1" x14ac:dyDescent="0.25">
      <c r="A79" s="1404" t="s">
        <v>46</v>
      </c>
      <c r="B79" s="1404"/>
      <c r="C79" s="1404"/>
      <c r="D79" s="1404"/>
      <c r="E79" s="1404"/>
      <c r="F79" s="1404"/>
      <c r="G79" s="1404"/>
      <c r="H79" s="1404"/>
      <c r="I79" s="1060"/>
      <c r="J79" s="1060"/>
      <c r="K79" s="1060"/>
      <c r="L79" s="1060"/>
    </row>
    <row r="80" spans="1:12" x14ac:dyDescent="0.25">
      <c r="A80" s="1060"/>
      <c r="B80" s="1060"/>
      <c r="C80" s="1060"/>
      <c r="D80" s="1060"/>
      <c r="E80" s="1060"/>
      <c r="F80" s="1060"/>
      <c r="G80" s="1060"/>
      <c r="H80" s="1060"/>
      <c r="I80" s="1060"/>
      <c r="J80" s="1060"/>
      <c r="K80" s="1060"/>
      <c r="L80" s="1060"/>
    </row>
    <row r="81" spans="1:12" ht="78.75" x14ac:dyDescent="0.25">
      <c r="A81" s="1070" t="s">
        <v>33</v>
      </c>
      <c r="B81" s="1049" t="s">
        <v>47</v>
      </c>
      <c r="C81" s="1049" t="s">
        <v>48</v>
      </c>
      <c r="D81" s="1049" t="s">
        <v>10</v>
      </c>
      <c r="E81" s="1049" t="s">
        <v>49</v>
      </c>
      <c r="F81" s="1049" t="s">
        <v>50</v>
      </c>
      <c r="G81" s="1049" t="s">
        <v>51</v>
      </c>
      <c r="H81" s="1049" t="s">
        <v>52</v>
      </c>
      <c r="I81" s="1060"/>
      <c r="J81" s="1060"/>
      <c r="K81" s="1060"/>
      <c r="L81" s="1060"/>
    </row>
    <row r="82" spans="1:12" x14ac:dyDescent="0.25">
      <c r="A82" s="1052" t="s">
        <v>15</v>
      </c>
      <c r="B82" s="1055">
        <v>20</v>
      </c>
      <c r="C82" s="1055">
        <v>3</v>
      </c>
      <c r="D82" s="1055">
        <v>11</v>
      </c>
      <c r="E82" s="1055">
        <v>3</v>
      </c>
      <c r="F82" s="1055">
        <v>3</v>
      </c>
      <c r="G82" s="1055">
        <v>0</v>
      </c>
      <c r="H82" s="1055">
        <v>0</v>
      </c>
      <c r="I82" s="1060"/>
      <c r="J82" s="1060"/>
      <c r="K82" s="1060"/>
      <c r="L82" s="1060"/>
    </row>
    <row r="83" spans="1:12" ht="31.5" x14ac:dyDescent="0.25">
      <c r="A83" s="1052" t="s">
        <v>16</v>
      </c>
      <c r="B83" s="1055">
        <v>5</v>
      </c>
      <c r="C83" s="1055">
        <v>3</v>
      </c>
      <c r="D83" s="1055">
        <v>2</v>
      </c>
      <c r="E83" s="1055">
        <v>0</v>
      </c>
      <c r="F83" s="1055">
        <v>0</v>
      </c>
      <c r="G83" s="1055">
        <v>0</v>
      </c>
      <c r="H83" s="1055">
        <v>0</v>
      </c>
      <c r="I83" s="1060"/>
      <c r="J83" s="1060"/>
      <c r="K83" s="1060"/>
      <c r="L83" s="1060"/>
    </row>
    <row r="84" spans="1:12" x14ac:dyDescent="0.25">
      <c r="A84" s="1052" t="s">
        <v>17</v>
      </c>
      <c r="B84" s="1055">
        <v>1</v>
      </c>
      <c r="C84" s="1055">
        <v>0</v>
      </c>
      <c r="D84" s="1055">
        <v>0</v>
      </c>
      <c r="E84" s="1055">
        <v>1</v>
      </c>
      <c r="F84" s="1055">
        <v>0</v>
      </c>
      <c r="G84" s="1055">
        <v>0</v>
      </c>
      <c r="H84" s="1055">
        <v>0</v>
      </c>
      <c r="I84" s="1060"/>
      <c r="J84" s="1060"/>
      <c r="K84" s="1060"/>
      <c r="L84" s="1060"/>
    </row>
    <row r="85" spans="1:12" x14ac:dyDescent="0.25">
      <c r="A85" s="1052" t="s">
        <v>18</v>
      </c>
      <c r="B85" s="1055">
        <v>6</v>
      </c>
      <c r="C85" s="1055">
        <v>6</v>
      </c>
      <c r="D85" s="1055">
        <v>0</v>
      </c>
      <c r="E85" s="1055">
        <v>0</v>
      </c>
      <c r="F85" s="1055">
        <v>0</v>
      </c>
      <c r="G85" s="1055">
        <v>0</v>
      </c>
      <c r="H85" s="1055">
        <v>0</v>
      </c>
      <c r="I85" s="1060"/>
      <c r="J85" s="1060"/>
      <c r="K85" s="1060"/>
      <c r="L85" s="1060"/>
    </row>
    <row r="86" spans="1:12" x14ac:dyDescent="0.25">
      <c r="A86" s="1052" t="s">
        <v>19</v>
      </c>
      <c r="B86" s="1073">
        <v>0</v>
      </c>
      <c r="C86" s="1055">
        <v>0</v>
      </c>
      <c r="D86" s="1055">
        <v>0</v>
      </c>
      <c r="E86" s="1055">
        <v>0</v>
      </c>
      <c r="F86" s="1073">
        <v>0</v>
      </c>
      <c r="G86" s="1073">
        <v>0</v>
      </c>
      <c r="H86" s="1074">
        <v>0</v>
      </c>
      <c r="I86" s="1060"/>
      <c r="J86" s="1060"/>
      <c r="K86" s="1060"/>
      <c r="L86" s="1060"/>
    </row>
    <row r="87" spans="1:12" x14ac:dyDescent="0.25">
      <c r="A87" s="1052" t="s">
        <v>20</v>
      </c>
      <c r="B87" s="1055">
        <v>2</v>
      </c>
      <c r="C87" s="1055">
        <v>0</v>
      </c>
      <c r="D87" s="1055">
        <v>2</v>
      </c>
      <c r="E87" s="1055">
        <v>0</v>
      </c>
      <c r="F87" s="1055">
        <v>0</v>
      </c>
      <c r="G87" s="1055">
        <v>0</v>
      </c>
      <c r="H87" s="1055">
        <v>0</v>
      </c>
      <c r="I87" s="1060"/>
      <c r="J87" s="1060"/>
      <c r="K87" s="1060"/>
      <c r="L87" s="1060"/>
    </row>
    <row r="88" spans="1:12" x14ac:dyDescent="0.25">
      <c r="A88" s="1052" t="s">
        <v>21</v>
      </c>
      <c r="B88" s="1055">
        <v>3</v>
      </c>
      <c r="C88" s="1055">
        <v>1</v>
      </c>
      <c r="D88" s="1055">
        <v>2</v>
      </c>
      <c r="E88" s="1055">
        <v>0</v>
      </c>
      <c r="F88" s="1055">
        <v>0</v>
      </c>
      <c r="G88" s="1055">
        <v>0</v>
      </c>
      <c r="H88" s="1055">
        <v>0</v>
      </c>
      <c r="I88" s="1060"/>
      <c r="J88" s="1060"/>
      <c r="K88" s="1060"/>
      <c r="L88" s="1060"/>
    </row>
    <row r="89" spans="1:12" x14ac:dyDescent="0.25">
      <c r="A89" s="1052" t="s">
        <v>22</v>
      </c>
      <c r="B89" s="1055">
        <v>3</v>
      </c>
      <c r="C89" s="1055">
        <v>2</v>
      </c>
      <c r="D89" s="1055">
        <v>1</v>
      </c>
      <c r="E89" s="1055">
        <v>0</v>
      </c>
      <c r="F89" s="1055">
        <v>0</v>
      </c>
      <c r="G89" s="1055">
        <v>0</v>
      </c>
      <c r="H89" s="1055">
        <v>0</v>
      </c>
      <c r="I89" s="1060"/>
      <c r="J89" s="1060"/>
      <c r="K89" s="1060"/>
      <c r="L89" s="1060"/>
    </row>
    <row r="90" spans="1:12" x14ac:dyDescent="0.25">
      <c r="A90" s="1052" t="s">
        <v>23</v>
      </c>
      <c r="B90" s="1055">
        <v>0</v>
      </c>
      <c r="C90" s="1055">
        <v>0</v>
      </c>
      <c r="D90" s="1055">
        <v>0</v>
      </c>
      <c r="E90" s="1055">
        <v>0</v>
      </c>
      <c r="F90" s="1055">
        <v>0</v>
      </c>
      <c r="G90" s="1055">
        <v>0</v>
      </c>
      <c r="H90" s="1055">
        <v>0</v>
      </c>
      <c r="I90" s="1060"/>
      <c r="J90" s="1060"/>
      <c r="K90" s="1060"/>
      <c r="L90" s="1060"/>
    </row>
    <row r="91" spans="1:12" x14ac:dyDescent="0.25">
      <c r="A91" s="1052" t="s">
        <v>24</v>
      </c>
      <c r="B91" s="1055">
        <v>0</v>
      </c>
      <c r="C91" s="1055">
        <v>0</v>
      </c>
      <c r="D91" s="1055">
        <v>0</v>
      </c>
      <c r="E91" s="1055">
        <v>0</v>
      </c>
      <c r="F91" s="1055">
        <v>0</v>
      </c>
      <c r="G91" s="1055">
        <v>0</v>
      </c>
      <c r="H91" s="1055">
        <v>0</v>
      </c>
      <c r="I91" s="1060"/>
      <c r="J91" s="1060"/>
      <c r="K91" s="1060"/>
      <c r="L91" s="1060"/>
    </row>
    <row r="92" spans="1:12" ht="31.5" x14ac:dyDescent="0.25">
      <c r="A92" s="1052" t="s">
        <v>25</v>
      </c>
      <c r="B92" s="1055">
        <v>8</v>
      </c>
      <c r="C92" s="1055">
        <v>8</v>
      </c>
      <c r="D92" s="1055">
        <v>0</v>
      </c>
      <c r="E92" s="1055">
        <v>0</v>
      </c>
      <c r="F92" s="1055">
        <v>0</v>
      </c>
      <c r="G92" s="1055">
        <v>0</v>
      </c>
      <c r="H92" s="1055">
        <v>0</v>
      </c>
      <c r="I92" s="1060"/>
      <c r="J92" s="1060"/>
      <c r="K92" s="1060"/>
      <c r="L92" s="1060"/>
    </row>
    <row r="93" spans="1:12" ht="31.5" x14ac:dyDescent="0.25">
      <c r="A93" s="1052" t="s">
        <v>26</v>
      </c>
      <c r="B93" s="1073">
        <v>0</v>
      </c>
      <c r="C93" s="1055">
        <v>0</v>
      </c>
      <c r="D93" s="1055">
        <v>0</v>
      </c>
      <c r="E93" s="1055">
        <v>0</v>
      </c>
      <c r="F93" s="1073">
        <v>0</v>
      </c>
      <c r="G93" s="1073">
        <v>0</v>
      </c>
      <c r="H93" s="1074">
        <v>0</v>
      </c>
      <c r="I93" s="1060"/>
      <c r="J93" s="1060"/>
      <c r="K93" s="1060"/>
      <c r="L93" s="1060"/>
    </row>
    <row r="94" spans="1:12" x14ac:dyDescent="0.25">
      <c r="A94" s="1052" t="s">
        <v>27</v>
      </c>
      <c r="B94" s="1055">
        <v>0</v>
      </c>
      <c r="C94" s="1055">
        <v>0</v>
      </c>
      <c r="D94" s="1055">
        <v>0</v>
      </c>
      <c r="E94" s="1055">
        <v>0</v>
      </c>
      <c r="F94" s="1055">
        <v>0</v>
      </c>
      <c r="G94" s="1055">
        <v>0</v>
      </c>
      <c r="H94" s="1055">
        <v>0</v>
      </c>
      <c r="I94" s="1060"/>
      <c r="J94" s="1060"/>
      <c r="K94" s="1060"/>
      <c r="L94" s="1060"/>
    </row>
    <row r="95" spans="1:12" x14ac:dyDescent="0.25">
      <c r="A95" s="1052" t="s">
        <v>28</v>
      </c>
      <c r="B95" s="1055">
        <v>0</v>
      </c>
      <c r="C95" s="1055">
        <v>0</v>
      </c>
      <c r="D95" s="1055">
        <v>0</v>
      </c>
      <c r="E95" s="1055">
        <v>0</v>
      </c>
      <c r="F95" s="1055">
        <v>0</v>
      </c>
      <c r="G95" s="1055">
        <v>0</v>
      </c>
      <c r="H95" s="1055">
        <v>0</v>
      </c>
      <c r="I95" s="1060"/>
      <c r="J95" s="1060"/>
      <c r="K95" s="1060"/>
      <c r="L95" s="1060"/>
    </row>
    <row r="96" spans="1:12" x14ac:dyDescent="0.25">
      <c r="A96" s="1052" t="s">
        <v>29</v>
      </c>
      <c r="B96" s="1055">
        <v>0</v>
      </c>
      <c r="C96" s="1055">
        <v>0</v>
      </c>
      <c r="D96" s="1055">
        <v>0</v>
      </c>
      <c r="E96" s="1055">
        <v>0</v>
      </c>
      <c r="F96" s="1055">
        <v>0</v>
      </c>
      <c r="G96" s="1055">
        <v>0</v>
      </c>
      <c r="H96" s="1055">
        <v>0</v>
      </c>
      <c r="I96" s="1060"/>
      <c r="J96" s="1060"/>
      <c r="K96" s="1060"/>
      <c r="L96" s="1060"/>
    </row>
    <row r="97" spans="1:12" x14ac:dyDescent="0.25">
      <c r="A97" s="1052" t="s">
        <v>30</v>
      </c>
      <c r="B97" s="1055">
        <v>0</v>
      </c>
      <c r="C97" s="1055">
        <v>0</v>
      </c>
      <c r="D97" s="1055">
        <v>0</v>
      </c>
      <c r="E97" s="1055">
        <v>0</v>
      </c>
      <c r="F97" s="1055">
        <v>0</v>
      </c>
      <c r="G97" s="1055">
        <v>0</v>
      </c>
      <c r="H97" s="1055">
        <v>0</v>
      </c>
      <c r="I97" s="1060"/>
      <c r="J97" s="1060"/>
      <c r="K97" s="1060"/>
      <c r="L97" s="1060"/>
    </row>
    <row r="98" spans="1:12" x14ac:dyDescent="0.25">
      <c r="A98" s="1052" t="s">
        <v>31</v>
      </c>
      <c r="B98" s="1073">
        <v>0</v>
      </c>
      <c r="C98" s="1055">
        <v>0</v>
      </c>
      <c r="D98" s="1055">
        <v>0</v>
      </c>
      <c r="E98" s="1055">
        <v>0</v>
      </c>
      <c r="F98" s="1073">
        <v>0</v>
      </c>
      <c r="G98" s="1073">
        <v>0</v>
      </c>
      <c r="H98" s="1074">
        <v>0</v>
      </c>
      <c r="I98" s="1060"/>
      <c r="J98" s="1060"/>
      <c r="K98" s="1060"/>
      <c r="L98" s="1060"/>
    </row>
    <row r="99" spans="1:12" x14ac:dyDescent="0.25">
      <c r="A99" s="1058" t="s">
        <v>32</v>
      </c>
      <c r="B99" s="1077">
        <v>48</v>
      </c>
      <c r="C99" s="1077">
        <v>23</v>
      </c>
      <c r="D99" s="1077">
        <v>18</v>
      </c>
      <c r="E99" s="1077">
        <v>4</v>
      </c>
      <c r="F99" s="1077">
        <v>3</v>
      </c>
      <c r="G99" s="1077">
        <v>0</v>
      </c>
      <c r="H99" s="1077">
        <v>0</v>
      </c>
      <c r="I99" s="1060"/>
      <c r="J99" s="1060"/>
      <c r="K99" s="1060"/>
      <c r="L99" s="1060"/>
    </row>
    <row r="100" spans="1:12" x14ac:dyDescent="0.25">
      <c r="A100" s="1060"/>
      <c r="B100" s="1078"/>
      <c r="C100" s="1060"/>
      <c r="D100" s="1060"/>
      <c r="E100" s="1060"/>
      <c r="F100" s="1060"/>
      <c r="G100" s="1060"/>
      <c r="H100" s="1060"/>
      <c r="I100" s="1060"/>
      <c r="J100" s="1060"/>
      <c r="K100" s="1060"/>
      <c r="L100" s="1060"/>
    </row>
    <row r="101" spans="1:12" x14ac:dyDescent="0.25">
      <c r="A101" s="1060"/>
      <c r="B101" s="1060"/>
      <c r="C101" s="1060"/>
      <c r="D101" s="1060"/>
      <c r="E101" s="1060"/>
      <c r="F101" s="1060"/>
      <c r="G101" s="1060"/>
      <c r="H101" s="1060"/>
      <c r="I101" s="1060"/>
      <c r="J101" s="1060"/>
      <c r="K101" s="1060"/>
      <c r="L101" s="1060"/>
    </row>
    <row r="102" spans="1:12" ht="63" x14ac:dyDescent="0.25">
      <c r="A102" s="1068" t="s">
        <v>53</v>
      </c>
      <c r="B102" s="1068"/>
      <c r="C102" s="1068"/>
      <c r="D102" s="1068"/>
      <c r="E102" s="1068"/>
      <c r="F102" s="1068"/>
      <c r="G102" s="1068"/>
      <c r="H102" s="1068"/>
      <c r="I102" s="1068"/>
      <c r="J102" s="1068"/>
      <c r="K102" s="1068"/>
      <c r="L102" s="1060"/>
    </row>
    <row r="103" spans="1:12" x14ac:dyDescent="0.25">
      <c r="A103" s="1060"/>
      <c r="B103" s="1060"/>
      <c r="C103" s="1060"/>
      <c r="D103" s="1060"/>
      <c r="E103" s="1060"/>
      <c r="F103" s="1060"/>
      <c r="G103" s="1060"/>
      <c r="H103" s="1060"/>
      <c r="I103" s="1060"/>
      <c r="J103" s="1060"/>
      <c r="K103" s="1060"/>
      <c r="L103" s="1060"/>
    </row>
    <row r="104" spans="1:12" x14ac:dyDescent="0.25">
      <c r="A104" s="1060"/>
      <c r="B104" s="1060"/>
      <c r="C104" s="1060"/>
      <c r="D104" s="1060"/>
      <c r="E104" s="1060"/>
      <c r="F104" s="1060"/>
      <c r="G104" s="1060"/>
      <c r="H104" s="1060"/>
      <c r="I104" s="1060"/>
      <c r="J104" s="1060"/>
      <c r="K104" s="1060"/>
      <c r="L104" s="1060"/>
    </row>
    <row r="105" spans="1:12" x14ac:dyDescent="0.25">
      <c r="A105" s="1062" t="s">
        <v>54</v>
      </c>
      <c r="B105" s="1062"/>
      <c r="C105" s="1062"/>
      <c r="D105" s="1062"/>
      <c r="E105" s="1062"/>
      <c r="F105" s="1062"/>
      <c r="G105" s="1062"/>
      <c r="H105" s="1062"/>
      <c r="I105" s="1068"/>
      <c r="J105" s="1060"/>
      <c r="K105" s="1060"/>
      <c r="L105" s="1060"/>
    </row>
    <row r="106" spans="1:12" x14ac:dyDescent="0.25">
      <c r="A106" s="1062"/>
      <c r="B106" s="1062"/>
      <c r="C106" s="1062"/>
      <c r="D106" s="1062"/>
      <c r="E106" s="1062"/>
      <c r="F106" s="1062"/>
      <c r="G106" s="1062"/>
      <c r="H106" s="1062"/>
      <c r="I106" s="1068"/>
      <c r="J106" s="1060"/>
      <c r="K106" s="1060"/>
      <c r="L106" s="1060"/>
    </row>
    <row r="107" spans="1:12" x14ac:dyDescent="0.25">
      <c r="A107" s="1060"/>
      <c r="B107" s="1060"/>
      <c r="C107" s="1060"/>
      <c r="D107" s="1060"/>
      <c r="E107" s="1060"/>
      <c r="F107" s="1060"/>
      <c r="G107" s="1060"/>
      <c r="H107" s="1060"/>
      <c r="I107" s="1062"/>
      <c r="J107" s="1060"/>
      <c r="K107" s="1060"/>
      <c r="L107" s="1060"/>
    </row>
    <row r="108" spans="1:12" x14ac:dyDescent="0.25">
      <c r="A108" s="1068"/>
      <c r="B108" s="1068"/>
      <c r="C108" s="1060"/>
      <c r="D108" s="1060"/>
      <c r="E108" s="1060"/>
      <c r="F108" s="1068"/>
      <c r="G108" s="1068"/>
      <c r="H108" s="1068"/>
      <c r="I108" s="1069"/>
      <c r="J108" s="1068"/>
      <c r="K108" s="1068"/>
      <c r="L108" s="1068"/>
    </row>
    <row r="109" spans="1:12" ht="16.5" thickBot="1" x14ac:dyDescent="0.3">
      <c r="A109" s="1069"/>
      <c r="B109" s="1069"/>
      <c r="C109" s="1069"/>
      <c r="D109" s="1062"/>
      <c r="E109" s="1062"/>
      <c r="F109" s="1062"/>
      <c r="G109" s="1069"/>
      <c r="H109" s="1069"/>
      <c r="I109" s="1069"/>
      <c r="J109" s="1069"/>
      <c r="K109" s="1069"/>
      <c r="L109" s="1069"/>
    </row>
    <row r="110" spans="1:12" ht="31.5" x14ac:dyDescent="0.25">
      <c r="A110" s="1078"/>
      <c r="B110" s="1070" t="s">
        <v>55</v>
      </c>
      <c r="C110" s="1079" t="s">
        <v>56</v>
      </c>
      <c r="D110" s="1069"/>
      <c r="E110" s="1069"/>
      <c r="F110" s="1069"/>
      <c r="G110" s="1069"/>
      <c r="H110" s="1069"/>
      <c r="I110" s="1069"/>
      <c r="J110" s="1069"/>
      <c r="K110" s="1069"/>
      <c r="L110" s="1069"/>
    </row>
    <row r="111" spans="1:12" x14ac:dyDescent="0.25">
      <c r="A111" s="1078" t="s">
        <v>57</v>
      </c>
      <c r="B111" s="1080">
        <v>271</v>
      </c>
      <c r="C111" s="1081">
        <v>151</v>
      </c>
      <c r="D111" s="1069"/>
      <c r="E111" s="1069"/>
      <c r="F111" s="1069"/>
      <c r="G111" s="1069"/>
      <c r="H111" s="1069"/>
      <c r="I111" s="1069"/>
      <c r="J111" s="1069"/>
      <c r="K111" s="1069"/>
      <c r="L111" s="1069"/>
    </row>
    <row r="112" spans="1:12" x14ac:dyDescent="0.25">
      <c r="A112" s="1078" t="s">
        <v>58</v>
      </c>
      <c r="B112" s="1080">
        <v>335</v>
      </c>
      <c r="C112" s="1081">
        <v>158</v>
      </c>
      <c r="D112" s="1069"/>
      <c r="E112" s="1069"/>
      <c r="F112" s="1069"/>
      <c r="G112" s="1069"/>
      <c r="H112" s="1069"/>
      <c r="I112" s="1069"/>
      <c r="J112" s="1069"/>
      <c r="K112" s="1069"/>
      <c r="L112" s="1069"/>
    </row>
    <row r="113" spans="1:9" ht="31.5" x14ac:dyDescent="0.25">
      <c r="A113" s="1078" t="s">
        <v>59</v>
      </c>
      <c r="B113" s="1080">
        <v>13</v>
      </c>
      <c r="C113" s="1081">
        <v>2</v>
      </c>
      <c r="D113" s="1069"/>
      <c r="E113" s="1069"/>
      <c r="F113" s="1069"/>
      <c r="G113" s="1069"/>
      <c r="H113" s="1069"/>
      <c r="I113" s="1069"/>
    </row>
    <row r="114" spans="1:9" ht="31.5" x14ac:dyDescent="0.25">
      <c r="A114" s="1078" t="s">
        <v>60</v>
      </c>
      <c r="B114" s="1080">
        <v>11</v>
      </c>
      <c r="C114" s="1081">
        <v>2</v>
      </c>
      <c r="D114" s="1069"/>
      <c r="E114" s="1069"/>
      <c r="F114" s="1069"/>
      <c r="G114" s="1069"/>
      <c r="H114" s="1069"/>
      <c r="I114" s="1069"/>
    </row>
    <row r="115" spans="1:9" ht="31.5" x14ac:dyDescent="0.25">
      <c r="A115" s="1078" t="s">
        <v>61</v>
      </c>
      <c r="B115" s="1080">
        <v>2</v>
      </c>
      <c r="C115" s="1081">
        <v>1</v>
      </c>
      <c r="D115" s="1069"/>
      <c r="E115" s="1069"/>
      <c r="F115" s="1069"/>
      <c r="G115" s="1069"/>
      <c r="H115" s="1069"/>
      <c r="I115" s="1069"/>
    </row>
    <row r="116" spans="1:9" x14ac:dyDescent="0.25">
      <c r="A116" s="1082" t="s">
        <v>62</v>
      </c>
      <c r="B116" s="1080">
        <v>1</v>
      </c>
      <c r="C116" s="1081">
        <v>0</v>
      </c>
      <c r="D116" s="1069"/>
      <c r="E116" s="1069"/>
      <c r="F116" s="1069"/>
      <c r="G116" s="1069"/>
      <c r="H116" s="1069"/>
      <c r="I116" s="1069"/>
    </row>
    <row r="117" spans="1:9" ht="31.5" x14ac:dyDescent="0.25">
      <c r="A117" s="1082" t="s">
        <v>63</v>
      </c>
      <c r="B117" s="1080">
        <v>0</v>
      </c>
      <c r="C117" s="1080">
        <v>0</v>
      </c>
      <c r="D117" s="1060"/>
      <c r="E117" s="1069"/>
      <c r="F117" s="1069"/>
      <c r="G117" s="1069"/>
      <c r="H117" s="1069"/>
      <c r="I117" s="1069"/>
    </row>
    <row r="118" spans="1:9" x14ac:dyDescent="0.25">
      <c r="A118" s="1058" t="s">
        <v>32</v>
      </c>
      <c r="B118" s="1083">
        <f>SUM(B111:B117)</f>
        <v>633</v>
      </c>
      <c r="C118" s="1083">
        <f>SUM(C111:C117)</f>
        <v>314</v>
      </c>
      <c r="D118" s="1060"/>
      <c r="E118" s="1069"/>
      <c r="F118" s="1069"/>
      <c r="G118" s="1069"/>
      <c r="H118" s="1069"/>
      <c r="I118" s="1069"/>
    </row>
    <row r="119" spans="1:9" ht="31.5" x14ac:dyDescent="0.25">
      <c r="A119" s="1084" t="s">
        <v>64</v>
      </c>
      <c r="B119" s="1069"/>
      <c r="C119" s="1085"/>
      <c r="D119" s="1085"/>
      <c r="E119" s="1085"/>
      <c r="F119" s="1069"/>
      <c r="G119" s="1069"/>
      <c r="H119" s="1069"/>
      <c r="I119" s="1060"/>
    </row>
    <row r="122" spans="1:9" ht="47.25" x14ac:dyDescent="0.25">
      <c r="A122" s="1078"/>
      <c r="B122" s="1049" t="s">
        <v>65</v>
      </c>
      <c r="C122" s="1086" t="s">
        <v>66</v>
      </c>
      <c r="D122" s="1086" t="s">
        <v>67</v>
      </c>
      <c r="E122" s="1086" t="s">
        <v>68</v>
      </c>
      <c r="F122" s="1086" t="s">
        <v>69</v>
      </c>
      <c r="G122" s="1069"/>
      <c r="H122" s="1069"/>
      <c r="I122" s="1069"/>
    </row>
    <row r="123" spans="1:9" ht="31.5" x14ac:dyDescent="0.25">
      <c r="A123" s="1078" t="s">
        <v>70</v>
      </c>
      <c r="B123" s="1073">
        <v>0</v>
      </c>
      <c r="C123" s="1073">
        <v>0</v>
      </c>
      <c r="D123" s="1073">
        <v>5</v>
      </c>
      <c r="E123" s="1073">
        <v>0</v>
      </c>
      <c r="F123" s="1073">
        <v>18</v>
      </c>
      <c r="G123" s="1069"/>
      <c r="H123" s="1069"/>
      <c r="I123" s="1069"/>
    </row>
    <row r="124" spans="1:9" x14ac:dyDescent="0.25">
      <c r="A124" s="1069"/>
      <c r="B124" s="1069"/>
      <c r="C124" s="1087"/>
      <c r="D124" s="1087"/>
      <c r="E124" s="1087"/>
      <c r="F124" s="1069"/>
      <c r="G124" s="1069"/>
      <c r="H124" s="1069"/>
      <c r="I124" s="1069"/>
    </row>
    <row r="125" spans="1:9" ht="31.5" x14ac:dyDescent="0.25">
      <c r="A125" s="1069" t="s">
        <v>71</v>
      </c>
      <c r="B125" s="1069"/>
      <c r="C125" s="1069"/>
      <c r="D125" s="1069"/>
      <c r="E125" s="1069"/>
      <c r="F125" s="1069"/>
      <c r="G125" s="1069"/>
      <c r="H125" s="1069"/>
      <c r="I125" s="1069"/>
    </row>
    <row r="126" spans="1:9" ht="31.5" x14ac:dyDescent="0.25">
      <c r="A126" s="1069" t="s">
        <v>72</v>
      </c>
      <c r="B126" s="1069"/>
      <c r="C126" s="1069"/>
      <c r="D126" s="1069"/>
      <c r="E126" s="1069"/>
      <c r="F126" s="1069"/>
      <c r="G126" s="1069"/>
      <c r="H126" s="1069"/>
      <c r="I126" s="1069"/>
    </row>
    <row r="127" spans="1:9" ht="47.25" x14ac:dyDescent="0.25">
      <c r="A127" s="1069" t="s">
        <v>73</v>
      </c>
      <c r="B127" s="1069"/>
      <c r="C127" s="1069"/>
      <c r="D127" s="1069"/>
      <c r="E127" s="1069"/>
      <c r="F127" s="1069"/>
      <c r="G127" s="1069"/>
      <c r="H127" s="1069"/>
      <c r="I127" s="1069"/>
    </row>
    <row r="129" spans="1:12" x14ac:dyDescent="0.25">
      <c r="A129" s="1069"/>
      <c r="B129" s="1390" t="s">
        <v>74</v>
      </c>
      <c r="C129" s="1391"/>
      <c r="D129" s="1392"/>
      <c r="E129" s="1069"/>
      <c r="F129" s="1069"/>
      <c r="G129" s="1069"/>
      <c r="H129" s="1069"/>
      <c r="I129" s="1069"/>
      <c r="J129" s="1069"/>
      <c r="K129" s="1069"/>
      <c r="L129" s="1069"/>
    </row>
    <row r="130" spans="1:12" x14ac:dyDescent="0.25">
      <c r="A130" s="1069"/>
      <c r="B130" s="1078" t="s">
        <v>75</v>
      </c>
      <c r="C130" s="1080"/>
      <c r="D130" s="1088">
        <v>633</v>
      </c>
      <c r="E130" s="1069"/>
      <c r="F130" s="1069"/>
      <c r="G130" s="1069"/>
      <c r="H130" s="1069"/>
      <c r="I130" s="1069"/>
      <c r="J130" s="1069"/>
      <c r="K130" s="1069"/>
      <c r="L130" s="1069"/>
    </row>
    <row r="131" spans="1:12" x14ac:dyDescent="0.25">
      <c r="A131" s="1069"/>
      <c r="B131" s="1078" t="s">
        <v>76</v>
      </c>
      <c r="C131" s="1080"/>
      <c r="D131" s="1088">
        <v>328</v>
      </c>
      <c r="E131" s="1069"/>
      <c r="F131" s="1069"/>
      <c r="G131" s="1069"/>
      <c r="H131" s="1069"/>
      <c r="I131" s="1069"/>
      <c r="J131" s="1069"/>
      <c r="K131" s="1069"/>
      <c r="L131" s="1069"/>
    </row>
    <row r="132" spans="1:12" x14ac:dyDescent="0.25">
      <c r="A132" s="1069"/>
      <c r="B132" s="1089" t="s">
        <v>77</v>
      </c>
      <c r="C132" s="1078" t="s">
        <v>80</v>
      </c>
      <c r="D132" s="1073">
        <v>81</v>
      </c>
      <c r="E132" s="1069"/>
      <c r="F132" s="1069"/>
      <c r="G132" s="1069"/>
      <c r="H132" s="1069"/>
      <c r="I132" s="1069"/>
      <c r="J132" s="1069"/>
      <c r="K132" s="1069"/>
      <c r="L132" s="1069"/>
    </row>
    <row r="133" spans="1:12" ht="31.5" x14ac:dyDescent="0.25">
      <c r="A133" s="1069"/>
      <c r="B133" s="1089"/>
      <c r="C133" s="1078" t="s">
        <v>82</v>
      </c>
      <c r="D133" s="1073">
        <v>16</v>
      </c>
      <c r="E133" s="1069"/>
      <c r="F133" s="1069"/>
      <c r="G133" s="1069"/>
      <c r="H133" s="1069"/>
      <c r="I133" s="1069"/>
      <c r="J133" s="1069"/>
      <c r="K133" s="1069"/>
      <c r="L133" s="1069"/>
    </row>
    <row r="134" spans="1:12" x14ac:dyDescent="0.25">
      <c r="A134" s="1069"/>
      <c r="B134" s="1078" t="s">
        <v>78</v>
      </c>
      <c r="C134" s="1080"/>
      <c r="D134" s="1088"/>
      <c r="E134" s="1069"/>
      <c r="F134" s="1069"/>
      <c r="G134" s="1069"/>
      <c r="H134" s="1069"/>
      <c r="I134" s="1069"/>
      <c r="J134" s="1069"/>
      <c r="K134" s="1069"/>
      <c r="L134" s="1069"/>
    </row>
    <row r="135" spans="1:12" x14ac:dyDescent="0.25">
      <c r="A135" s="1069"/>
      <c r="B135" s="1058" t="s">
        <v>32</v>
      </c>
      <c r="C135" s="1090"/>
      <c r="D135" s="1090">
        <f>D130+D131+D132+D133</f>
        <v>1058</v>
      </c>
      <c r="E135" s="1069"/>
      <c r="F135" s="1069"/>
      <c r="G135" s="1069"/>
      <c r="H135" s="1069"/>
      <c r="I135" s="1069"/>
      <c r="J135" s="1069"/>
      <c r="K135" s="1069"/>
      <c r="L135" s="1069"/>
    </row>
    <row r="138" spans="1:12" x14ac:dyDescent="0.25">
      <c r="A138" s="1405" t="s">
        <v>94</v>
      </c>
      <c r="B138" s="1405"/>
      <c r="C138" s="1405"/>
      <c r="D138" s="1405"/>
      <c r="E138" s="1405"/>
    </row>
    <row r="139" spans="1:12" x14ac:dyDescent="0.25">
      <c r="A139" s="1086" t="s">
        <v>95</v>
      </c>
      <c r="B139" s="1390"/>
      <c r="C139" s="1391"/>
      <c r="D139" s="1391"/>
      <c r="E139" s="1391"/>
    </row>
    <row r="140" spans="1:12" x14ac:dyDescent="0.25">
      <c r="A140" s="1078"/>
      <c r="B140" s="1406" t="s">
        <v>32</v>
      </c>
      <c r="C140" s="1406" t="s">
        <v>84</v>
      </c>
      <c r="D140" s="1406" t="s">
        <v>85</v>
      </c>
      <c r="E140" s="1406" t="s">
        <v>86</v>
      </c>
    </row>
    <row r="141" spans="1:12" x14ac:dyDescent="0.25">
      <c r="A141" s="1078"/>
      <c r="B141" s="1407"/>
      <c r="C141" s="1407"/>
      <c r="D141" s="1407"/>
      <c r="E141" s="1407"/>
    </row>
    <row r="142" spans="1:12" ht="31.5" x14ac:dyDescent="0.25">
      <c r="A142" s="1091" t="s">
        <v>87</v>
      </c>
      <c r="B142" s="1078">
        <v>6</v>
      </c>
      <c r="C142" s="1078">
        <v>5</v>
      </c>
      <c r="D142" s="1078">
        <v>0</v>
      </c>
      <c r="E142" s="1078"/>
    </row>
    <row r="143" spans="1:12" x14ac:dyDescent="0.25">
      <c r="A143" s="1091" t="s">
        <v>88</v>
      </c>
      <c r="B143" s="1078">
        <v>1</v>
      </c>
      <c r="C143" s="1092">
        <v>1</v>
      </c>
      <c r="D143" s="1092">
        <v>0</v>
      </c>
      <c r="E143" s="1092"/>
    </row>
    <row r="144" spans="1:12" ht="31.5" x14ac:dyDescent="0.25">
      <c r="A144" s="1091" t="s">
        <v>89</v>
      </c>
      <c r="B144" s="1078">
        <v>4</v>
      </c>
      <c r="C144" s="1092">
        <v>3</v>
      </c>
      <c r="D144" s="1092">
        <v>0</v>
      </c>
      <c r="E144" s="1092" t="s">
        <v>440</v>
      </c>
    </row>
    <row r="145" spans="1:5" x14ac:dyDescent="0.25">
      <c r="A145" s="1091" t="s">
        <v>90</v>
      </c>
      <c r="B145" s="1078">
        <v>1</v>
      </c>
      <c r="C145" s="1092">
        <v>1</v>
      </c>
      <c r="D145" s="1092">
        <v>0</v>
      </c>
      <c r="E145" s="1092">
        <v>0</v>
      </c>
    </row>
    <row r="146" spans="1:5" ht="31.5" x14ac:dyDescent="0.25">
      <c r="A146" s="1091" t="s">
        <v>91</v>
      </c>
      <c r="B146" s="1078">
        <v>5</v>
      </c>
      <c r="C146" s="1093" t="s">
        <v>246</v>
      </c>
      <c r="D146" s="1093">
        <v>5</v>
      </c>
      <c r="E146" s="1093">
        <v>0</v>
      </c>
    </row>
    <row r="147" spans="1:5" x14ac:dyDescent="0.25">
      <c r="A147" s="1091" t="s">
        <v>92</v>
      </c>
      <c r="B147" s="1078">
        <v>1</v>
      </c>
      <c r="C147" s="1093">
        <v>1</v>
      </c>
      <c r="D147" s="1093">
        <v>0</v>
      </c>
      <c r="E147" s="1093">
        <v>0</v>
      </c>
    </row>
    <row r="148" spans="1:5" ht="31.5" x14ac:dyDescent="0.25">
      <c r="A148" s="1091" t="s">
        <v>93</v>
      </c>
      <c r="B148" s="1078">
        <v>1</v>
      </c>
      <c r="C148" s="1093">
        <v>1</v>
      </c>
      <c r="D148" s="1093">
        <v>3</v>
      </c>
      <c r="E148" s="1093">
        <v>0</v>
      </c>
    </row>
  </sheetData>
  <mergeCells count="17">
    <mergeCell ref="A138:E138"/>
    <mergeCell ref="B139:E139"/>
    <mergeCell ref="B140:B141"/>
    <mergeCell ref="C140:C141"/>
    <mergeCell ref="D140:D141"/>
    <mergeCell ref="E140:E141"/>
    <mergeCell ref="B57:C57"/>
    <mergeCell ref="B129:D129"/>
    <mergeCell ref="B8:B9"/>
    <mergeCell ref="C8:E8"/>
    <mergeCell ref="A5:L5"/>
    <mergeCell ref="A50:C50"/>
    <mergeCell ref="A51:C51"/>
    <mergeCell ref="A55:H55"/>
    <mergeCell ref="F8:L8"/>
    <mergeCell ref="A8:A9"/>
    <mergeCell ref="A79:H7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zoomScale="70" zoomScaleNormal="70" workbookViewId="0">
      <selection activeCell="A79" sqref="A79:H79"/>
    </sheetView>
  </sheetViews>
  <sheetFormatPr defaultColWidth="22.7109375" defaultRowHeight="15.75" x14ac:dyDescent="0.25"/>
  <cols>
    <col min="1" max="16384" width="22.7109375" style="247"/>
  </cols>
  <sheetData>
    <row r="1" spans="1:12" x14ac:dyDescent="0.25">
      <c r="A1" s="341"/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</row>
    <row r="2" spans="1:12" ht="63" x14ac:dyDescent="0.25">
      <c r="A2" s="342" t="s">
        <v>1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</row>
    <row r="3" spans="1:12" x14ac:dyDescent="0.25">
      <c r="A3" s="342"/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</row>
    <row r="4" spans="1:12" x14ac:dyDescent="0.25">
      <c r="A4" s="342"/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</row>
    <row r="5" spans="1:12" x14ac:dyDescent="0.25">
      <c r="A5" s="1409" t="s">
        <v>2</v>
      </c>
      <c r="B5" s="1409"/>
      <c r="C5" s="1409"/>
      <c r="D5" s="1409"/>
      <c r="E5" s="1409"/>
      <c r="F5" s="1409"/>
      <c r="G5" s="1409"/>
      <c r="H5" s="1409"/>
      <c r="I5" s="1409"/>
      <c r="J5" s="1409"/>
      <c r="K5" s="1409"/>
      <c r="L5" s="1409"/>
    </row>
    <row r="6" spans="1:12" x14ac:dyDescent="0.25">
      <c r="A6" s="342"/>
      <c r="B6" s="342"/>
      <c r="C6" s="342"/>
      <c r="D6" s="342"/>
      <c r="E6" s="342"/>
      <c r="F6" s="342"/>
      <c r="G6" s="342"/>
      <c r="H6" s="342"/>
      <c r="I6" s="342"/>
      <c r="J6" s="342"/>
      <c r="K6" s="342"/>
      <c r="L6" s="342"/>
    </row>
    <row r="7" spans="1:12" x14ac:dyDescent="0.25">
      <c r="A7" s="342"/>
      <c r="B7" s="342"/>
      <c r="C7" s="342"/>
      <c r="D7" s="342"/>
      <c r="E7" s="342"/>
      <c r="F7" s="342"/>
      <c r="G7" s="342"/>
      <c r="H7" s="342"/>
      <c r="I7" s="342"/>
      <c r="J7" s="342"/>
      <c r="K7" s="342"/>
      <c r="L7" s="342"/>
    </row>
    <row r="8" spans="1:12" x14ac:dyDescent="0.25">
      <c r="A8" s="1410" t="s">
        <v>33</v>
      </c>
      <c r="B8" s="1412" t="s">
        <v>3</v>
      </c>
      <c r="C8" s="1414"/>
      <c r="D8" s="1415"/>
      <c r="E8" s="1416"/>
      <c r="F8" s="1414" t="s">
        <v>4</v>
      </c>
      <c r="G8" s="1415"/>
      <c r="H8" s="1415"/>
      <c r="I8" s="1415"/>
      <c r="J8" s="1415"/>
      <c r="K8" s="1415"/>
      <c r="L8" s="1417"/>
    </row>
    <row r="9" spans="1:12" ht="126" x14ac:dyDescent="0.25">
      <c r="A9" s="1411"/>
      <c r="B9" s="1413"/>
      <c r="C9" s="324" t="s">
        <v>5</v>
      </c>
      <c r="D9" s="325" t="s">
        <v>6</v>
      </c>
      <c r="E9" s="326" t="s">
        <v>7</v>
      </c>
      <c r="F9" s="327" t="s">
        <v>8</v>
      </c>
      <c r="G9" s="325" t="s">
        <v>9</v>
      </c>
      <c r="H9" s="325" t="s">
        <v>10</v>
      </c>
      <c r="I9" s="325" t="s">
        <v>148</v>
      </c>
      <c r="J9" s="325" t="s">
        <v>12</v>
      </c>
      <c r="K9" s="325" t="s">
        <v>13</v>
      </c>
      <c r="L9" s="325" t="s">
        <v>14</v>
      </c>
    </row>
    <row r="10" spans="1:12" ht="31.5" x14ac:dyDescent="0.25">
      <c r="A10" s="343" t="s">
        <v>15</v>
      </c>
      <c r="B10" s="344">
        <v>575</v>
      </c>
      <c r="C10" s="324">
        <v>164</v>
      </c>
      <c r="D10" s="325">
        <v>101</v>
      </c>
      <c r="E10" s="326">
        <v>310</v>
      </c>
      <c r="F10" s="345">
        <v>106</v>
      </c>
      <c r="G10" s="346" t="s">
        <v>115</v>
      </c>
      <c r="H10" s="346">
        <v>5</v>
      </c>
      <c r="I10" s="346">
        <v>55</v>
      </c>
      <c r="J10" s="346">
        <v>46</v>
      </c>
      <c r="K10" s="346" t="s">
        <v>115</v>
      </c>
      <c r="L10" s="346" t="s">
        <v>115</v>
      </c>
    </row>
    <row r="11" spans="1:12" ht="47.25" x14ac:dyDescent="0.25">
      <c r="A11" s="343" t="s">
        <v>16</v>
      </c>
      <c r="B11" s="344">
        <v>36</v>
      </c>
      <c r="C11" s="347">
        <v>10</v>
      </c>
      <c r="D11" s="346">
        <v>7</v>
      </c>
      <c r="E11" s="348">
        <v>19</v>
      </c>
      <c r="F11" s="345">
        <v>13</v>
      </c>
      <c r="G11" s="346" t="s">
        <v>115</v>
      </c>
      <c r="H11" s="346">
        <v>4</v>
      </c>
      <c r="I11" s="346">
        <v>8</v>
      </c>
      <c r="J11" s="346">
        <v>1</v>
      </c>
      <c r="K11" s="346" t="s">
        <v>115</v>
      </c>
      <c r="L11" s="346" t="s">
        <v>115</v>
      </c>
    </row>
    <row r="12" spans="1:12" ht="31.5" x14ac:dyDescent="0.25">
      <c r="A12" s="343" t="s">
        <v>17</v>
      </c>
      <c r="B12" s="344">
        <v>117</v>
      </c>
      <c r="C12" s="347">
        <v>39</v>
      </c>
      <c r="D12" s="346">
        <v>24</v>
      </c>
      <c r="E12" s="348">
        <v>54</v>
      </c>
      <c r="F12" s="345">
        <v>17</v>
      </c>
      <c r="G12" s="346" t="s">
        <v>115</v>
      </c>
      <c r="H12" s="346">
        <v>4</v>
      </c>
      <c r="I12" s="346">
        <v>12</v>
      </c>
      <c r="J12" s="346">
        <v>1</v>
      </c>
      <c r="K12" s="346" t="s">
        <v>115</v>
      </c>
      <c r="L12" s="346" t="s">
        <v>115</v>
      </c>
    </row>
    <row r="13" spans="1:12" ht="31.5" x14ac:dyDescent="0.25">
      <c r="A13" s="343" t="s">
        <v>18</v>
      </c>
      <c r="B13" s="344">
        <v>101</v>
      </c>
      <c r="C13" s="347">
        <v>33</v>
      </c>
      <c r="D13" s="346">
        <v>28</v>
      </c>
      <c r="E13" s="348">
        <v>40</v>
      </c>
      <c r="F13" s="345">
        <v>49</v>
      </c>
      <c r="G13" s="346">
        <v>18</v>
      </c>
      <c r="H13" s="346">
        <v>13</v>
      </c>
      <c r="I13" s="346">
        <v>18</v>
      </c>
      <c r="J13" s="346" t="s">
        <v>115</v>
      </c>
      <c r="K13" s="346" t="s">
        <v>115</v>
      </c>
      <c r="L13" s="346" t="s">
        <v>115</v>
      </c>
    </row>
    <row r="14" spans="1:12" ht="31.5" x14ac:dyDescent="0.25">
      <c r="A14" s="343" t="s">
        <v>19</v>
      </c>
      <c r="B14" s="344">
        <v>4</v>
      </c>
      <c r="C14" s="347">
        <v>1</v>
      </c>
      <c r="D14" s="346">
        <v>1</v>
      </c>
      <c r="E14" s="348">
        <v>2</v>
      </c>
      <c r="F14" s="345">
        <v>1</v>
      </c>
      <c r="G14" s="346">
        <v>1</v>
      </c>
      <c r="H14" s="346" t="s">
        <v>115</v>
      </c>
      <c r="I14" s="346" t="s">
        <v>115</v>
      </c>
      <c r="J14" s="346" t="s">
        <v>115</v>
      </c>
      <c r="K14" s="346" t="s">
        <v>115</v>
      </c>
      <c r="L14" s="346" t="s">
        <v>115</v>
      </c>
    </row>
    <row r="15" spans="1:12" x14ac:dyDescent="0.25">
      <c r="A15" s="343" t="s">
        <v>20</v>
      </c>
      <c r="B15" s="344">
        <v>139</v>
      </c>
      <c r="C15" s="347">
        <v>37</v>
      </c>
      <c r="D15" s="346">
        <v>33</v>
      </c>
      <c r="E15" s="348">
        <v>69</v>
      </c>
      <c r="F15" s="345">
        <v>24</v>
      </c>
      <c r="G15" s="346">
        <v>2</v>
      </c>
      <c r="H15" s="346">
        <v>8</v>
      </c>
      <c r="I15" s="346">
        <v>13</v>
      </c>
      <c r="J15" s="346">
        <v>1</v>
      </c>
      <c r="K15" s="346" t="s">
        <v>115</v>
      </c>
      <c r="L15" s="346" t="s">
        <v>115</v>
      </c>
    </row>
    <row r="16" spans="1:12" x14ac:dyDescent="0.25">
      <c r="A16" s="343" t="s">
        <v>21</v>
      </c>
      <c r="B16" s="344">
        <v>49</v>
      </c>
      <c r="C16" s="347">
        <v>16</v>
      </c>
      <c r="D16" s="346">
        <v>8</v>
      </c>
      <c r="E16" s="348">
        <v>25</v>
      </c>
      <c r="F16" s="345">
        <v>7</v>
      </c>
      <c r="G16" s="346" t="s">
        <v>115</v>
      </c>
      <c r="H16" s="346">
        <v>6</v>
      </c>
      <c r="I16" s="346">
        <v>1</v>
      </c>
      <c r="J16" s="346" t="s">
        <v>115</v>
      </c>
      <c r="K16" s="346" t="s">
        <v>115</v>
      </c>
      <c r="L16" s="346" t="s">
        <v>115</v>
      </c>
    </row>
    <row r="17" spans="1:12" x14ac:dyDescent="0.25">
      <c r="A17" s="343" t="s">
        <v>22</v>
      </c>
      <c r="B17" s="344">
        <v>36</v>
      </c>
      <c r="C17" s="347">
        <v>12</v>
      </c>
      <c r="D17" s="346">
        <v>6</v>
      </c>
      <c r="E17" s="348">
        <v>18</v>
      </c>
      <c r="F17" s="345">
        <v>11</v>
      </c>
      <c r="G17" s="346">
        <v>2</v>
      </c>
      <c r="H17" s="346">
        <v>6</v>
      </c>
      <c r="I17" s="346">
        <v>3</v>
      </c>
      <c r="J17" s="346" t="s">
        <v>115</v>
      </c>
      <c r="K17" s="346" t="s">
        <v>115</v>
      </c>
      <c r="L17" s="346" t="s">
        <v>115</v>
      </c>
    </row>
    <row r="18" spans="1:12" x14ac:dyDescent="0.25">
      <c r="A18" s="343" t="s">
        <v>23</v>
      </c>
      <c r="B18" s="344">
        <v>3</v>
      </c>
      <c r="C18" s="347">
        <v>2</v>
      </c>
      <c r="D18" s="346">
        <v>1</v>
      </c>
      <c r="E18" s="348" t="s">
        <v>115</v>
      </c>
      <c r="F18" s="345" t="s">
        <v>115</v>
      </c>
      <c r="G18" s="346" t="s">
        <v>115</v>
      </c>
      <c r="H18" s="346" t="s">
        <v>115</v>
      </c>
      <c r="I18" s="346" t="s">
        <v>115</v>
      </c>
      <c r="J18" s="346" t="s">
        <v>115</v>
      </c>
      <c r="K18" s="346" t="s">
        <v>115</v>
      </c>
      <c r="L18" s="346" t="s">
        <v>115</v>
      </c>
    </row>
    <row r="19" spans="1:12" x14ac:dyDescent="0.25">
      <c r="A19" s="343" t="s">
        <v>24</v>
      </c>
      <c r="B19" s="344">
        <v>108</v>
      </c>
      <c r="C19" s="347">
        <v>43</v>
      </c>
      <c r="D19" s="346">
        <v>27</v>
      </c>
      <c r="E19" s="348">
        <v>38</v>
      </c>
      <c r="F19" s="345">
        <v>29</v>
      </c>
      <c r="G19" s="346" t="s">
        <v>115</v>
      </c>
      <c r="H19" s="346">
        <v>16</v>
      </c>
      <c r="I19" s="346">
        <v>13</v>
      </c>
      <c r="J19" s="346" t="s">
        <v>115</v>
      </c>
      <c r="K19" s="346" t="s">
        <v>115</v>
      </c>
      <c r="L19" s="346" t="s">
        <v>115</v>
      </c>
    </row>
    <row r="20" spans="1:12" ht="31.5" x14ac:dyDescent="0.25">
      <c r="A20" s="343" t="s">
        <v>25</v>
      </c>
      <c r="B20" s="344">
        <v>102</v>
      </c>
      <c r="C20" s="347">
        <v>14</v>
      </c>
      <c r="D20" s="346">
        <v>70</v>
      </c>
      <c r="E20" s="348">
        <v>18</v>
      </c>
      <c r="F20" s="345">
        <v>34</v>
      </c>
      <c r="G20" s="346">
        <v>18</v>
      </c>
      <c r="H20" s="346">
        <v>16</v>
      </c>
      <c r="I20" s="346" t="s">
        <v>115</v>
      </c>
      <c r="J20" s="346" t="s">
        <v>115</v>
      </c>
      <c r="K20" s="346" t="s">
        <v>115</v>
      </c>
      <c r="L20" s="346" t="s">
        <v>115</v>
      </c>
    </row>
    <row r="21" spans="1:12" ht="31.5" x14ac:dyDescent="0.25">
      <c r="A21" s="343" t="s">
        <v>26</v>
      </c>
      <c r="B21" s="344">
        <v>2</v>
      </c>
      <c r="C21" s="347" t="s">
        <v>115</v>
      </c>
      <c r="D21" s="346">
        <v>2</v>
      </c>
      <c r="E21" s="348" t="s">
        <v>115</v>
      </c>
      <c r="F21" s="345" t="s">
        <v>115</v>
      </c>
      <c r="G21" s="346" t="s">
        <v>115</v>
      </c>
      <c r="H21" s="346" t="s">
        <v>115</v>
      </c>
      <c r="I21" s="346" t="s">
        <v>115</v>
      </c>
      <c r="J21" s="346" t="s">
        <v>115</v>
      </c>
      <c r="K21" s="346" t="s">
        <v>115</v>
      </c>
      <c r="L21" s="346" t="s">
        <v>115</v>
      </c>
    </row>
    <row r="22" spans="1:12" ht="31.5" x14ac:dyDescent="0.25">
      <c r="A22" s="343" t="s">
        <v>27</v>
      </c>
      <c r="B22" s="344">
        <v>37</v>
      </c>
      <c r="C22" s="347">
        <v>2</v>
      </c>
      <c r="D22" s="346">
        <v>35</v>
      </c>
      <c r="E22" s="348" t="s">
        <v>115</v>
      </c>
      <c r="F22" s="345">
        <v>25</v>
      </c>
      <c r="G22" s="346">
        <v>24</v>
      </c>
      <c r="H22" s="346">
        <v>1</v>
      </c>
      <c r="I22" s="346" t="s">
        <v>115</v>
      </c>
      <c r="J22" s="346" t="s">
        <v>115</v>
      </c>
      <c r="K22" s="346" t="s">
        <v>115</v>
      </c>
      <c r="L22" s="346" t="s">
        <v>115</v>
      </c>
    </row>
    <row r="23" spans="1:12" x14ac:dyDescent="0.25">
      <c r="A23" s="343" t="s">
        <v>28</v>
      </c>
      <c r="B23" s="344" t="s">
        <v>115</v>
      </c>
      <c r="C23" s="347" t="s">
        <v>115</v>
      </c>
      <c r="D23" s="346" t="s">
        <v>115</v>
      </c>
      <c r="E23" s="348" t="s">
        <v>115</v>
      </c>
      <c r="F23" s="345">
        <v>27</v>
      </c>
      <c r="G23" s="346">
        <v>27</v>
      </c>
      <c r="H23" s="346" t="s">
        <v>115</v>
      </c>
      <c r="I23" s="346" t="s">
        <v>115</v>
      </c>
      <c r="J23" s="346" t="s">
        <v>115</v>
      </c>
      <c r="K23" s="346" t="s">
        <v>115</v>
      </c>
      <c r="L23" s="346" t="s">
        <v>115</v>
      </c>
    </row>
    <row r="24" spans="1:12" x14ac:dyDescent="0.25">
      <c r="A24" s="343" t="s">
        <v>29</v>
      </c>
      <c r="B24" s="344" t="s">
        <v>115</v>
      </c>
      <c r="C24" s="347" t="s">
        <v>115</v>
      </c>
      <c r="D24" s="346" t="s">
        <v>115</v>
      </c>
      <c r="E24" s="348" t="s">
        <v>115</v>
      </c>
      <c r="F24" s="345" t="s">
        <v>115</v>
      </c>
      <c r="G24" s="346" t="s">
        <v>115</v>
      </c>
      <c r="H24" s="346" t="s">
        <v>115</v>
      </c>
      <c r="I24" s="346" t="s">
        <v>115</v>
      </c>
      <c r="J24" s="346" t="s">
        <v>115</v>
      </c>
      <c r="K24" s="346" t="s">
        <v>115</v>
      </c>
      <c r="L24" s="346" t="s">
        <v>115</v>
      </c>
    </row>
    <row r="25" spans="1:12" x14ac:dyDescent="0.25">
      <c r="A25" s="343" t="s">
        <v>30</v>
      </c>
      <c r="B25" s="344">
        <v>35</v>
      </c>
      <c r="C25" s="347">
        <v>22</v>
      </c>
      <c r="D25" s="346">
        <v>2</v>
      </c>
      <c r="E25" s="348">
        <v>11</v>
      </c>
      <c r="F25" s="345">
        <v>23</v>
      </c>
      <c r="G25" s="346">
        <v>15</v>
      </c>
      <c r="H25" s="346">
        <v>8</v>
      </c>
      <c r="I25" s="346" t="s">
        <v>115</v>
      </c>
      <c r="J25" s="346" t="s">
        <v>115</v>
      </c>
      <c r="K25" s="346" t="s">
        <v>115</v>
      </c>
      <c r="L25" s="346" t="s">
        <v>115</v>
      </c>
    </row>
    <row r="26" spans="1:12" x14ac:dyDescent="0.25">
      <c r="A26" s="343" t="s">
        <v>31</v>
      </c>
      <c r="B26" s="344">
        <v>267</v>
      </c>
      <c r="C26" s="347">
        <v>98</v>
      </c>
      <c r="D26" s="346">
        <v>45</v>
      </c>
      <c r="E26" s="348">
        <v>124</v>
      </c>
      <c r="F26" s="345">
        <v>28</v>
      </c>
      <c r="G26" s="346">
        <v>1</v>
      </c>
      <c r="H26" s="346">
        <v>7</v>
      </c>
      <c r="I26" s="346">
        <v>17</v>
      </c>
      <c r="J26" s="346">
        <v>3</v>
      </c>
      <c r="K26" s="346" t="s">
        <v>115</v>
      </c>
      <c r="L26" s="346" t="s">
        <v>115</v>
      </c>
    </row>
    <row r="27" spans="1:12" s="248" customFormat="1" ht="16.5" thickBot="1" x14ac:dyDescent="0.3">
      <c r="A27" s="354" t="s">
        <v>32</v>
      </c>
      <c r="B27" s="363">
        <v>1611</v>
      </c>
      <c r="C27" s="364">
        <v>493</v>
      </c>
      <c r="D27" s="365">
        <v>390</v>
      </c>
      <c r="E27" s="366">
        <v>728</v>
      </c>
      <c r="F27" s="367">
        <v>394</v>
      </c>
      <c r="G27" s="368">
        <v>108</v>
      </c>
      <c r="H27" s="368">
        <v>94</v>
      </c>
      <c r="I27" s="368">
        <v>140</v>
      </c>
      <c r="J27" s="368">
        <v>52</v>
      </c>
      <c r="K27" s="368" t="s">
        <v>115</v>
      </c>
      <c r="L27" s="368" t="s">
        <v>115</v>
      </c>
    </row>
    <row r="28" spans="1:12" x14ac:dyDescent="0.25">
      <c r="A28" s="234"/>
      <c r="B28" s="234"/>
      <c r="C28" s="349"/>
      <c r="D28" s="349"/>
      <c r="E28" s="349"/>
      <c r="F28" s="234"/>
      <c r="G28" s="234"/>
      <c r="H28" s="234"/>
      <c r="I28" s="234"/>
      <c r="J28" s="234"/>
      <c r="K28" s="234"/>
      <c r="L28" s="234"/>
    </row>
    <row r="29" spans="1:12" ht="78.75" x14ac:dyDescent="0.25">
      <c r="A29" s="325" t="s">
        <v>33</v>
      </c>
      <c r="B29" s="325" t="s">
        <v>34</v>
      </c>
      <c r="C29" s="332"/>
      <c r="D29" s="332"/>
      <c r="E29" s="332"/>
      <c r="F29" s="332"/>
      <c r="G29" s="332"/>
      <c r="H29" s="332"/>
      <c r="I29" s="332"/>
      <c r="J29" s="332"/>
      <c r="K29" s="332"/>
      <c r="L29" s="332"/>
    </row>
    <row r="30" spans="1:12" x14ac:dyDescent="0.25">
      <c r="A30" s="325"/>
      <c r="B30" s="325">
        <v>10</v>
      </c>
      <c r="C30" s="332"/>
      <c r="D30" s="332"/>
      <c r="E30" s="332"/>
      <c r="F30" s="332"/>
      <c r="G30" s="332"/>
      <c r="H30" s="332"/>
      <c r="I30" s="332"/>
      <c r="J30" s="332"/>
      <c r="K30" s="332"/>
      <c r="L30" s="332"/>
    </row>
    <row r="31" spans="1:12" ht="31.5" x14ac:dyDescent="0.25">
      <c r="A31" s="350" t="s">
        <v>15</v>
      </c>
      <c r="B31" s="346" t="s">
        <v>115</v>
      </c>
      <c r="C31" s="351"/>
      <c r="D31" s="351"/>
      <c r="E31" s="351"/>
      <c r="F31" s="351"/>
      <c r="G31" s="351"/>
      <c r="H31" s="351"/>
      <c r="I31" s="351"/>
      <c r="J31" s="351"/>
      <c r="K31" s="351"/>
      <c r="L31" s="351"/>
    </row>
    <row r="32" spans="1:12" ht="47.25" x14ac:dyDescent="0.25">
      <c r="A32" s="350" t="s">
        <v>16</v>
      </c>
      <c r="B32" s="346" t="s">
        <v>115</v>
      </c>
      <c r="C32" s="351"/>
      <c r="D32" s="351"/>
      <c r="E32" s="351"/>
      <c r="F32" s="351"/>
      <c r="G32" s="351"/>
      <c r="H32" s="351"/>
      <c r="I32" s="351"/>
      <c r="J32" s="351"/>
      <c r="K32" s="351"/>
      <c r="L32" s="351"/>
    </row>
    <row r="33" spans="1:12" ht="31.5" x14ac:dyDescent="0.25">
      <c r="A33" s="350" t="s">
        <v>17</v>
      </c>
      <c r="B33" s="346" t="s">
        <v>115</v>
      </c>
      <c r="C33" s="351"/>
      <c r="D33" s="351"/>
      <c r="E33" s="351"/>
      <c r="F33" s="351"/>
      <c r="G33" s="351"/>
      <c r="H33" s="351"/>
      <c r="I33" s="351"/>
      <c r="J33" s="351"/>
      <c r="K33" s="351"/>
      <c r="L33" s="351"/>
    </row>
    <row r="34" spans="1:12" ht="31.5" x14ac:dyDescent="0.25">
      <c r="A34" s="350" t="s">
        <v>18</v>
      </c>
      <c r="B34" s="346" t="s">
        <v>115</v>
      </c>
      <c r="C34" s="351"/>
      <c r="D34" s="351"/>
      <c r="E34" s="351"/>
      <c r="F34" s="351"/>
      <c r="G34" s="351"/>
      <c r="H34" s="351"/>
      <c r="I34" s="351"/>
      <c r="J34" s="351"/>
      <c r="K34" s="351"/>
      <c r="L34" s="351"/>
    </row>
    <row r="35" spans="1:12" ht="31.5" x14ac:dyDescent="0.25">
      <c r="A35" s="350" t="s">
        <v>19</v>
      </c>
      <c r="B35" s="313" t="s">
        <v>115</v>
      </c>
      <c r="C35" s="351"/>
      <c r="D35" s="351"/>
      <c r="E35" s="351"/>
      <c r="F35" s="351"/>
      <c r="G35" s="351"/>
      <c r="H35" s="351"/>
      <c r="I35" s="351"/>
      <c r="J35" s="351"/>
      <c r="K35" s="351"/>
      <c r="L35" s="351"/>
    </row>
    <row r="36" spans="1:12" x14ac:dyDescent="0.25">
      <c r="A36" s="350" t="s">
        <v>20</v>
      </c>
      <c r="B36" s="346">
        <v>5</v>
      </c>
      <c r="C36" s="351"/>
      <c r="D36" s="351"/>
      <c r="E36" s="351"/>
      <c r="F36" s="351"/>
      <c r="G36" s="351"/>
      <c r="H36" s="351"/>
      <c r="I36" s="351"/>
      <c r="J36" s="351"/>
      <c r="K36" s="351"/>
      <c r="L36" s="351"/>
    </row>
    <row r="37" spans="1:12" x14ac:dyDescent="0.25">
      <c r="A37" s="350" t="s">
        <v>21</v>
      </c>
      <c r="B37" s="346">
        <v>1</v>
      </c>
      <c r="C37" s="351"/>
      <c r="D37" s="351"/>
      <c r="E37" s="351"/>
      <c r="F37" s="351"/>
      <c r="G37" s="351"/>
      <c r="H37" s="351"/>
      <c r="I37" s="351"/>
      <c r="J37" s="351"/>
      <c r="K37" s="351"/>
      <c r="L37" s="351"/>
    </row>
    <row r="38" spans="1:12" x14ac:dyDescent="0.25">
      <c r="A38" s="350" t="s">
        <v>22</v>
      </c>
      <c r="B38" s="346" t="s">
        <v>115</v>
      </c>
      <c r="C38" s="351"/>
      <c r="D38" s="351"/>
      <c r="E38" s="351"/>
      <c r="F38" s="351"/>
      <c r="G38" s="351"/>
      <c r="H38" s="351"/>
      <c r="I38" s="351"/>
      <c r="J38" s="351"/>
      <c r="K38" s="351"/>
      <c r="L38" s="351"/>
    </row>
    <row r="39" spans="1:12" x14ac:dyDescent="0.25">
      <c r="A39" s="350" t="s">
        <v>23</v>
      </c>
      <c r="B39" s="346" t="s">
        <v>115</v>
      </c>
      <c r="C39" s="351"/>
      <c r="D39" s="351"/>
      <c r="E39" s="351"/>
      <c r="F39" s="351"/>
      <c r="G39" s="351"/>
      <c r="H39" s="351"/>
      <c r="I39" s="351"/>
      <c r="J39" s="351"/>
      <c r="K39" s="351"/>
      <c r="L39" s="351"/>
    </row>
    <row r="40" spans="1:12" x14ac:dyDescent="0.25">
      <c r="A40" s="350" t="s">
        <v>24</v>
      </c>
      <c r="B40" s="346" t="s">
        <v>115</v>
      </c>
      <c r="C40" s="351"/>
      <c r="D40" s="351"/>
      <c r="E40" s="351"/>
      <c r="F40" s="351"/>
      <c r="G40" s="351"/>
      <c r="H40" s="351"/>
      <c r="I40" s="351"/>
      <c r="J40" s="351"/>
      <c r="K40" s="351"/>
      <c r="L40" s="351"/>
    </row>
    <row r="41" spans="1:12" ht="31.5" x14ac:dyDescent="0.25">
      <c r="A41" s="350" t="s">
        <v>25</v>
      </c>
      <c r="B41" s="346" t="s">
        <v>115</v>
      </c>
      <c r="C41" s="351"/>
      <c r="D41" s="351"/>
      <c r="E41" s="351"/>
      <c r="F41" s="351"/>
      <c r="G41" s="351"/>
      <c r="H41" s="351"/>
      <c r="I41" s="351"/>
      <c r="J41" s="351"/>
      <c r="K41" s="351"/>
      <c r="L41" s="351"/>
    </row>
    <row r="42" spans="1:12" ht="31.5" x14ac:dyDescent="0.25">
      <c r="A42" s="350" t="s">
        <v>26</v>
      </c>
      <c r="B42" s="346" t="s">
        <v>115</v>
      </c>
      <c r="C42" s="351"/>
      <c r="D42" s="351"/>
      <c r="E42" s="351"/>
      <c r="F42" s="351"/>
      <c r="G42" s="351"/>
      <c r="H42" s="351"/>
      <c r="I42" s="351"/>
      <c r="J42" s="351"/>
      <c r="K42" s="351"/>
      <c r="L42" s="351"/>
    </row>
    <row r="43" spans="1:12" ht="31.5" x14ac:dyDescent="0.25">
      <c r="A43" s="350" t="s">
        <v>27</v>
      </c>
      <c r="B43" s="346" t="s">
        <v>115</v>
      </c>
      <c r="C43" s="351"/>
      <c r="D43" s="351"/>
      <c r="E43" s="351"/>
      <c r="F43" s="351"/>
      <c r="G43" s="351"/>
      <c r="H43" s="351"/>
      <c r="I43" s="351"/>
      <c r="J43" s="351"/>
      <c r="K43" s="351"/>
      <c r="L43" s="351"/>
    </row>
    <row r="44" spans="1:12" x14ac:dyDescent="0.25">
      <c r="A44" s="350" t="s">
        <v>28</v>
      </c>
      <c r="B44" s="346" t="s">
        <v>115</v>
      </c>
      <c r="C44" s="351"/>
      <c r="D44" s="351"/>
      <c r="E44" s="351"/>
      <c r="F44" s="351"/>
      <c r="G44" s="351"/>
      <c r="H44" s="351"/>
      <c r="I44" s="351"/>
      <c r="J44" s="351"/>
      <c r="K44" s="351"/>
      <c r="L44" s="351"/>
    </row>
    <row r="45" spans="1:12" x14ac:dyDescent="0.25">
      <c r="A45" s="350" t="s">
        <v>29</v>
      </c>
      <c r="B45" s="346" t="s">
        <v>115</v>
      </c>
      <c r="C45" s="351"/>
      <c r="D45" s="351"/>
      <c r="E45" s="351"/>
      <c r="F45" s="351"/>
      <c r="G45" s="351"/>
      <c r="H45" s="351"/>
      <c r="I45" s="351"/>
      <c r="J45" s="351"/>
      <c r="K45" s="351"/>
      <c r="L45" s="351"/>
    </row>
    <row r="46" spans="1:12" x14ac:dyDescent="0.25">
      <c r="A46" s="350" t="s">
        <v>30</v>
      </c>
      <c r="B46" s="346" t="s">
        <v>115</v>
      </c>
      <c r="C46" s="351"/>
      <c r="D46" s="351"/>
      <c r="E46" s="351"/>
      <c r="F46" s="351"/>
      <c r="G46" s="351"/>
      <c r="H46" s="351"/>
      <c r="I46" s="351"/>
      <c r="J46" s="351"/>
      <c r="K46" s="351"/>
      <c r="L46" s="351"/>
    </row>
    <row r="47" spans="1:12" x14ac:dyDescent="0.25">
      <c r="A47" s="350" t="s">
        <v>31</v>
      </c>
      <c r="B47" s="346">
        <v>1</v>
      </c>
      <c r="C47" s="351"/>
      <c r="D47" s="351"/>
      <c r="E47" s="351"/>
      <c r="F47" s="351"/>
      <c r="G47" s="351"/>
      <c r="H47" s="351"/>
      <c r="I47" s="351"/>
      <c r="J47" s="351"/>
      <c r="K47" s="351"/>
      <c r="L47" s="351"/>
    </row>
    <row r="48" spans="1:12" s="248" customFormat="1" x14ac:dyDescent="0.25">
      <c r="A48" s="369" t="s">
        <v>32</v>
      </c>
      <c r="B48" s="370">
        <v>17</v>
      </c>
      <c r="C48" s="371"/>
      <c r="D48" s="371"/>
      <c r="E48" s="371"/>
      <c r="F48" s="371"/>
      <c r="G48" s="371"/>
      <c r="H48" s="371"/>
      <c r="I48" s="371"/>
      <c r="J48" s="371"/>
      <c r="K48" s="371"/>
      <c r="L48" s="371"/>
    </row>
    <row r="49" spans="1:12" x14ac:dyDescent="0.25">
      <c r="A49" s="234"/>
      <c r="B49" s="234"/>
      <c r="C49" s="234"/>
      <c r="D49" s="234"/>
      <c r="E49" s="234"/>
      <c r="F49" s="234"/>
      <c r="G49" s="234"/>
      <c r="H49" s="234"/>
      <c r="I49" s="234"/>
      <c r="J49" s="234"/>
      <c r="K49" s="234"/>
      <c r="L49" s="234"/>
    </row>
    <row r="50" spans="1:12" x14ac:dyDescent="0.25">
      <c r="A50" s="1408" t="s">
        <v>35</v>
      </c>
      <c r="B50" s="1408"/>
      <c r="C50" s="1408"/>
      <c r="D50" s="333"/>
      <c r="E50" s="333"/>
      <c r="F50" s="333"/>
      <c r="G50" s="333"/>
      <c r="H50" s="333"/>
      <c r="I50" s="333"/>
      <c r="J50" s="333"/>
      <c r="K50" s="333"/>
      <c r="L50" s="333"/>
    </row>
    <row r="51" spans="1:12" x14ac:dyDescent="0.25">
      <c r="A51" s="1339" t="s">
        <v>36</v>
      </c>
      <c r="B51" s="1339"/>
      <c r="C51" s="1339"/>
      <c r="D51" s="236"/>
      <c r="E51" s="234"/>
      <c r="F51" s="234"/>
      <c r="G51" s="234"/>
      <c r="H51" s="234"/>
      <c r="I51" s="234"/>
      <c r="J51" s="234"/>
      <c r="K51" s="234"/>
      <c r="L51" s="234"/>
    </row>
    <row r="52" spans="1:12" x14ac:dyDescent="0.25">
      <c r="A52" s="236"/>
      <c r="B52" s="236"/>
      <c r="C52" s="236"/>
      <c r="D52" s="236"/>
      <c r="E52" s="236"/>
      <c r="F52" s="236"/>
      <c r="G52" s="236"/>
      <c r="H52" s="236"/>
      <c r="I52" s="236"/>
      <c r="J52" s="236"/>
      <c r="K52" s="236"/>
      <c r="L52" s="236"/>
    </row>
    <row r="53" spans="1:12" x14ac:dyDescent="0.25">
      <c r="A53" s="234"/>
      <c r="B53" s="234"/>
      <c r="C53" s="234"/>
      <c r="D53" s="234"/>
      <c r="E53" s="234"/>
      <c r="F53" s="234"/>
      <c r="G53" s="234"/>
      <c r="H53" s="234"/>
      <c r="I53" s="234"/>
      <c r="J53" s="234"/>
      <c r="K53" s="234"/>
      <c r="L53" s="234"/>
    </row>
    <row r="54" spans="1:12" x14ac:dyDescent="0.25">
      <c r="A54" s="234"/>
      <c r="B54" s="234"/>
      <c r="C54" s="234"/>
      <c r="D54" s="234"/>
      <c r="E54" s="234"/>
      <c r="F54" s="234"/>
      <c r="G54" s="234"/>
      <c r="H54" s="234"/>
      <c r="I54" s="234"/>
      <c r="J54" s="234"/>
      <c r="K54" s="234"/>
      <c r="L54" s="234"/>
    </row>
    <row r="55" spans="1:12" x14ac:dyDescent="0.25">
      <c r="A55" s="1409" t="s">
        <v>37</v>
      </c>
      <c r="B55" s="1409"/>
      <c r="C55" s="1409"/>
      <c r="D55" s="1409"/>
      <c r="E55" s="1409"/>
      <c r="F55" s="1409"/>
      <c r="G55" s="1409"/>
      <c r="H55" s="1409"/>
      <c r="I55" s="342"/>
      <c r="J55" s="342"/>
      <c r="K55" s="342"/>
      <c r="L55" s="342"/>
    </row>
    <row r="56" spans="1:12" ht="16.5" thickBot="1" x14ac:dyDescent="0.3">
      <c r="A56" s="234"/>
      <c r="B56" s="234"/>
      <c r="C56" s="234"/>
      <c r="D56" s="234"/>
      <c r="E56" s="234"/>
      <c r="F56" s="234"/>
      <c r="G56" s="234"/>
      <c r="H56" s="234"/>
      <c r="I56" s="234"/>
      <c r="J56" s="234"/>
      <c r="K56" s="234"/>
      <c r="L56" s="234"/>
    </row>
    <row r="57" spans="1:12" ht="31.5" customHeight="1" thickBot="1" x14ac:dyDescent="0.3">
      <c r="A57" s="234"/>
      <c r="B57" s="1341" t="s">
        <v>38</v>
      </c>
      <c r="C57" s="1342"/>
      <c r="D57" s="234"/>
      <c r="E57" s="332"/>
      <c r="F57" s="332"/>
      <c r="G57" s="332"/>
      <c r="H57" s="236"/>
      <c r="I57" s="234"/>
      <c r="J57" s="234"/>
      <c r="K57" s="234"/>
    </row>
    <row r="58" spans="1:12" ht="78.75" x14ac:dyDescent="0.25">
      <c r="A58" s="336" t="s">
        <v>33</v>
      </c>
      <c r="B58" s="334" t="s">
        <v>39</v>
      </c>
      <c r="C58" s="335" t="s">
        <v>40</v>
      </c>
      <c r="D58" s="313" t="s">
        <v>41</v>
      </c>
      <c r="E58" s="325" t="s">
        <v>42</v>
      </c>
      <c r="F58" s="325" t="s">
        <v>43</v>
      </c>
      <c r="G58" s="325" t="s">
        <v>44</v>
      </c>
    </row>
    <row r="59" spans="1:12" ht="31.5" x14ac:dyDescent="0.25">
      <c r="A59" s="343" t="s">
        <v>15</v>
      </c>
      <c r="B59" s="347">
        <v>36</v>
      </c>
      <c r="C59" s="325" t="s">
        <v>115</v>
      </c>
      <c r="D59" s="325">
        <v>73</v>
      </c>
      <c r="E59" s="313">
        <v>12</v>
      </c>
      <c r="F59" s="313">
        <v>67</v>
      </c>
      <c r="G59" s="117">
        <v>11</v>
      </c>
    </row>
    <row r="60" spans="1:12" ht="47.25" x14ac:dyDescent="0.25">
      <c r="A60" s="343" t="s">
        <v>16</v>
      </c>
      <c r="B60" s="347">
        <v>3</v>
      </c>
      <c r="C60" s="346">
        <v>1</v>
      </c>
      <c r="D60" s="325">
        <v>7</v>
      </c>
      <c r="E60" s="313" t="s">
        <v>115</v>
      </c>
      <c r="F60" s="313">
        <v>5</v>
      </c>
      <c r="G60" s="117" t="s">
        <v>115</v>
      </c>
    </row>
    <row r="61" spans="1:12" ht="31.5" x14ac:dyDescent="0.25">
      <c r="A61" s="343" t="s">
        <v>17</v>
      </c>
      <c r="B61" s="347">
        <v>6</v>
      </c>
      <c r="C61" s="346">
        <v>1</v>
      </c>
      <c r="D61" s="325">
        <v>12</v>
      </c>
      <c r="E61" s="313">
        <v>6</v>
      </c>
      <c r="F61" s="313">
        <v>17</v>
      </c>
      <c r="G61" s="117">
        <v>1</v>
      </c>
    </row>
    <row r="62" spans="1:12" ht="31.5" x14ac:dyDescent="0.25">
      <c r="A62" s="343" t="s">
        <v>18</v>
      </c>
      <c r="B62" s="347">
        <v>15</v>
      </c>
      <c r="C62" s="346">
        <v>16</v>
      </c>
      <c r="D62" s="325">
        <v>28</v>
      </c>
      <c r="E62" s="313">
        <v>1</v>
      </c>
      <c r="F62" s="313">
        <v>12</v>
      </c>
      <c r="G62" s="117" t="s">
        <v>115</v>
      </c>
    </row>
    <row r="63" spans="1:12" ht="31.5" x14ac:dyDescent="0.25">
      <c r="A63" s="343" t="s">
        <v>19</v>
      </c>
      <c r="B63" s="347" t="s">
        <v>115</v>
      </c>
      <c r="C63" s="346" t="s">
        <v>115</v>
      </c>
      <c r="D63" s="325" t="s">
        <v>115</v>
      </c>
      <c r="E63" s="313" t="s">
        <v>115</v>
      </c>
      <c r="F63" s="313">
        <v>2</v>
      </c>
      <c r="G63" s="117" t="s">
        <v>115</v>
      </c>
    </row>
    <row r="64" spans="1:12" x14ac:dyDescent="0.25">
      <c r="A64" s="343" t="s">
        <v>20</v>
      </c>
      <c r="B64" s="347">
        <v>7</v>
      </c>
      <c r="C64" s="346">
        <v>2</v>
      </c>
      <c r="D64" s="325">
        <v>17</v>
      </c>
      <c r="E64" s="313" t="s">
        <v>115</v>
      </c>
      <c r="F64" s="313">
        <v>16</v>
      </c>
      <c r="G64" s="117">
        <v>2</v>
      </c>
    </row>
    <row r="65" spans="1:12" x14ac:dyDescent="0.25">
      <c r="A65" s="343" t="s">
        <v>21</v>
      </c>
      <c r="B65" s="347">
        <v>2</v>
      </c>
      <c r="C65" s="346" t="s">
        <v>115</v>
      </c>
      <c r="D65" s="325">
        <v>5</v>
      </c>
      <c r="E65" s="313" t="s">
        <v>115</v>
      </c>
      <c r="F65" s="313">
        <v>12</v>
      </c>
      <c r="G65" s="117" t="s">
        <v>115</v>
      </c>
    </row>
    <row r="66" spans="1:12" x14ac:dyDescent="0.25">
      <c r="A66" s="343" t="s">
        <v>22</v>
      </c>
      <c r="B66" s="347">
        <v>1</v>
      </c>
      <c r="C66" s="346" t="s">
        <v>115</v>
      </c>
      <c r="D66" s="325">
        <v>5</v>
      </c>
      <c r="E66" s="313" t="s">
        <v>115</v>
      </c>
      <c r="F66" s="313">
        <v>9</v>
      </c>
      <c r="G66" s="117" t="s">
        <v>115</v>
      </c>
    </row>
    <row r="67" spans="1:12" x14ac:dyDescent="0.25">
      <c r="A67" s="343" t="s">
        <v>23</v>
      </c>
      <c r="B67" s="347" t="s">
        <v>115</v>
      </c>
      <c r="C67" s="346" t="s">
        <v>115</v>
      </c>
      <c r="D67" s="325">
        <v>1</v>
      </c>
      <c r="E67" s="313" t="s">
        <v>115</v>
      </c>
      <c r="F67" s="313" t="s">
        <v>115</v>
      </c>
      <c r="G67" s="117" t="s">
        <v>115</v>
      </c>
    </row>
    <row r="68" spans="1:12" x14ac:dyDescent="0.25">
      <c r="A68" s="343" t="s">
        <v>24</v>
      </c>
      <c r="B68" s="347">
        <v>5</v>
      </c>
      <c r="C68" s="346">
        <v>10</v>
      </c>
      <c r="D68" s="325">
        <v>23</v>
      </c>
      <c r="E68" s="313" t="s">
        <v>115</v>
      </c>
      <c r="F68" s="313">
        <v>6</v>
      </c>
      <c r="G68" s="117">
        <v>5</v>
      </c>
    </row>
    <row r="69" spans="1:12" ht="31.5" x14ac:dyDescent="0.25">
      <c r="A69" s="343" t="s">
        <v>25</v>
      </c>
      <c r="B69" s="347">
        <v>21</v>
      </c>
      <c r="C69" s="346">
        <v>9</v>
      </c>
      <c r="D69" s="325">
        <v>12</v>
      </c>
      <c r="E69" s="313">
        <v>4</v>
      </c>
      <c r="F69" s="313">
        <v>14</v>
      </c>
      <c r="G69" s="117">
        <v>3</v>
      </c>
    </row>
    <row r="70" spans="1:12" ht="31.5" x14ac:dyDescent="0.25">
      <c r="A70" s="343" t="s">
        <v>26</v>
      </c>
      <c r="B70" s="347" t="s">
        <v>115</v>
      </c>
      <c r="C70" s="346" t="s">
        <v>115</v>
      </c>
      <c r="D70" s="325" t="s">
        <v>115</v>
      </c>
      <c r="E70" s="313" t="s">
        <v>115</v>
      </c>
      <c r="F70" s="313" t="s">
        <v>115</v>
      </c>
      <c r="G70" s="117" t="s">
        <v>115</v>
      </c>
    </row>
    <row r="71" spans="1:12" ht="31.5" x14ac:dyDescent="0.25">
      <c r="A71" s="343" t="s">
        <v>27</v>
      </c>
      <c r="B71" s="347">
        <v>11</v>
      </c>
      <c r="C71" s="346">
        <v>23</v>
      </c>
      <c r="D71" s="325">
        <v>1</v>
      </c>
      <c r="E71" s="313" t="s">
        <v>115</v>
      </c>
      <c r="F71" s="313" t="s">
        <v>115</v>
      </c>
      <c r="G71" s="117" t="s">
        <v>115</v>
      </c>
    </row>
    <row r="72" spans="1:12" x14ac:dyDescent="0.25">
      <c r="A72" s="343" t="s">
        <v>28</v>
      </c>
      <c r="B72" s="347" t="s">
        <v>115</v>
      </c>
      <c r="C72" s="346" t="s">
        <v>115</v>
      </c>
      <c r="D72" s="325" t="s">
        <v>115</v>
      </c>
      <c r="E72" s="313" t="s">
        <v>115</v>
      </c>
      <c r="F72" s="313" t="s">
        <v>115</v>
      </c>
      <c r="G72" s="117" t="s">
        <v>115</v>
      </c>
    </row>
    <row r="73" spans="1:12" x14ac:dyDescent="0.25">
      <c r="A73" s="343" t="s">
        <v>29</v>
      </c>
      <c r="B73" s="347" t="s">
        <v>115</v>
      </c>
      <c r="C73" s="346" t="s">
        <v>115</v>
      </c>
      <c r="D73" s="325" t="s">
        <v>115</v>
      </c>
      <c r="E73" s="313" t="s">
        <v>115</v>
      </c>
      <c r="F73" s="313" t="s">
        <v>115</v>
      </c>
      <c r="G73" s="117" t="s">
        <v>115</v>
      </c>
    </row>
    <row r="74" spans="1:12" x14ac:dyDescent="0.25">
      <c r="A74" s="343" t="s">
        <v>30</v>
      </c>
      <c r="B74" s="347">
        <v>3</v>
      </c>
      <c r="C74" s="346">
        <v>27</v>
      </c>
      <c r="D74" s="325">
        <v>9</v>
      </c>
      <c r="E74" s="313">
        <v>1</v>
      </c>
      <c r="F74" s="313">
        <v>3</v>
      </c>
      <c r="G74" s="117" t="s">
        <v>115</v>
      </c>
    </row>
    <row r="75" spans="1:12" x14ac:dyDescent="0.25">
      <c r="A75" s="343" t="s">
        <v>31</v>
      </c>
      <c r="B75" s="347">
        <v>10</v>
      </c>
      <c r="C75" s="346">
        <v>4</v>
      </c>
      <c r="D75" s="325">
        <v>37</v>
      </c>
      <c r="E75" s="313" t="s">
        <v>115</v>
      </c>
      <c r="F75" s="313">
        <v>44</v>
      </c>
      <c r="G75" s="117" t="s">
        <v>115</v>
      </c>
    </row>
    <row r="76" spans="1:12" ht="16.5" thickBot="1" x14ac:dyDescent="0.3">
      <c r="A76" s="354" t="s">
        <v>32</v>
      </c>
      <c r="B76" s="355">
        <v>120</v>
      </c>
      <c r="C76" s="356">
        <f>SUM(C60:C75)</f>
        <v>93</v>
      </c>
      <c r="D76" s="356">
        <v>230</v>
      </c>
      <c r="E76" s="315">
        <v>12</v>
      </c>
      <c r="F76" s="315">
        <v>207</v>
      </c>
      <c r="G76" s="298">
        <v>6</v>
      </c>
      <c r="K76" s="234"/>
    </row>
    <row r="77" spans="1:12" ht="31.5" x14ac:dyDescent="0.25">
      <c r="A77" s="234" t="s">
        <v>45</v>
      </c>
      <c r="B77" s="234"/>
      <c r="C77" s="357"/>
      <c r="D77" s="358"/>
      <c r="E77" s="358"/>
      <c r="F77" s="234"/>
      <c r="G77" s="234"/>
      <c r="H77" s="234"/>
      <c r="I77" s="234"/>
      <c r="J77" s="234"/>
      <c r="K77" s="234"/>
      <c r="L77" s="234"/>
    </row>
    <row r="78" spans="1:12" x14ac:dyDescent="0.25">
      <c r="A78" s="234"/>
      <c r="B78" s="234"/>
      <c r="C78" s="234"/>
      <c r="D78" s="234"/>
      <c r="E78" s="234"/>
      <c r="F78" s="234"/>
      <c r="G78" s="234"/>
      <c r="H78" s="234"/>
      <c r="I78" s="234"/>
      <c r="J78" s="234"/>
      <c r="K78" s="234"/>
      <c r="L78" s="234"/>
    </row>
    <row r="79" spans="1:12" ht="78.75" customHeight="1" x14ac:dyDescent="0.25">
      <c r="A79" s="1422" t="s">
        <v>46</v>
      </c>
      <c r="B79" s="1422"/>
      <c r="C79" s="1422"/>
      <c r="D79" s="1422"/>
      <c r="E79" s="1422"/>
      <c r="F79" s="1422"/>
      <c r="G79" s="1422"/>
      <c r="H79" s="1422"/>
      <c r="I79" s="234"/>
      <c r="J79" s="234"/>
      <c r="K79" s="234"/>
      <c r="L79" s="234"/>
    </row>
    <row r="80" spans="1:12" x14ac:dyDescent="0.25">
      <c r="A80" s="234"/>
      <c r="B80" s="234"/>
      <c r="C80" s="234"/>
      <c r="D80" s="234"/>
      <c r="E80" s="234"/>
      <c r="F80" s="234"/>
      <c r="G80" s="234"/>
      <c r="H80" s="234"/>
      <c r="I80" s="234"/>
      <c r="J80" s="234"/>
      <c r="K80" s="234"/>
      <c r="L80" s="234"/>
    </row>
    <row r="81" spans="1:12" ht="63" x14ac:dyDescent="0.25">
      <c r="A81" s="336" t="s">
        <v>33</v>
      </c>
      <c r="B81" s="325" t="s">
        <v>47</v>
      </c>
      <c r="C81" s="325" t="s">
        <v>48</v>
      </c>
      <c r="D81" s="325" t="s">
        <v>10</v>
      </c>
      <c r="E81" s="325" t="s">
        <v>49</v>
      </c>
      <c r="F81" s="325" t="s">
        <v>50</v>
      </c>
      <c r="G81" s="325" t="s">
        <v>51</v>
      </c>
      <c r="H81" s="325" t="s">
        <v>52</v>
      </c>
      <c r="I81" s="234"/>
      <c r="J81" s="234"/>
      <c r="K81" s="234"/>
      <c r="L81" s="234"/>
    </row>
    <row r="82" spans="1:12" ht="31.5" x14ac:dyDescent="0.25">
      <c r="A82" s="343" t="s">
        <v>15</v>
      </c>
      <c r="B82" s="346">
        <v>67</v>
      </c>
      <c r="C82" s="346">
        <v>1</v>
      </c>
      <c r="D82" s="346">
        <v>14</v>
      </c>
      <c r="E82" s="346">
        <v>47</v>
      </c>
      <c r="F82" s="346">
        <v>5</v>
      </c>
      <c r="G82" s="346" t="s">
        <v>115</v>
      </c>
      <c r="H82" s="346" t="s">
        <v>115</v>
      </c>
      <c r="I82" s="234"/>
      <c r="J82" s="234"/>
      <c r="K82" s="234"/>
      <c r="L82" s="234"/>
    </row>
    <row r="83" spans="1:12" ht="47.25" x14ac:dyDescent="0.25">
      <c r="A83" s="343" t="s">
        <v>16</v>
      </c>
      <c r="B83" s="346">
        <v>5</v>
      </c>
      <c r="C83" s="346" t="s">
        <v>115</v>
      </c>
      <c r="D83" s="346">
        <v>3</v>
      </c>
      <c r="E83" s="346">
        <v>2</v>
      </c>
      <c r="F83" s="346" t="s">
        <v>115</v>
      </c>
      <c r="G83" s="346" t="s">
        <v>115</v>
      </c>
      <c r="H83" s="346" t="s">
        <v>115</v>
      </c>
      <c r="I83" s="234"/>
      <c r="J83" s="234"/>
      <c r="K83" s="234"/>
      <c r="L83" s="234"/>
    </row>
    <row r="84" spans="1:12" ht="31.5" x14ac:dyDescent="0.25">
      <c r="A84" s="343" t="s">
        <v>17</v>
      </c>
      <c r="B84" s="346">
        <v>17</v>
      </c>
      <c r="C84" s="346" t="s">
        <v>115</v>
      </c>
      <c r="D84" s="346">
        <v>3</v>
      </c>
      <c r="E84" s="346">
        <v>10</v>
      </c>
      <c r="F84" s="346">
        <v>4</v>
      </c>
      <c r="G84" s="346" t="s">
        <v>115</v>
      </c>
      <c r="H84" s="346" t="s">
        <v>115</v>
      </c>
      <c r="I84" s="234"/>
      <c r="J84" s="234"/>
      <c r="K84" s="234"/>
      <c r="L84" s="234"/>
    </row>
    <row r="85" spans="1:12" ht="31.5" x14ac:dyDescent="0.25">
      <c r="A85" s="343" t="s">
        <v>18</v>
      </c>
      <c r="B85" s="346">
        <v>12</v>
      </c>
      <c r="C85" s="346">
        <v>4</v>
      </c>
      <c r="D85" s="346">
        <v>2</v>
      </c>
      <c r="E85" s="346">
        <v>6</v>
      </c>
      <c r="F85" s="346" t="s">
        <v>115</v>
      </c>
      <c r="G85" s="346" t="s">
        <v>115</v>
      </c>
      <c r="H85" s="346" t="s">
        <v>115</v>
      </c>
      <c r="I85" s="234"/>
      <c r="J85" s="234"/>
      <c r="K85" s="234"/>
      <c r="L85" s="234"/>
    </row>
    <row r="86" spans="1:12" ht="31.5" x14ac:dyDescent="0.25">
      <c r="A86" s="343" t="s">
        <v>19</v>
      </c>
      <c r="B86" s="346">
        <v>2</v>
      </c>
      <c r="C86" s="346" t="s">
        <v>115</v>
      </c>
      <c r="D86" s="346">
        <v>2</v>
      </c>
      <c r="E86" s="346" t="s">
        <v>115</v>
      </c>
      <c r="F86" s="346" t="s">
        <v>115</v>
      </c>
      <c r="G86" s="346" t="s">
        <v>115</v>
      </c>
      <c r="H86" s="346" t="s">
        <v>115</v>
      </c>
      <c r="I86" s="234"/>
      <c r="J86" s="234"/>
      <c r="K86" s="234"/>
      <c r="L86" s="234"/>
    </row>
    <row r="87" spans="1:12" x14ac:dyDescent="0.25">
      <c r="A87" s="343" t="s">
        <v>20</v>
      </c>
      <c r="B87" s="346">
        <v>16</v>
      </c>
      <c r="C87" s="346" t="s">
        <v>115</v>
      </c>
      <c r="D87" s="346">
        <v>8</v>
      </c>
      <c r="E87" s="346">
        <v>7</v>
      </c>
      <c r="F87" s="346">
        <v>1</v>
      </c>
      <c r="G87" s="346" t="s">
        <v>115</v>
      </c>
      <c r="H87" s="346" t="s">
        <v>115</v>
      </c>
      <c r="I87" s="234"/>
      <c r="J87" s="234"/>
      <c r="K87" s="234"/>
      <c r="L87" s="234"/>
    </row>
    <row r="88" spans="1:12" x14ac:dyDescent="0.25">
      <c r="A88" s="343" t="s">
        <v>21</v>
      </c>
      <c r="B88" s="346">
        <v>12</v>
      </c>
      <c r="C88" s="346">
        <v>1</v>
      </c>
      <c r="D88" s="346">
        <v>6</v>
      </c>
      <c r="E88" s="346">
        <v>5</v>
      </c>
      <c r="F88" s="346" t="s">
        <v>115</v>
      </c>
      <c r="G88" s="346" t="s">
        <v>115</v>
      </c>
      <c r="H88" s="346" t="s">
        <v>115</v>
      </c>
      <c r="I88" s="234"/>
      <c r="J88" s="234"/>
      <c r="K88" s="234"/>
      <c r="L88" s="234"/>
    </row>
    <row r="89" spans="1:12" x14ac:dyDescent="0.25">
      <c r="A89" s="343" t="s">
        <v>22</v>
      </c>
      <c r="B89" s="346">
        <v>9</v>
      </c>
      <c r="C89" s="346" t="s">
        <v>115</v>
      </c>
      <c r="D89" s="346">
        <v>5</v>
      </c>
      <c r="E89" s="346">
        <v>4</v>
      </c>
      <c r="F89" s="346" t="s">
        <v>115</v>
      </c>
      <c r="G89" s="346" t="s">
        <v>115</v>
      </c>
      <c r="H89" s="346" t="s">
        <v>115</v>
      </c>
      <c r="I89" s="234"/>
      <c r="J89" s="234"/>
      <c r="K89" s="234"/>
      <c r="L89" s="234"/>
    </row>
    <row r="90" spans="1:12" x14ac:dyDescent="0.25">
      <c r="A90" s="343" t="s">
        <v>23</v>
      </c>
      <c r="B90" s="346" t="s">
        <v>115</v>
      </c>
      <c r="C90" s="346" t="s">
        <v>115</v>
      </c>
      <c r="D90" s="346" t="s">
        <v>115</v>
      </c>
      <c r="E90" s="346" t="s">
        <v>115</v>
      </c>
      <c r="F90" s="346" t="s">
        <v>115</v>
      </c>
      <c r="G90" s="346" t="s">
        <v>115</v>
      </c>
      <c r="H90" s="346" t="s">
        <v>115</v>
      </c>
      <c r="I90" s="234"/>
      <c r="J90" s="234"/>
      <c r="K90" s="234"/>
      <c r="L90" s="234"/>
    </row>
    <row r="91" spans="1:12" x14ac:dyDescent="0.25">
      <c r="A91" s="343" t="s">
        <v>24</v>
      </c>
      <c r="B91" s="346">
        <v>6</v>
      </c>
      <c r="C91" s="346" t="s">
        <v>115</v>
      </c>
      <c r="D91" s="346">
        <v>2</v>
      </c>
      <c r="E91" s="346">
        <v>4</v>
      </c>
      <c r="F91" s="346" t="s">
        <v>115</v>
      </c>
      <c r="G91" s="346" t="s">
        <v>115</v>
      </c>
      <c r="H91" s="346" t="s">
        <v>115</v>
      </c>
      <c r="I91" s="234"/>
      <c r="J91" s="234"/>
      <c r="K91" s="234"/>
      <c r="L91" s="234"/>
    </row>
    <row r="92" spans="1:12" ht="31.5" x14ac:dyDescent="0.25">
      <c r="A92" s="343" t="s">
        <v>25</v>
      </c>
      <c r="B92" s="346">
        <v>14</v>
      </c>
      <c r="C92" s="346">
        <v>13</v>
      </c>
      <c r="D92" s="346">
        <v>1</v>
      </c>
      <c r="E92" s="346" t="s">
        <v>115</v>
      </c>
      <c r="F92" s="346" t="s">
        <v>115</v>
      </c>
      <c r="G92" s="346" t="s">
        <v>115</v>
      </c>
      <c r="H92" s="346" t="s">
        <v>115</v>
      </c>
      <c r="I92" s="234"/>
      <c r="J92" s="234"/>
      <c r="K92" s="234"/>
      <c r="L92" s="234"/>
    </row>
    <row r="93" spans="1:12" ht="31.5" x14ac:dyDescent="0.25">
      <c r="A93" s="343" t="s">
        <v>26</v>
      </c>
      <c r="B93" s="346" t="s">
        <v>115</v>
      </c>
      <c r="C93" s="346" t="s">
        <v>115</v>
      </c>
      <c r="D93" s="346" t="s">
        <v>115</v>
      </c>
      <c r="E93" s="346" t="s">
        <v>115</v>
      </c>
      <c r="F93" s="346" t="s">
        <v>115</v>
      </c>
      <c r="G93" s="346" t="s">
        <v>115</v>
      </c>
      <c r="H93" s="346" t="s">
        <v>115</v>
      </c>
      <c r="I93" s="234"/>
      <c r="J93" s="234"/>
      <c r="K93" s="234"/>
      <c r="L93" s="234"/>
    </row>
    <row r="94" spans="1:12" ht="31.5" x14ac:dyDescent="0.25">
      <c r="A94" s="343" t="s">
        <v>27</v>
      </c>
      <c r="B94" s="346" t="s">
        <v>115</v>
      </c>
      <c r="C94" s="346" t="s">
        <v>115</v>
      </c>
      <c r="D94" s="346" t="s">
        <v>115</v>
      </c>
      <c r="E94" s="346" t="s">
        <v>115</v>
      </c>
      <c r="F94" s="346" t="s">
        <v>115</v>
      </c>
      <c r="G94" s="346" t="s">
        <v>115</v>
      </c>
      <c r="H94" s="346" t="s">
        <v>115</v>
      </c>
      <c r="I94" s="234"/>
      <c r="J94" s="234"/>
      <c r="K94" s="234"/>
      <c r="L94" s="234"/>
    </row>
    <row r="95" spans="1:12" x14ac:dyDescent="0.25">
      <c r="A95" s="343" t="s">
        <v>28</v>
      </c>
      <c r="B95" s="346" t="s">
        <v>115</v>
      </c>
      <c r="C95" s="346" t="s">
        <v>115</v>
      </c>
      <c r="D95" s="346" t="s">
        <v>115</v>
      </c>
      <c r="E95" s="346" t="s">
        <v>115</v>
      </c>
      <c r="F95" s="346" t="s">
        <v>115</v>
      </c>
      <c r="G95" s="346" t="s">
        <v>115</v>
      </c>
      <c r="H95" s="346" t="s">
        <v>115</v>
      </c>
      <c r="I95" s="234"/>
      <c r="J95" s="234"/>
      <c r="K95" s="234"/>
      <c r="L95" s="234"/>
    </row>
    <row r="96" spans="1:12" x14ac:dyDescent="0.25">
      <c r="A96" s="343" t="s">
        <v>29</v>
      </c>
      <c r="B96" s="346" t="s">
        <v>115</v>
      </c>
      <c r="C96" s="346" t="s">
        <v>115</v>
      </c>
      <c r="D96" s="346" t="s">
        <v>115</v>
      </c>
      <c r="E96" s="346" t="s">
        <v>115</v>
      </c>
      <c r="F96" s="346" t="s">
        <v>115</v>
      </c>
      <c r="G96" s="346" t="s">
        <v>115</v>
      </c>
      <c r="H96" s="346" t="s">
        <v>115</v>
      </c>
      <c r="I96" s="234"/>
      <c r="J96" s="234"/>
      <c r="K96" s="234"/>
      <c r="L96" s="234"/>
    </row>
    <row r="97" spans="1:12" x14ac:dyDescent="0.25">
      <c r="A97" s="343" t="s">
        <v>30</v>
      </c>
      <c r="B97" s="346">
        <v>3</v>
      </c>
      <c r="C97" s="346">
        <v>2</v>
      </c>
      <c r="D97" s="346">
        <v>1</v>
      </c>
      <c r="E97" s="346" t="s">
        <v>115</v>
      </c>
      <c r="F97" s="346" t="s">
        <v>115</v>
      </c>
      <c r="G97" s="346" t="s">
        <v>115</v>
      </c>
      <c r="H97" s="346" t="s">
        <v>115</v>
      </c>
      <c r="I97" s="234"/>
      <c r="J97" s="234"/>
      <c r="K97" s="234"/>
      <c r="L97" s="234"/>
    </row>
    <row r="98" spans="1:12" x14ac:dyDescent="0.25">
      <c r="A98" s="343" t="s">
        <v>31</v>
      </c>
      <c r="B98" s="313">
        <v>44</v>
      </c>
      <c r="C98" s="346">
        <v>1</v>
      </c>
      <c r="D98" s="346">
        <v>10</v>
      </c>
      <c r="E98" s="346">
        <v>29</v>
      </c>
      <c r="F98" s="313">
        <v>4</v>
      </c>
      <c r="G98" s="313" t="s">
        <v>115</v>
      </c>
      <c r="H98" s="117" t="s">
        <v>115</v>
      </c>
      <c r="I98" s="234"/>
      <c r="J98" s="234"/>
      <c r="K98" s="234"/>
      <c r="L98" s="234"/>
    </row>
    <row r="99" spans="1:12" ht="16.5" thickBot="1" x14ac:dyDescent="0.3">
      <c r="A99" s="354" t="s">
        <v>32</v>
      </c>
      <c r="B99" s="312">
        <v>207</v>
      </c>
      <c r="C99" s="356">
        <v>22</v>
      </c>
      <c r="D99" s="356">
        <v>57</v>
      </c>
      <c r="E99" s="356">
        <v>114</v>
      </c>
      <c r="F99" s="315">
        <v>14</v>
      </c>
      <c r="G99" s="315" t="s">
        <v>115</v>
      </c>
      <c r="H99" s="298" t="s">
        <v>115</v>
      </c>
      <c r="I99" s="234"/>
      <c r="J99" s="234"/>
      <c r="K99" s="234"/>
      <c r="L99" s="234"/>
    </row>
    <row r="100" spans="1:12" x14ac:dyDescent="0.25">
      <c r="A100" s="234"/>
      <c r="B100" s="313"/>
      <c r="C100" s="234"/>
      <c r="D100" s="234"/>
      <c r="E100" s="234"/>
      <c r="F100" s="234"/>
      <c r="G100" s="234"/>
      <c r="H100" s="234"/>
      <c r="I100" s="234"/>
      <c r="J100" s="234"/>
      <c r="K100" s="234"/>
      <c r="L100" s="234"/>
    </row>
    <row r="101" spans="1:12" x14ac:dyDescent="0.25">
      <c r="A101" s="234"/>
      <c r="B101" s="234"/>
      <c r="C101" s="234"/>
      <c r="D101" s="234"/>
      <c r="E101" s="234"/>
      <c r="F101" s="234"/>
      <c r="G101" s="234"/>
      <c r="H101" s="234"/>
      <c r="I101" s="234"/>
      <c r="J101" s="234"/>
      <c r="K101" s="234"/>
      <c r="L101" s="234"/>
    </row>
    <row r="102" spans="1:12" ht="94.5" x14ac:dyDescent="0.25">
      <c r="A102" s="236" t="s">
        <v>53</v>
      </c>
      <c r="B102" s="236"/>
      <c r="C102" s="236"/>
      <c r="D102" s="236"/>
      <c r="E102" s="236"/>
      <c r="F102" s="236"/>
      <c r="G102" s="236"/>
      <c r="H102" s="236"/>
      <c r="I102" s="236"/>
      <c r="J102" s="236"/>
      <c r="K102" s="236"/>
      <c r="L102" s="234"/>
    </row>
    <row r="103" spans="1:12" x14ac:dyDescent="0.25">
      <c r="A103" s="234"/>
      <c r="B103" s="234"/>
      <c r="C103" s="234"/>
      <c r="D103" s="234"/>
      <c r="E103" s="234"/>
      <c r="F103" s="234"/>
      <c r="G103" s="234"/>
      <c r="H103" s="234"/>
      <c r="I103" s="234"/>
      <c r="J103" s="234"/>
      <c r="K103" s="234"/>
      <c r="L103" s="234"/>
    </row>
    <row r="104" spans="1:12" x14ac:dyDescent="0.25">
      <c r="A104" s="234"/>
      <c r="B104" s="234"/>
      <c r="C104" s="234"/>
      <c r="D104" s="234"/>
      <c r="E104" s="234"/>
      <c r="F104" s="234"/>
      <c r="G104" s="234"/>
      <c r="H104" s="234"/>
      <c r="I104" s="234"/>
      <c r="J104" s="234"/>
      <c r="K104" s="234"/>
      <c r="L104" s="234"/>
    </row>
    <row r="105" spans="1:12" x14ac:dyDescent="0.25">
      <c r="A105" s="332" t="s">
        <v>54</v>
      </c>
      <c r="B105" s="332"/>
      <c r="C105" s="332"/>
      <c r="D105" s="332"/>
      <c r="E105" s="332"/>
      <c r="F105" s="332"/>
      <c r="G105" s="332"/>
      <c r="H105" s="332"/>
      <c r="I105" s="236"/>
      <c r="J105" s="234"/>
      <c r="K105" s="234"/>
      <c r="L105" s="234"/>
    </row>
    <row r="106" spans="1:12" x14ac:dyDescent="0.25">
      <c r="A106" s="332"/>
      <c r="B106" s="332"/>
      <c r="C106" s="332"/>
      <c r="D106" s="332"/>
      <c r="E106" s="332"/>
      <c r="F106" s="332"/>
      <c r="G106" s="332"/>
      <c r="H106" s="332"/>
      <c r="I106" s="236"/>
      <c r="J106" s="234"/>
      <c r="K106" s="234"/>
      <c r="L106" s="234"/>
    </row>
    <row r="107" spans="1:12" x14ac:dyDescent="0.25">
      <c r="A107" s="234"/>
      <c r="B107" s="234"/>
      <c r="C107" s="234"/>
      <c r="D107" s="234"/>
      <c r="E107" s="234"/>
      <c r="F107" s="234"/>
      <c r="G107" s="234"/>
      <c r="H107" s="234"/>
      <c r="I107" s="332"/>
      <c r="J107" s="234"/>
      <c r="K107" s="234"/>
      <c r="L107" s="234"/>
    </row>
    <row r="108" spans="1:12" x14ac:dyDescent="0.25">
      <c r="A108" s="236"/>
      <c r="B108" s="236"/>
      <c r="C108" s="234"/>
      <c r="D108" s="234"/>
      <c r="E108" s="234"/>
      <c r="F108" s="236"/>
      <c r="G108" s="236"/>
      <c r="H108" s="236"/>
      <c r="J108" s="236"/>
      <c r="K108" s="236"/>
      <c r="L108" s="236"/>
    </row>
    <row r="109" spans="1:12" ht="16.5" thickBot="1" x14ac:dyDescent="0.3">
      <c r="D109" s="332"/>
      <c r="E109" s="332"/>
      <c r="F109" s="332"/>
    </row>
    <row r="110" spans="1:12" ht="31.5" x14ac:dyDescent="0.25">
      <c r="A110" s="243"/>
      <c r="B110" s="336" t="s">
        <v>55</v>
      </c>
      <c r="C110" s="337" t="s">
        <v>56</v>
      </c>
    </row>
    <row r="111" spans="1:12" ht="31.5" x14ac:dyDescent="0.25">
      <c r="A111" s="243" t="s">
        <v>57</v>
      </c>
      <c r="B111" s="266">
        <v>413</v>
      </c>
      <c r="C111" s="316">
        <v>205</v>
      </c>
    </row>
    <row r="112" spans="1:12" ht="31.5" x14ac:dyDescent="0.25">
      <c r="A112" s="243" t="s">
        <v>58</v>
      </c>
      <c r="B112" s="266">
        <v>575</v>
      </c>
      <c r="C112" s="316">
        <v>298</v>
      </c>
    </row>
    <row r="113" spans="1:9" ht="31.5" x14ac:dyDescent="0.25">
      <c r="A113" s="243" t="s">
        <v>59</v>
      </c>
      <c r="B113" s="266">
        <v>23</v>
      </c>
      <c r="C113" s="316">
        <v>8</v>
      </c>
    </row>
    <row r="114" spans="1:9" ht="31.5" x14ac:dyDescent="0.25">
      <c r="A114" s="243" t="s">
        <v>60</v>
      </c>
      <c r="B114" s="266">
        <v>6</v>
      </c>
      <c r="C114" s="316">
        <v>1</v>
      </c>
    </row>
    <row r="115" spans="1:9" ht="31.5" x14ac:dyDescent="0.25">
      <c r="A115" s="243" t="s">
        <v>61</v>
      </c>
      <c r="B115" s="266">
        <v>1</v>
      </c>
      <c r="C115" s="316" t="s">
        <v>115</v>
      </c>
    </row>
    <row r="116" spans="1:9" ht="31.5" x14ac:dyDescent="0.25">
      <c r="A116" s="254" t="s">
        <v>62</v>
      </c>
      <c r="B116" s="266">
        <v>1</v>
      </c>
      <c r="C116" s="316">
        <v>1</v>
      </c>
    </row>
    <row r="117" spans="1:9" ht="31.5" x14ac:dyDescent="0.25">
      <c r="A117" s="254" t="s">
        <v>63</v>
      </c>
      <c r="B117" s="266">
        <v>7</v>
      </c>
      <c r="C117" s="266">
        <v>4</v>
      </c>
      <c r="D117" s="244"/>
    </row>
    <row r="118" spans="1:9" x14ac:dyDescent="0.25">
      <c r="A118" s="354" t="s">
        <v>32</v>
      </c>
      <c r="B118" s="317">
        <f>SUM(B111:B117)</f>
        <v>1026</v>
      </c>
      <c r="C118" s="317">
        <f>SUM(C111:C117)</f>
        <v>517</v>
      </c>
      <c r="D118" s="234"/>
    </row>
    <row r="119" spans="1:9" ht="31.5" x14ac:dyDescent="0.25">
      <c r="A119" s="255" t="s">
        <v>64</v>
      </c>
      <c r="C119" s="256"/>
      <c r="D119" s="256"/>
      <c r="E119" s="256"/>
      <c r="I119" s="234"/>
    </row>
    <row r="122" spans="1:9" ht="47.25" x14ac:dyDescent="0.25">
      <c r="A122" s="243"/>
      <c r="B122" s="325" t="s">
        <v>65</v>
      </c>
      <c r="C122" s="338" t="s">
        <v>66</v>
      </c>
      <c r="D122" s="338" t="s">
        <v>67</v>
      </c>
      <c r="E122" s="338" t="s">
        <v>68</v>
      </c>
      <c r="F122" s="338" t="s">
        <v>69</v>
      </c>
    </row>
    <row r="123" spans="1:9" ht="31.5" x14ac:dyDescent="0.25">
      <c r="A123" s="243" t="s">
        <v>70</v>
      </c>
      <c r="B123" s="313">
        <v>10</v>
      </c>
      <c r="C123" s="313">
        <v>6</v>
      </c>
      <c r="D123" s="313">
        <v>2</v>
      </c>
      <c r="E123" s="313" t="s">
        <v>115</v>
      </c>
      <c r="F123" s="313" t="s">
        <v>115</v>
      </c>
    </row>
    <row r="124" spans="1:9" x14ac:dyDescent="0.25">
      <c r="C124" s="244"/>
      <c r="D124" s="244"/>
      <c r="E124" s="244"/>
    </row>
    <row r="125" spans="1:9" ht="47.25" x14ac:dyDescent="0.25">
      <c r="A125" s="247" t="s">
        <v>71</v>
      </c>
    </row>
    <row r="126" spans="1:9" ht="31.5" x14ac:dyDescent="0.25">
      <c r="A126" s="247" t="s">
        <v>72</v>
      </c>
    </row>
    <row r="127" spans="1:9" ht="47.25" x14ac:dyDescent="0.25">
      <c r="A127" s="247" t="s">
        <v>73</v>
      </c>
    </row>
    <row r="129" spans="1:5" x14ac:dyDescent="0.25">
      <c r="B129" s="1343" t="s">
        <v>74</v>
      </c>
      <c r="C129" s="1344"/>
      <c r="D129" s="1345"/>
    </row>
    <row r="130" spans="1:5" x14ac:dyDescent="0.25">
      <c r="B130" s="243" t="s">
        <v>75</v>
      </c>
      <c r="C130" s="267">
        <v>1026</v>
      </c>
    </row>
    <row r="131" spans="1:5" x14ac:dyDescent="0.25">
      <c r="B131" s="243" t="s">
        <v>76</v>
      </c>
      <c r="C131" s="267">
        <v>517</v>
      </c>
    </row>
    <row r="132" spans="1:5" x14ac:dyDescent="0.25">
      <c r="B132" s="245" t="s">
        <v>77</v>
      </c>
      <c r="C132" s="243" t="s">
        <v>80</v>
      </c>
      <c r="D132" s="313">
        <v>55</v>
      </c>
    </row>
    <row r="133" spans="1:5" ht="31.5" x14ac:dyDescent="0.25">
      <c r="B133" s="245"/>
      <c r="C133" s="243" t="s">
        <v>82</v>
      </c>
      <c r="D133" s="313">
        <v>24</v>
      </c>
    </row>
    <row r="134" spans="1:5" x14ac:dyDescent="0.25">
      <c r="B134" s="243" t="s">
        <v>78</v>
      </c>
      <c r="C134" s="266"/>
      <c r="D134" s="267">
        <v>2</v>
      </c>
    </row>
    <row r="135" spans="1:5" x14ac:dyDescent="0.25">
      <c r="B135" s="354" t="s">
        <v>32</v>
      </c>
      <c r="C135" s="120"/>
      <c r="D135" s="120">
        <f>C130+C131+D132+D133+D134</f>
        <v>1624</v>
      </c>
    </row>
    <row r="137" spans="1:5" x14ac:dyDescent="0.25">
      <c r="A137" s="1420" t="s">
        <v>94</v>
      </c>
      <c r="B137" s="1420"/>
      <c r="C137" s="1420"/>
      <c r="D137" s="1420"/>
      <c r="E137" s="1420"/>
    </row>
    <row r="138" spans="1:5" x14ac:dyDescent="0.25">
      <c r="A138" s="338" t="s">
        <v>95</v>
      </c>
      <c r="B138" s="1421" t="s">
        <v>238</v>
      </c>
      <c r="C138" s="1344"/>
      <c r="D138" s="1344"/>
      <c r="E138" s="1344"/>
    </row>
    <row r="139" spans="1:5" x14ac:dyDescent="0.25">
      <c r="A139" s="243"/>
      <c r="B139" s="1418" t="s">
        <v>32</v>
      </c>
      <c r="C139" s="1418" t="s">
        <v>84</v>
      </c>
      <c r="D139" s="1418" t="s">
        <v>85</v>
      </c>
      <c r="E139" s="1418" t="s">
        <v>86</v>
      </c>
    </row>
    <row r="140" spans="1:5" x14ac:dyDescent="0.25">
      <c r="A140" s="243"/>
      <c r="B140" s="1419"/>
      <c r="C140" s="1419"/>
      <c r="D140" s="1419"/>
      <c r="E140" s="1419"/>
    </row>
    <row r="141" spans="1:5" ht="31.5" x14ac:dyDescent="0.25">
      <c r="A141" s="359" t="s">
        <v>87</v>
      </c>
      <c r="B141" s="243">
        <v>6</v>
      </c>
      <c r="C141" s="243">
        <v>6</v>
      </c>
      <c r="D141" s="243">
        <v>0</v>
      </c>
      <c r="E141" s="243">
        <v>0</v>
      </c>
    </row>
    <row r="142" spans="1:5" ht="31.5" x14ac:dyDescent="0.25">
      <c r="A142" s="359" t="s">
        <v>88</v>
      </c>
      <c r="B142" s="243">
        <v>1</v>
      </c>
      <c r="C142" s="263">
        <v>1</v>
      </c>
      <c r="D142" s="263">
        <v>0</v>
      </c>
      <c r="E142" s="263">
        <v>0</v>
      </c>
    </row>
    <row r="143" spans="1:5" x14ac:dyDescent="0.25">
      <c r="A143" s="359" t="s">
        <v>89</v>
      </c>
      <c r="B143" s="243">
        <v>5</v>
      </c>
      <c r="C143" s="263">
        <v>5</v>
      </c>
      <c r="D143" s="263">
        <v>0</v>
      </c>
      <c r="E143" s="263">
        <v>0</v>
      </c>
    </row>
    <row r="144" spans="1:5" x14ac:dyDescent="0.25">
      <c r="A144" s="359" t="s">
        <v>90</v>
      </c>
      <c r="B144" s="243">
        <v>0</v>
      </c>
      <c r="C144" s="263">
        <v>0</v>
      </c>
      <c r="D144" s="263">
        <v>0</v>
      </c>
      <c r="E144" s="263">
        <v>0</v>
      </c>
    </row>
    <row r="145" spans="1:5" ht="47.25" x14ac:dyDescent="0.25">
      <c r="A145" s="359" t="s">
        <v>91</v>
      </c>
      <c r="B145" s="243">
        <v>14</v>
      </c>
      <c r="C145" s="264">
        <v>15</v>
      </c>
      <c r="D145" s="264">
        <v>0</v>
      </c>
      <c r="E145" s="264">
        <v>0</v>
      </c>
    </row>
    <row r="146" spans="1:5" x14ac:dyDescent="0.25">
      <c r="A146" s="359" t="s">
        <v>92</v>
      </c>
      <c r="B146" s="243">
        <v>2</v>
      </c>
      <c r="C146" s="264">
        <v>2</v>
      </c>
      <c r="D146" s="264">
        <v>0</v>
      </c>
      <c r="E146" s="264">
        <v>0</v>
      </c>
    </row>
    <row r="147" spans="1:5" ht="31.5" x14ac:dyDescent="0.25">
      <c r="A147" s="359" t="s">
        <v>93</v>
      </c>
      <c r="B147" s="243">
        <v>2</v>
      </c>
      <c r="C147" s="264">
        <v>1</v>
      </c>
      <c r="D147" s="264">
        <v>1</v>
      </c>
      <c r="E147" s="264">
        <v>0</v>
      </c>
    </row>
  </sheetData>
  <mergeCells count="17">
    <mergeCell ref="B139:B140"/>
    <mergeCell ref="C139:C140"/>
    <mergeCell ref="D139:D140"/>
    <mergeCell ref="E139:E140"/>
    <mergeCell ref="A51:C51"/>
    <mergeCell ref="A55:H55"/>
    <mergeCell ref="B57:C57"/>
    <mergeCell ref="B129:D129"/>
    <mergeCell ref="A137:E137"/>
    <mergeCell ref="B138:E138"/>
    <mergeCell ref="A79:H79"/>
    <mergeCell ref="A50:C50"/>
    <mergeCell ref="A5:L5"/>
    <mergeCell ref="A8:A9"/>
    <mergeCell ref="B8:B9"/>
    <mergeCell ref="C8:E8"/>
    <mergeCell ref="F8:L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"/>
  <sheetViews>
    <sheetView topLeftCell="A67" zoomScale="70" zoomScaleNormal="70" workbookViewId="0">
      <selection activeCell="A81" sqref="A81:XFD81"/>
    </sheetView>
  </sheetViews>
  <sheetFormatPr defaultRowHeight="15.75" x14ac:dyDescent="0.25"/>
  <cols>
    <col min="1" max="1" width="39.42578125" style="247" customWidth="1"/>
    <col min="2" max="2" width="16.7109375" style="247" customWidth="1"/>
    <col min="3" max="3" width="18.85546875" style="247" customWidth="1"/>
    <col min="4" max="4" width="13.85546875" style="247" customWidth="1"/>
    <col min="5" max="5" width="17" style="247" customWidth="1"/>
    <col min="6" max="6" width="16.85546875" style="247" customWidth="1"/>
    <col min="7" max="7" width="16.7109375" style="247" customWidth="1"/>
    <col min="8" max="8" width="15.42578125" style="247" customWidth="1"/>
    <col min="9" max="9" width="17.28515625" style="247" customWidth="1"/>
    <col min="10" max="10" width="15.140625" style="247" customWidth="1"/>
    <col min="11" max="11" width="17.7109375" style="247" customWidth="1"/>
    <col min="12" max="12" width="14.85546875" style="247" customWidth="1"/>
    <col min="13" max="16384" width="9.140625" style="247"/>
  </cols>
  <sheetData>
    <row r="1" spans="1:12" x14ac:dyDescent="0.25">
      <c r="A1" s="246"/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</row>
    <row r="2" spans="1:12" ht="31.5" x14ac:dyDescent="0.25">
      <c r="A2" s="120" t="s">
        <v>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2" x14ac:dyDescent="0.2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2" x14ac:dyDescent="0.25">
      <c r="A5" s="1340" t="s">
        <v>2</v>
      </c>
      <c r="B5" s="1340"/>
      <c r="C5" s="1340"/>
      <c r="D5" s="1340"/>
      <c r="E5" s="1340"/>
      <c r="F5" s="1340"/>
      <c r="G5" s="1340"/>
      <c r="H5" s="1340"/>
      <c r="I5" s="1340"/>
      <c r="J5" s="1340"/>
      <c r="K5" s="1340"/>
      <c r="L5" s="1340"/>
    </row>
    <row r="6" spans="1:12" x14ac:dyDescent="0.2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2" x14ac:dyDescent="0.25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</row>
    <row r="8" spans="1:12" ht="60.75" customHeight="1" x14ac:dyDescent="0.25">
      <c r="A8" s="1350" t="s">
        <v>33</v>
      </c>
      <c r="B8" s="1352" t="s">
        <v>3</v>
      </c>
      <c r="C8" s="1354"/>
      <c r="D8" s="1355"/>
      <c r="E8" s="1356"/>
      <c r="F8" s="1354" t="s">
        <v>4</v>
      </c>
      <c r="G8" s="1355"/>
      <c r="H8" s="1355"/>
      <c r="I8" s="1355"/>
      <c r="J8" s="1355"/>
      <c r="K8" s="1355"/>
      <c r="L8" s="1348"/>
    </row>
    <row r="9" spans="1:12" ht="131.25" customHeight="1" x14ac:dyDescent="0.25">
      <c r="A9" s="1351"/>
      <c r="B9" s="1353"/>
      <c r="C9" s="230" t="s">
        <v>5</v>
      </c>
      <c r="D9" s="231" t="s">
        <v>6</v>
      </c>
      <c r="E9" s="232" t="s">
        <v>7</v>
      </c>
      <c r="F9" s="269" t="s">
        <v>8</v>
      </c>
      <c r="G9" s="231" t="s">
        <v>9</v>
      </c>
      <c r="H9" s="231" t="s">
        <v>10</v>
      </c>
      <c r="I9" s="231" t="s">
        <v>83</v>
      </c>
      <c r="J9" s="231" t="s">
        <v>12</v>
      </c>
      <c r="K9" s="231" t="s">
        <v>13</v>
      </c>
      <c r="L9" s="231" t="s">
        <v>14</v>
      </c>
    </row>
    <row r="10" spans="1:12" x14ac:dyDescent="0.25">
      <c r="A10" s="121" t="s">
        <v>15</v>
      </c>
      <c r="B10" s="122">
        <f>C10+D10+E10</f>
        <v>999</v>
      </c>
      <c r="C10" s="230">
        <v>198</v>
      </c>
      <c r="D10" s="231">
        <v>117</v>
      </c>
      <c r="E10" s="232">
        <v>684</v>
      </c>
      <c r="F10" s="123">
        <v>148</v>
      </c>
      <c r="G10" s="124">
        <v>1</v>
      </c>
      <c r="H10" s="124">
        <v>4</v>
      </c>
      <c r="I10" s="124">
        <v>7</v>
      </c>
      <c r="J10" s="124">
        <v>117</v>
      </c>
      <c r="K10" s="124">
        <v>19</v>
      </c>
      <c r="L10" s="124">
        <v>0</v>
      </c>
    </row>
    <row r="11" spans="1:12" x14ac:dyDescent="0.25">
      <c r="A11" s="121" t="s">
        <v>119</v>
      </c>
      <c r="B11" s="122">
        <f t="shared" ref="B11:B26" si="0">C11+D11+E11</f>
        <v>163</v>
      </c>
      <c r="C11" s="125">
        <v>59</v>
      </c>
      <c r="D11" s="124">
        <v>12</v>
      </c>
      <c r="E11" s="126">
        <v>92</v>
      </c>
      <c r="F11" s="123">
        <v>23</v>
      </c>
      <c r="G11" s="124">
        <v>1</v>
      </c>
      <c r="H11" s="124">
        <v>4</v>
      </c>
      <c r="I11" s="124">
        <v>17</v>
      </c>
      <c r="J11" s="124">
        <v>1</v>
      </c>
      <c r="K11" s="124">
        <v>0</v>
      </c>
      <c r="L11" s="124">
        <v>0</v>
      </c>
    </row>
    <row r="12" spans="1:12" x14ac:dyDescent="0.25">
      <c r="A12" s="121" t="s">
        <v>17</v>
      </c>
      <c r="B12" s="122">
        <f t="shared" si="0"/>
        <v>232</v>
      </c>
      <c r="C12" s="125">
        <v>71</v>
      </c>
      <c r="D12" s="124">
        <v>42</v>
      </c>
      <c r="E12" s="126">
        <v>119</v>
      </c>
      <c r="F12" s="123">
        <v>38</v>
      </c>
      <c r="G12" s="124">
        <v>1</v>
      </c>
      <c r="H12" s="124">
        <v>19</v>
      </c>
      <c r="I12" s="124">
        <v>18</v>
      </c>
      <c r="J12" s="124">
        <v>0</v>
      </c>
      <c r="K12" s="124">
        <v>0</v>
      </c>
      <c r="L12" s="124">
        <v>0</v>
      </c>
    </row>
    <row r="13" spans="1:12" x14ac:dyDescent="0.25">
      <c r="A13" s="121" t="s">
        <v>18</v>
      </c>
      <c r="B13" s="122">
        <f t="shared" si="0"/>
        <v>199</v>
      </c>
      <c r="C13" s="125">
        <v>56</v>
      </c>
      <c r="D13" s="124">
        <v>62</v>
      </c>
      <c r="E13" s="126">
        <v>81</v>
      </c>
      <c r="F13" s="123">
        <v>65</v>
      </c>
      <c r="G13" s="124">
        <v>31</v>
      </c>
      <c r="H13" s="124">
        <v>34</v>
      </c>
      <c r="I13" s="124">
        <v>0</v>
      </c>
      <c r="J13" s="124">
        <v>0</v>
      </c>
      <c r="K13" s="124">
        <v>0</v>
      </c>
      <c r="L13" s="124">
        <v>0</v>
      </c>
    </row>
    <row r="14" spans="1:12" x14ac:dyDescent="0.25">
      <c r="A14" s="121" t="s">
        <v>19</v>
      </c>
      <c r="B14" s="122">
        <f t="shared" si="0"/>
        <v>54</v>
      </c>
      <c r="C14" s="125">
        <v>23</v>
      </c>
      <c r="D14" s="124">
        <v>7</v>
      </c>
      <c r="E14" s="126">
        <v>24</v>
      </c>
      <c r="F14" s="123">
        <v>16</v>
      </c>
      <c r="G14" s="124">
        <v>5</v>
      </c>
      <c r="H14" s="124">
        <v>11</v>
      </c>
      <c r="I14" s="124">
        <v>0</v>
      </c>
      <c r="J14" s="124">
        <v>0</v>
      </c>
      <c r="K14" s="124">
        <v>0</v>
      </c>
      <c r="L14" s="124">
        <v>0</v>
      </c>
    </row>
    <row r="15" spans="1:12" x14ac:dyDescent="0.25">
      <c r="A15" s="121" t="s">
        <v>20</v>
      </c>
      <c r="B15" s="122">
        <f t="shared" si="0"/>
        <v>158</v>
      </c>
      <c r="C15" s="125">
        <v>47</v>
      </c>
      <c r="D15" s="124">
        <v>39</v>
      </c>
      <c r="E15" s="126">
        <v>72</v>
      </c>
      <c r="F15" s="123">
        <v>15</v>
      </c>
      <c r="G15" s="124">
        <v>1</v>
      </c>
      <c r="H15" s="124">
        <v>1</v>
      </c>
      <c r="I15" s="124">
        <v>13</v>
      </c>
      <c r="J15" s="124">
        <v>0</v>
      </c>
      <c r="K15" s="124">
        <v>0</v>
      </c>
      <c r="L15" s="124">
        <v>0</v>
      </c>
    </row>
    <row r="16" spans="1:12" x14ac:dyDescent="0.25">
      <c r="A16" s="121" t="s">
        <v>21</v>
      </c>
      <c r="B16" s="122">
        <f t="shared" si="0"/>
        <v>132</v>
      </c>
      <c r="C16" s="125">
        <v>35</v>
      </c>
      <c r="D16" s="124">
        <v>24</v>
      </c>
      <c r="E16" s="126">
        <v>73</v>
      </c>
      <c r="F16" s="123">
        <v>14</v>
      </c>
      <c r="G16" s="124">
        <v>1</v>
      </c>
      <c r="H16" s="124">
        <v>2</v>
      </c>
      <c r="I16" s="124">
        <v>11</v>
      </c>
      <c r="J16" s="124">
        <v>0</v>
      </c>
      <c r="K16" s="124">
        <v>0</v>
      </c>
      <c r="L16" s="124">
        <v>0</v>
      </c>
    </row>
    <row r="17" spans="1:12" x14ac:dyDescent="0.25">
      <c r="A17" s="121" t="s">
        <v>22</v>
      </c>
      <c r="B17" s="122">
        <f t="shared" si="0"/>
        <v>85</v>
      </c>
      <c r="C17" s="125">
        <v>38</v>
      </c>
      <c r="D17" s="124">
        <v>20</v>
      </c>
      <c r="E17" s="126">
        <v>27</v>
      </c>
      <c r="F17" s="123">
        <v>7</v>
      </c>
      <c r="G17" s="124">
        <v>3</v>
      </c>
      <c r="H17" s="124">
        <v>4</v>
      </c>
      <c r="I17" s="124">
        <v>0</v>
      </c>
      <c r="J17" s="124">
        <v>0</v>
      </c>
      <c r="K17" s="124">
        <v>0</v>
      </c>
      <c r="L17" s="124">
        <v>0</v>
      </c>
    </row>
    <row r="18" spans="1:12" x14ac:dyDescent="0.25">
      <c r="A18" s="121" t="s">
        <v>120</v>
      </c>
      <c r="B18" s="122">
        <f t="shared" si="0"/>
        <v>184</v>
      </c>
      <c r="C18" s="125">
        <v>44</v>
      </c>
      <c r="D18" s="124">
        <v>21</v>
      </c>
      <c r="E18" s="126">
        <v>119</v>
      </c>
      <c r="F18" s="123">
        <v>44</v>
      </c>
      <c r="G18" s="124">
        <v>0</v>
      </c>
      <c r="H18" s="124">
        <v>9</v>
      </c>
      <c r="I18" s="124">
        <v>33</v>
      </c>
      <c r="J18" s="124">
        <v>1</v>
      </c>
      <c r="K18" s="124">
        <v>0</v>
      </c>
      <c r="L18" s="124">
        <v>1</v>
      </c>
    </row>
    <row r="19" spans="1:12" x14ac:dyDescent="0.25">
      <c r="A19" s="121" t="s">
        <v>24</v>
      </c>
      <c r="B19" s="122">
        <f t="shared" si="0"/>
        <v>13</v>
      </c>
      <c r="C19" s="125">
        <v>4</v>
      </c>
      <c r="D19" s="124">
        <v>4</v>
      </c>
      <c r="E19" s="126">
        <v>5</v>
      </c>
      <c r="F19" s="123">
        <v>5</v>
      </c>
      <c r="G19" s="124">
        <v>2</v>
      </c>
      <c r="H19" s="124">
        <v>2</v>
      </c>
      <c r="I19" s="124">
        <v>1</v>
      </c>
      <c r="J19" s="124">
        <v>0</v>
      </c>
      <c r="K19" s="124">
        <v>0</v>
      </c>
      <c r="L19" s="124">
        <v>0</v>
      </c>
    </row>
    <row r="20" spans="1:12" x14ac:dyDescent="0.25">
      <c r="A20" s="121" t="s">
        <v>25</v>
      </c>
      <c r="B20" s="122">
        <f t="shared" si="0"/>
        <v>200</v>
      </c>
      <c r="C20" s="125">
        <v>96</v>
      </c>
      <c r="D20" s="124">
        <v>9</v>
      </c>
      <c r="E20" s="126">
        <v>95</v>
      </c>
      <c r="F20" s="123">
        <f t="shared" ref="F20:F23" si="1">G20+H20+I20+J20+K20+L20</f>
        <v>191</v>
      </c>
      <c r="G20" s="124">
        <v>96</v>
      </c>
      <c r="H20" s="124">
        <v>93</v>
      </c>
      <c r="I20" s="124">
        <v>2</v>
      </c>
      <c r="J20" s="124">
        <v>0</v>
      </c>
      <c r="K20" s="124">
        <v>0</v>
      </c>
      <c r="L20" s="124">
        <v>0</v>
      </c>
    </row>
    <row r="21" spans="1:12" x14ac:dyDescent="0.25">
      <c r="A21" s="121" t="s">
        <v>26</v>
      </c>
      <c r="B21" s="122">
        <f t="shared" si="0"/>
        <v>0</v>
      </c>
      <c r="C21" s="125">
        <v>0</v>
      </c>
      <c r="D21" s="124">
        <v>0</v>
      </c>
      <c r="E21" s="126">
        <v>0</v>
      </c>
      <c r="F21" s="123">
        <v>1</v>
      </c>
      <c r="G21" s="124"/>
      <c r="H21" s="124">
        <v>1</v>
      </c>
      <c r="I21" s="124">
        <v>0</v>
      </c>
      <c r="J21" s="124">
        <v>0</v>
      </c>
      <c r="K21" s="124">
        <v>0</v>
      </c>
      <c r="L21" s="124">
        <v>0</v>
      </c>
    </row>
    <row r="22" spans="1:12" x14ac:dyDescent="0.25">
      <c r="A22" s="121" t="s">
        <v>27</v>
      </c>
      <c r="B22" s="122">
        <f t="shared" si="0"/>
        <v>85</v>
      </c>
      <c r="C22" s="125">
        <v>78</v>
      </c>
      <c r="D22" s="124">
        <v>0</v>
      </c>
      <c r="E22" s="126">
        <v>7</v>
      </c>
      <c r="F22" s="123">
        <f t="shared" si="1"/>
        <v>85</v>
      </c>
      <c r="G22" s="124">
        <v>78</v>
      </c>
      <c r="H22" s="124">
        <v>7</v>
      </c>
      <c r="I22" s="124">
        <v>0</v>
      </c>
      <c r="J22" s="124">
        <v>0</v>
      </c>
      <c r="K22" s="124">
        <v>0</v>
      </c>
      <c r="L22" s="124">
        <v>0</v>
      </c>
    </row>
    <row r="23" spans="1:12" x14ac:dyDescent="0.25">
      <c r="A23" s="121" t="s">
        <v>28</v>
      </c>
      <c r="B23" s="122">
        <f t="shared" si="0"/>
        <v>67</v>
      </c>
      <c r="C23" s="125">
        <v>67</v>
      </c>
      <c r="D23" s="124">
        <v>0</v>
      </c>
      <c r="E23" s="126">
        <v>0</v>
      </c>
      <c r="F23" s="123">
        <f t="shared" si="1"/>
        <v>67</v>
      </c>
      <c r="G23" s="124">
        <v>67</v>
      </c>
      <c r="H23" s="124">
        <v>0</v>
      </c>
      <c r="I23" s="124">
        <v>0</v>
      </c>
      <c r="J23" s="124">
        <v>0</v>
      </c>
      <c r="K23" s="124">
        <v>0</v>
      </c>
      <c r="L23" s="124">
        <v>0</v>
      </c>
    </row>
    <row r="24" spans="1:12" x14ac:dyDescent="0.25">
      <c r="A24" s="121" t="s">
        <v>29</v>
      </c>
      <c r="B24" s="122">
        <f t="shared" si="0"/>
        <v>0</v>
      </c>
      <c r="C24" s="125">
        <v>0</v>
      </c>
      <c r="D24" s="124">
        <v>0</v>
      </c>
      <c r="E24" s="126">
        <v>0</v>
      </c>
      <c r="F24" s="123">
        <v>8</v>
      </c>
      <c r="G24" s="124">
        <v>0</v>
      </c>
      <c r="H24" s="124">
        <v>8</v>
      </c>
      <c r="I24" s="124">
        <v>0</v>
      </c>
      <c r="J24" s="124">
        <v>0</v>
      </c>
      <c r="K24" s="124">
        <v>0</v>
      </c>
      <c r="L24" s="124">
        <v>0</v>
      </c>
    </row>
    <row r="25" spans="1:12" x14ac:dyDescent="0.25">
      <c r="A25" s="121" t="s">
        <v>30</v>
      </c>
      <c r="B25" s="122">
        <f t="shared" si="0"/>
        <v>96</v>
      </c>
      <c r="C25" s="125">
        <v>96</v>
      </c>
      <c r="D25" s="124">
        <v>0</v>
      </c>
      <c r="E25" s="126">
        <v>0</v>
      </c>
      <c r="F25" s="123">
        <v>47</v>
      </c>
      <c r="G25" s="124">
        <v>18</v>
      </c>
      <c r="H25" s="124">
        <v>27</v>
      </c>
      <c r="I25" s="124">
        <v>2</v>
      </c>
      <c r="J25" s="124">
        <v>0</v>
      </c>
      <c r="K25" s="124">
        <v>0</v>
      </c>
      <c r="L25" s="124">
        <v>0</v>
      </c>
    </row>
    <row r="26" spans="1:12" x14ac:dyDescent="0.25">
      <c r="A26" s="121" t="s">
        <v>121</v>
      </c>
      <c r="B26" s="122">
        <f t="shared" si="0"/>
        <v>257</v>
      </c>
      <c r="C26" s="125">
        <v>51</v>
      </c>
      <c r="D26" s="124">
        <v>43</v>
      </c>
      <c r="E26" s="126">
        <v>163</v>
      </c>
      <c r="F26" s="123">
        <v>43</v>
      </c>
      <c r="G26" s="124">
        <v>0</v>
      </c>
      <c r="H26" s="124">
        <v>7</v>
      </c>
      <c r="I26" s="124">
        <v>11</v>
      </c>
      <c r="J26" s="124">
        <v>25</v>
      </c>
      <c r="K26" s="124">
        <v>0</v>
      </c>
      <c r="L26" s="124">
        <v>0</v>
      </c>
    </row>
    <row r="27" spans="1:12" ht="16.5" thickBot="1" x14ac:dyDescent="0.3">
      <c r="A27" s="208" t="s">
        <v>32</v>
      </c>
      <c r="B27" s="211">
        <f>B10+B11+B12+B13+B14+B15+B16+B17+B18+B19+B20+B21+B22+B23+B24+B25+B26</f>
        <v>2924</v>
      </c>
      <c r="C27" s="211">
        <f>C10+C11+C12+C13+C14+C15+C16+C17+C18+C19+C20+C21+C22+C23+C24+C25+C26</f>
        <v>963</v>
      </c>
      <c r="D27" s="211">
        <f t="shared" ref="D27:L27" si="2">D10+D11+D12+D13+D14+D15+D16+D17+D18+D19+D20+D21+D22+D23+D24+D25+D26</f>
        <v>400</v>
      </c>
      <c r="E27" s="211">
        <f t="shared" si="2"/>
        <v>1561</v>
      </c>
      <c r="F27" s="211">
        <f t="shared" si="2"/>
        <v>817</v>
      </c>
      <c r="G27" s="211">
        <f t="shared" si="2"/>
        <v>305</v>
      </c>
      <c r="H27" s="211">
        <f t="shared" si="2"/>
        <v>233</v>
      </c>
      <c r="I27" s="211">
        <f t="shared" si="2"/>
        <v>115</v>
      </c>
      <c r="J27" s="211">
        <f t="shared" si="2"/>
        <v>144</v>
      </c>
      <c r="K27" s="211">
        <f t="shared" si="2"/>
        <v>19</v>
      </c>
      <c r="L27" s="211">
        <f t="shared" si="2"/>
        <v>1</v>
      </c>
    </row>
    <row r="28" spans="1:12" x14ac:dyDescent="0.25">
      <c r="A28" s="234"/>
      <c r="B28" s="234"/>
      <c r="C28" s="127"/>
      <c r="D28" s="127"/>
      <c r="E28" s="127"/>
      <c r="F28" s="234"/>
      <c r="G28" s="234"/>
      <c r="H28" s="234"/>
      <c r="I28" s="234"/>
      <c r="J28" s="234"/>
      <c r="K28" s="234"/>
      <c r="L28" s="234"/>
    </row>
    <row r="29" spans="1:12" ht="94.5" x14ac:dyDescent="0.25">
      <c r="A29" s="231" t="s">
        <v>33</v>
      </c>
      <c r="B29" s="231" t="s">
        <v>34</v>
      </c>
      <c r="C29" s="235"/>
      <c r="D29" s="235"/>
      <c r="E29" s="235"/>
      <c r="F29" s="235"/>
      <c r="G29" s="235"/>
      <c r="H29" s="235"/>
      <c r="I29" s="235"/>
      <c r="J29" s="235"/>
      <c r="K29" s="235"/>
      <c r="L29" s="235"/>
    </row>
    <row r="30" spans="1:12" x14ac:dyDescent="0.25">
      <c r="A30" s="231"/>
      <c r="B30" s="231"/>
      <c r="C30" s="235"/>
      <c r="D30" s="235"/>
      <c r="E30" s="235"/>
      <c r="F30" s="235"/>
      <c r="G30" s="235"/>
      <c r="H30" s="235"/>
      <c r="I30" s="235"/>
      <c r="J30" s="235"/>
      <c r="K30" s="235"/>
      <c r="L30" s="235"/>
    </row>
    <row r="31" spans="1:12" x14ac:dyDescent="0.25">
      <c r="A31" s="124" t="s">
        <v>15</v>
      </c>
      <c r="B31" s="124">
        <v>11</v>
      </c>
      <c r="C31" s="128"/>
      <c r="D31" s="128"/>
      <c r="E31" s="128"/>
      <c r="F31" s="128"/>
      <c r="G31" s="128"/>
      <c r="H31" s="128"/>
      <c r="I31" s="128"/>
      <c r="J31" s="128"/>
      <c r="K31" s="128"/>
      <c r="L31" s="128"/>
    </row>
    <row r="32" spans="1:12" x14ac:dyDescent="0.25">
      <c r="A32" s="124" t="s">
        <v>16</v>
      </c>
      <c r="B32" s="124">
        <v>0</v>
      </c>
      <c r="C32" s="128"/>
      <c r="D32" s="128"/>
      <c r="E32" s="128"/>
      <c r="F32" s="128"/>
      <c r="G32" s="128"/>
      <c r="H32" s="128"/>
      <c r="I32" s="128"/>
      <c r="J32" s="128"/>
      <c r="K32" s="128"/>
      <c r="L32" s="128"/>
    </row>
    <row r="33" spans="1:12" x14ac:dyDescent="0.25">
      <c r="A33" s="124" t="s">
        <v>17</v>
      </c>
      <c r="B33" s="124">
        <v>6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8"/>
    </row>
    <row r="34" spans="1:12" x14ac:dyDescent="0.25">
      <c r="A34" s="124" t="s">
        <v>18</v>
      </c>
      <c r="B34" s="124">
        <v>1</v>
      </c>
      <c r="C34" s="128"/>
      <c r="D34" s="128"/>
      <c r="E34" s="128"/>
      <c r="F34" s="128"/>
      <c r="G34" s="128"/>
      <c r="H34" s="128"/>
      <c r="I34" s="128"/>
      <c r="J34" s="128"/>
      <c r="K34" s="128"/>
      <c r="L34" s="128"/>
    </row>
    <row r="35" spans="1:12" x14ac:dyDescent="0.25">
      <c r="A35" s="124" t="s">
        <v>19</v>
      </c>
      <c r="B35" s="124">
        <v>0</v>
      </c>
      <c r="C35" s="128"/>
      <c r="D35" s="128"/>
      <c r="E35" s="128"/>
      <c r="F35" s="128"/>
      <c r="G35" s="128"/>
      <c r="H35" s="128"/>
      <c r="I35" s="128"/>
      <c r="J35" s="128"/>
      <c r="K35" s="128"/>
      <c r="L35" s="128"/>
    </row>
    <row r="36" spans="1:12" x14ac:dyDescent="0.25">
      <c r="A36" s="124" t="s">
        <v>20</v>
      </c>
      <c r="B36" s="124">
        <v>10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8"/>
    </row>
    <row r="37" spans="1:12" x14ac:dyDescent="0.25">
      <c r="A37" s="124" t="s">
        <v>21</v>
      </c>
      <c r="B37" s="124">
        <v>10</v>
      </c>
      <c r="C37" s="128"/>
      <c r="D37" s="128"/>
      <c r="E37" s="128"/>
      <c r="F37" s="128"/>
      <c r="G37" s="128"/>
      <c r="H37" s="128"/>
      <c r="I37" s="128"/>
      <c r="J37" s="128"/>
      <c r="K37" s="128"/>
      <c r="L37" s="128"/>
    </row>
    <row r="38" spans="1:12" x14ac:dyDescent="0.25">
      <c r="A38" s="124" t="s">
        <v>22</v>
      </c>
      <c r="B38" s="124">
        <v>1</v>
      </c>
      <c r="C38" s="128"/>
      <c r="D38" s="128"/>
      <c r="E38" s="128"/>
      <c r="F38" s="128"/>
      <c r="G38" s="128"/>
      <c r="H38" s="128"/>
      <c r="I38" s="128"/>
      <c r="J38" s="128"/>
      <c r="K38" s="128"/>
      <c r="L38" s="128"/>
    </row>
    <row r="39" spans="1:12" x14ac:dyDescent="0.25">
      <c r="A39" s="121" t="s">
        <v>120</v>
      </c>
      <c r="B39" s="124">
        <v>0</v>
      </c>
      <c r="C39" s="128"/>
      <c r="D39" s="128"/>
      <c r="E39" s="128"/>
      <c r="F39" s="128"/>
      <c r="G39" s="128"/>
      <c r="H39" s="128"/>
      <c r="I39" s="128"/>
      <c r="J39" s="128"/>
      <c r="K39" s="128"/>
      <c r="L39" s="128"/>
    </row>
    <row r="40" spans="1:12" x14ac:dyDescent="0.25">
      <c r="A40" s="124" t="s">
        <v>24</v>
      </c>
      <c r="B40" s="124">
        <v>0</v>
      </c>
      <c r="C40" s="128"/>
      <c r="D40" s="128"/>
      <c r="E40" s="128"/>
      <c r="F40" s="128"/>
      <c r="G40" s="128"/>
      <c r="H40" s="128"/>
      <c r="I40" s="128"/>
      <c r="J40" s="128"/>
      <c r="K40" s="128"/>
      <c r="L40" s="128"/>
    </row>
    <row r="41" spans="1:12" x14ac:dyDescent="0.25">
      <c r="A41" s="124" t="s">
        <v>25</v>
      </c>
      <c r="B41" s="124">
        <v>0</v>
      </c>
      <c r="C41" s="128"/>
      <c r="D41" s="128"/>
      <c r="E41" s="128"/>
      <c r="F41" s="128"/>
      <c r="G41" s="128"/>
      <c r="H41" s="128"/>
      <c r="I41" s="128"/>
      <c r="J41" s="128"/>
      <c r="K41" s="128"/>
      <c r="L41" s="128"/>
    </row>
    <row r="42" spans="1:12" x14ac:dyDescent="0.25">
      <c r="A42" s="124" t="s">
        <v>26</v>
      </c>
      <c r="B42" s="124">
        <v>0</v>
      </c>
      <c r="C42" s="128"/>
      <c r="D42" s="128"/>
      <c r="E42" s="128"/>
      <c r="F42" s="128"/>
      <c r="G42" s="128"/>
      <c r="H42" s="128"/>
      <c r="I42" s="128"/>
      <c r="J42" s="128"/>
      <c r="K42" s="128"/>
      <c r="L42" s="128"/>
    </row>
    <row r="43" spans="1:12" x14ac:dyDescent="0.25">
      <c r="A43" s="124" t="s">
        <v>27</v>
      </c>
      <c r="B43" s="124">
        <v>0</v>
      </c>
      <c r="C43" s="128"/>
      <c r="D43" s="128"/>
      <c r="E43" s="128"/>
      <c r="F43" s="128"/>
      <c r="G43" s="128"/>
      <c r="H43" s="128"/>
      <c r="I43" s="128"/>
      <c r="J43" s="128"/>
      <c r="K43" s="128"/>
      <c r="L43" s="128"/>
    </row>
    <row r="44" spans="1:12" x14ac:dyDescent="0.25">
      <c r="A44" s="124" t="s">
        <v>28</v>
      </c>
      <c r="B44" s="124">
        <v>0</v>
      </c>
      <c r="C44" s="128"/>
      <c r="D44" s="128"/>
      <c r="E44" s="128"/>
      <c r="F44" s="128"/>
      <c r="G44" s="128"/>
      <c r="H44" s="128"/>
      <c r="I44" s="128"/>
      <c r="J44" s="128"/>
      <c r="K44" s="128"/>
      <c r="L44" s="128"/>
    </row>
    <row r="45" spans="1:12" x14ac:dyDescent="0.25">
      <c r="A45" s="124" t="s">
        <v>29</v>
      </c>
      <c r="B45" s="124">
        <v>1</v>
      </c>
      <c r="C45" s="128"/>
      <c r="D45" s="128"/>
      <c r="E45" s="128"/>
      <c r="F45" s="128"/>
      <c r="G45" s="128"/>
      <c r="H45" s="128"/>
      <c r="I45" s="128"/>
      <c r="J45" s="128"/>
      <c r="K45" s="128"/>
      <c r="L45" s="128"/>
    </row>
    <row r="46" spans="1:12" x14ac:dyDescent="0.25">
      <c r="A46" s="124" t="s">
        <v>30</v>
      </c>
      <c r="B46" s="124">
        <v>0</v>
      </c>
      <c r="C46" s="128"/>
      <c r="D46" s="128"/>
      <c r="E46" s="128"/>
      <c r="F46" s="128"/>
      <c r="G46" s="128"/>
      <c r="H46" s="128"/>
      <c r="I46" s="128"/>
      <c r="J46" s="128"/>
      <c r="K46" s="128"/>
      <c r="L46" s="128"/>
    </row>
    <row r="47" spans="1:12" x14ac:dyDescent="0.25">
      <c r="A47" s="121" t="s">
        <v>121</v>
      </c>
      <c r="B47" s="124">
        <v>0</v>
      </c>
      <c r="C47" s="128"/>
      <c r="D47" s="128"/>
      <c r="E47" s="128"/>
      <c r="F47" s="128"/>
      <c r="G47" s="128"/>
      <c r="H47" s="128"/>
      <c r="I47" s="128"/>
      <c r="J47" s="128"/>
      <c r="K47" s="128"/>
      <c r="L47" s="128"/>
    </row>
    <row r="48" spans="1:12" x14ac:dyDescent="0.25">
      <c r="A48" s="214" t="s">
        <v>32</v>
      </c>
      <c r="B48" s="214">
        <f>B30+B31+B32+B33+B34+B35+B36+B37+B39+B40+B41+B42+B43+B44+B45+B46+B47</f>
        <v>39</v>
      </c>
      <c r="C48" s="127"/>
      <c r="D48" s="127"/>
      <c r="E48" s="127"/>
      <c r="F48" s="127"/>
      <c r="G48" s="127"/>
      <c r="H48" s="127"/>
      <c r="I48" s="127"/>
      <c r="J48" s="127"/>
      <c r="K48" s="127"/>
      <c r="L48" s="127"/>
    </row>
    <row r="49" spans="1:12" x14ac:dyDescent="0.25">
      <c r="A49" s="234"/>
      <c r="B49" s="234"/>
      <c r="C49" s="234"/>
      <c r="D49" s="234"/>
      <c r="E49" s="234"/>
      <c r="F49" s="234"/>
      <c r="G49" s="234"/>
      <c r="H49" s="234"/>
      <c r="I49" s="234"/>
      <c r="J49" s="234"/>
      <c r="K49" s="234"/>
      <c r="L49" s="234"/>
    </row>
    <row r="50" spans="1:12" ht="37.5" customHeight="1" x14ac:dyDescent="0.25">
      <c r="A50" s="1349" t="s">
        <v>35</v>
      </c>
      <c r="B50" s="1349"/>
      <c r="C50" s="1349"/>
      <c r="D50" s="236"/>
      <c r="E50" s="236"/>
      <c r="F50" s="236"/>
      <c r="G50" s="236"/>
      <c r="H50" s="236"/>
      <c r="I50" s="236"/>
      <c r="J50" s="236"/>
      <c r="K50" s="236"/>
      <c r="L50" s="236"/>
    </row>
    <row r="51" spans="1:12" ht="30" customHeight="1" x14ac:dyDescent="0.25">
      <c r="A51" s="1339" t="s">
        <v>36</v>
      </c>
      <c r="B51" s="1339"/>
      <c r="C51" s="1339"/>
      <c r="D51" s="236"/>
      <c r="E51" s="234"/>
      <c r="F51" s="234"/>
      <c r="G51" s="234"/>
      <c r="H51" s="234"/>
      <c r="I51" s="234"/>
      <c r="J51" s="234"/>
      <c r="K51" s="234"/>
      <c r="L51" s="234"/>
    </row>
    <row r="52" spans="1:12" x14ac:dyDescent="0.25">
      <c r="A52" s="236"/>
      <c r="B52" s="236"/>
      <c r="C52" s="236"/>
      <c r="D52" s="236"/>
      <c r="E52" s="236"/>
      <c r="F52" s="236"/>
      <c r="G52" s="236"/>
      <c r="H52" s="236"/>
      <c r="I52" s="236"/>
      <c r="J52" s="236"/>
      <c r="K52" s="236"/>
      <c r="L52" s="236"/>
    </row>
    <row r="53" spans="1:12" x14ac:dyDescent="0.25">
      <c r="A53" s="234"/>
      <c r="B53" s="234"/>
      <c r="C53" s="234"/>
      <c r="D53" s="234"/>
      <c r="E53" s="234"/>
      <c r="F53" s="234"/>
      <c r="G53" s="234"/>
      <c r="H53" s="234"/>
      <c r="I53" s="234"/>
      <c r="J53" s="234"/>
      <c r="K53" s="234"/>
      <c r="L53" s="234"/>
    </row>
    <row r="54" spans="1:12" x14ac:dyDescent="0.25">
      <c r="A54" s="234"/>
      <c r="B54" s="234"/>
      <c r="C54" s="234"/>
      <c r="D54" s="234"/>
      <c r="E54" s="234"/>
      <c r="F54" s="234"/>
      <c r="G54" s="234"/>
      <c r="H54" s="234"/>
      <c r="I54" s="234"/>
      <c r="J54" s="234"/>
      <c r="K54" s="234"/>
      <c r="L54" s="234"/>
    </row>
    <row r="55" spans="1:12" x14ac:dyDescent="0.25">
      <c r="A55" s="1340" t="s">
        <v>37</v>
      </c>
      <c r="B55" s="1340"/>
      <c r="C55" s="1340"/>
      <c r="D55" s="1340"/>
      <c r="E55" s="1340"/>
      <c r="F55" s="1340"/>
      <c r="G55" s="1340"/>
      <c r="H55" s="1340"/>
      <c r="I55" s="120"/>
      <c r="J55" s="120"/>
      <c r="K55" s="120"/>
      <c r="L55" s="120"/>
    </row>
    <row r="56" spans="1:12" ht="16.5" thickBot="1" x14ac:dyDescent="0.3">
      <c r="A56" s="234"/>
      <c r="B56" s="234"/>
      <c r="C56" s="234"/>
      <c r="D56" s="234"/>
      <c r="E56" s="234"/>
      <c r="F56" s="234"/>
      <c r="G56" s="234"/>
      <c r="H56" s="234"/>
      <c r="I56" s="234"/>
      <c r="J56" s="234"/>
      <c r="K56" s="234"/>
      <c r="L56" s="234"/>
    </row>
    <row r="57" spans="1:12" ht="30.75" customHeight="1" thickBot="1" x14ac:dyDescent="0.3">
      <c r="A57" s="234"/>
      <c r="B57" s="1341" t="s">
        <v>38</v>
      </c>
      <c r="C57" s="1342"/>
      <c r="D57" s="234"/>
      <c r="E57" s="235"/>
      <c r="F57" s="235"/>
      <c r="G57" s="235"/>
      <c r="H57" s="236"/>
      <c r="I57" s="234"/>
      <c r="J57" s="234"/>
      <c r="K57" s="234"/>
    </row>
    <row r="58" spans="1:12" ht="110.25" x14ac:dyDescent="0.25">
      <c r="A58" s="268" t="s">
        <v>33</v>
      </c>
      <c r="B58" s="237" t="s">
        <v>39</v>
      </c>
      <c r="C58" s="265" t="s">
        <v>40</v>
      </c>
      <c r="D58" s="313" t="s">
        <v>41</v>
      </c>
      <c r="E58" s="231" t="s">
        <v>42</v>
      </c>
      <c r="F58" s="231" t="s">
        <v>43</v>
      </c>
      <c r="G58" s="231" t="s">
        <v>44</v>
      </c>
    </row>
    <row r="59" spans="1:12" x14ac:dyDescent="0.25">
      <c r="A59" s="121" t="s">
        <v>15</v>
      </c>
      <c r="B59" s="125">
        <v>21</v>
      </c>
      <c r="C59" s="231">
        <v>15</v>
      </c>
      <c r="D59" s="742">
        <v>47</v>
      </c>
      <c r="E59" s="243">
        <v>13</v>
      </c>
      <c r="F59" s="124">
        <v>104</v>
      </c>
      <c r="G59" s="283">
        <v>13</v>
      </c>
    </row>
    <row r="60" spans="1:12" x14ac:dyDescent="0.25">
      <c r="A60" s="121" t="s">
        <v>119</v>
      </c>
      <c r="B60" s="125">
        <v>5</v>
      </c>
      <c r="C60" s="124">
        <v>6</v>
      </c>
      <c r="D60" s="742">
        <v>13</v>
      </c>
      <c r="E60" s="243">
        <v>7</v>
      </c>
      <c r="F60" s="124">
        <v>14</v>
      </c>
      <c r="G60" s="283">
        <v>4</v>
      </c>
    </row>
    <row r="61" spans="1:12" x14ac:dyDescent="0.25">
      <c r="A61" s="121" t="s">
        <v>17</v>
      </c>
      <c r="B61" s="125">
        <v>7</v>
      </c>
      <c r="C61" s="124">
        <v>2</v>
      </c>
      <c r="D61" s="742">
        <v>15</v>
      </c>
      <c r="E61" s="243">
        <v>10</v>
      </c>
      <c r="F61" s="124">
        <v>42</v>
      </c>
      <c r="G61" s="283">
        <v>2</v>
      </c>
    </row>
    <row r="62" spans="1:12" x14ac:dyDescent="0.25">
      <c r="A62" s="121" t="s">
        <v>18</v>
      </c>
      <c r="B62" s="125">
        <v>3</v>
      </c>
      <c r="C62" s="124">
        <v>36</v>
      </c>
      <c r="D62" s="742">
        <v>6</v>
      </c>
      <c r="E62" s="243">
        <v>0</v>
      </c>
      <c r="F62" s="124">
        <v>10</v>
      </c>
      <c r="G62" s="283">
        <v>0</v>
      </c>
    </row>
    <row r="63" spans="1:12" x14ac:dyDescent="0.25">
      <c r="A63" s="121" t="s">
        <v>19</v>
      </c>
      <c r="B63" s="125">
        <v>0</v>
      </c>
      <c r="C63" s="124">
        <v>3</v>
      </c>
      <c r="D63" s="742">
        <v>4</v>
      </c>
      <c r="E63" s="243">
        <v>4</v>
      </c>
      <c r="F63" s="124">
        <v>13</v>
      </c>
      <c r="G63" s="283">
        <v>0</v>
      </c>
    </row>
    <row r="64" spans="1:12" x14ac:dyDescent="0.25">
      <c r="A64" s="121" t="s">
        <v>20</v>
      </c>
      <c r="B64" s="125">
        <v>3</v>
      </c>
      <c r="C64" s="124">
        <v>4</v>
      </c>
      <c r="D64" s="742">
        <v>12</v>
      </c>
      <c r="E64" s="243">
        <v>2</v>
      </c>
      <c r="F64" s="124">
        <v>15</v>
      </c>
      <c r="G64" s="283">
        <v>2</v>
      </c>
    </row>
    <row r="65" spans="1:12" x14ac:dyDescent="0.25">
      <c r="A65" s="121" t="s">
        <v>21</v>
      </c>
      <c r="B65" s="125">
        <v>9</v>
      </c>
      <c r="C65" s="124">
        <v>4</v>
      </c>
      <c r="D65" s="742">
        <v>16</v>
      </c>
      <c r="E65" s="243">
        <v>6</v>
      </c>
      <c r="F65" s="124">
        <v>10</v>
      </c>
      <c r="G65" s="283">
        <v>1</v>
      </c>
    </row>
    <row r="66" spans="1:12" x14ac:dyDescent="0.25">
      <c r="A66" s="121" t="s">
        <v>22</v>
      </c>
      <c r="B66" s="125">
        <v>2</v>
      </c>
      <c r="C66" s="124">
        <v>3</v>
      </c>
      <c r="D66" s="742">
        <v>12</v>
      </c>
      <c r="E66" s="243">
        <v>2</v>
      </c>
      <c r="F66" s="124">
        <v>17</v>
      </c>
      <c r="G66" s="283">
        <v>0</v>
      </c>
    </row>
    <row r="67" spans="1:12" x14ac:dyDescent="0.25">
      <c r="A67" s="121" t="s">
        <v>120</v>
      </c>
      <c r="B67" s="125">
        <v>8</v>
      </c>
      <c r="C67" s="124">
        <v>14</v>
      </c>
      <c r="D67" s="742">
        <v>16</v>
      </c>
      <c r="E67" s="243">
        <v>12</v>
      </c>
      <c r="F67" s="124">
        <v>10</v>
      </c>
      <c r="G67" s="283">
        <v>0</v>
      </c>
    </row>
    <row r="68" spans="1:12" x14ac:dyDescent="0.25">
      <c r="A68" s="121" t="s">
        <v>24</v>
      </c>
      <c r="B68" s="125">
        <v>8</v>
      </c>
      <c r="C68" s="124">
        <v>0</v>
      </c>
      <c r="D68" s="742">
        <v>2</v>
      </c>
      <c r="E68" s="243">
        <v>1</v>
      </c>
      <c r="F68" s="124">
        <v>1</v>
      </c>
      <c r="G68" s="283">
        <v>0</v>
      </c>
    </row>
    <row r="69" spans="1:12" x14ac:dyDescent="0.25">
      <c r="A69" s="121" t="s">
        <v>25</v>
      </c>
      <c r="B69" s="125">
        <v>160</v>
      </c>
      <c r="C69" s="124">
        <v>47</v>
      </c>
      <c r="D69" s="742">
        <v>2</v>
      </c>
      <c r="E69" s="243">
        <v>8</v>
      </c>
      <c r="F69" s="124">
        <v>37</v>
      </c>
      <c r="G69" s="283">
        <v>2</v>
      </c>
    </row>
    <row r="70" spans="1:12" x14ac:dyDescent="0.25">
      <c r="A70" s="121" t="s">
        <v>26</v>
      </c>
      <c r="B70" s="125">
        <v>0</v>
      </c>
      <c r="C70" s="124">
        <v>0</v>
      </c>
      <c r="D70" s="742">
        <v>0</v>
      </c>
      <c r="E70" s="243">
        <v>0</v>
      </c>
      <c r="F70" s="124">
        <v>0</v>
      </c>
      <c r="G70" s="283">
        <v>0</v>
      </c>
    </row>
    <row r="71" spans="1:12" x14ac:dyDescent="0.25">
      <c r="A71" s="121" t="s">
        <v>27</v>
      </c>
      <c r="B71" s="125">
        <v>220</v>
      </c>
      <c r="C71" s="124">
        <v>78</v>
      </c>
      <c r="D71" s="742">
        <v>0</v>
      </c>
      <c r="E71" s="243">
        <v>0</v>
      </c>
      <c r="F71" s="124">
        <v>0</v>
      </c>
      <c r="G71" s="283">
        <v>0</v>
      </c>
    </row>
    <row r="72" spans="1:12" x14ac:dyDescent="0.25">
      <c r="A72" s="121" t="s">
        <v>28</v>
      </c>
      <c r="B72" s="125">
        <v>4</v>
      </c>
      <c r="C72" s="124">
        <v>61</v>
      </c>
      <c r="D72" s="742">
        <v>2</v>
      </c>
      <c r="E72" s="243">
        <v>0</v>
      </c>
      <c r="F72" s="124">
        <v>0</v>
      </c>
      <c r="G72" s="283">
        <v>0</v>
      </c>
    </row>
    <row r="73" spans="1:12" x14ac:dyDescent="0.25">
      <c r="A73" s="121" t="s">
        <v>29</v>
      </c>
      <c r="B73" s="125">
        <v>0</v>
      </c>
      <c r="C73" s="124">
        <v>0</v>
      </c>
      <c r="D73" s="742">
        <v>0</v>
      </c>
      <c r="E73" s="243">
        <v>0</v>
      </c>
      <c r="F73" s="124">
        <v>0</v>
      </c>
      <c r="G73" s="283">
        <v>0</v>
      </c>
    </row>
    <row r="74" spans="1:12" x14ac:dyDescent="0.25">
      <c r="A74" s="121" t="s">
        <v>30</v>
      </c>
      <c r="B74" s="125">
        <v>1</v>
      </c>
      <c r="C74" s="124">
        <v>64</v>
      </c>
      <c r="D74" s="742">
        <v>1</v>
      </c>
      <c r="E74" s="243">
        <v>7</v>
      </c>
      <c r="F74" s="124">
        <v>11</v>
      </c>
      <c r="G74" s="283">
        <v>0</v>
      </c>
    </row>
    <row r="75" spans="1:12" x14ac:dyDescent="0.25">
      <c r="A75" s="121" t="s">
        <v>121</v>
      </c>
      <c r="B75" s="125">
        <v>21</v>
      </c>
      <c r="C75" s="124">
        <v>8</v>
      </c>
      <c r="D75" s="742">
        <v>26</v>
      </c>
      <c r="E75" s="243">
        <v>3</v>
      </c>
      <c r="F75" s="243">
        <v>13</v>
      </c>
      <c r="G75" s="283">
        <v>0</v>
      </c>
    </row>
    <row r="76" spans="1:12" x14ac:dyDescent="0.25">
      <c r="A76" s="208" t="s">
        <v>32</v>
      </c>
      <c r="B76" s="214">
        <f t="shared" ref="B76:E76" si="3">B59+B60+B61+B62+B63+B64+B65+B66+B67+B68+B69+B70+B71+B72+B73+B74+B75</f>
        <v>472</v>
      </c>
      <c r="C76" s="214">
        <f t="shared" si="3"/>
        <v>345</v>
      </c>
      <c r="D76" s="214">
        <f t="shared" si="3"/>
        <v>174</v>
      </c>
      <c r="E76" s="214">
        <f t="shared" si="3"/>
        <v>75</v>
      </c>
      <c r="F76" s="214">
        <f>F59+F60+F61+F62+F63+F64+F65+F66+F67+F68+F69+F70+F71+F72+F73+F74+F75</f>
        <v>297</v>
      </c>
      <c r="G76" s="214">
        <f>G59+G60+G61+G62+G63+G64+G65+G66+G67+G68+G69+G70+G71+G72+G73+G74+G75</f>
        <v>24</v>
      </c>
      <c r="K76" s="234"/>
    </row>
    <row r="77" spans="1:12" x14ac:dyDescent="0.25">
      <c r="A77" s="234" t="s">
        <v>45</v>
      </c>
      <c r="B77" s="234"/>
      <c r="C77" s="129"/>
      <c r="D77" s="127"/>
      <c r="E77" s="127"/>
      <c r="F77" s="234"/>
      <c r="G77" s="234"/>
      <c r="H77" s="234"/>
      <c r="I77" s="234"/>
      <c r="J77" s="234"/>
      <c r="K77" s="234"/>
      <c r="L77" s="234"/>
    </row>
    <row r="78" spans="1:12" x14ac:dyDescent="0.25">
      <c r="A78" s="234"/>
      <c r="B78" s="234"/>
      <c r="C78" s="234"/>
      <c r="D78" s="234"/>
      <c r="E78" s="234"/>
      <c r="F78" s="234"/>
      <c r="G78" s="234"/>
      <c r="H78" s="234"/>
      <c r="I78" s="234"/>
      <c r="J78" s="234"/>
      <c r="K78" s="234"/>
      <c r="L78" s="234"/>
    </row>
    <row r="79" spans="1:12" ht="47.25" x14ac:dyDescent="0.25">
      <c r="A79" s="234" t="s">
        <v>46</v>
      </c>
      <c r="B79" s="234"/>
      <c r="C79" s="234"/>
      <c r="D79" s="234"/>
      <c r="E79" s="234"/>
      <c r="F79" s="234"/>
      <c r="G79" s="234"/>
      <c r="H79" s="234"/>
      <c r="I79" s="234"/>
      <c r="J79" s="234"/>
      <c r="K79" s="234"/>
      <c r="L79" s="234"/>
    </row>
    <row r="80" spans="1:12" x14ac:dyDescent="0.25">
      <c r="A80" s="234"/>
      <c r="B80" s="234"/>
      <c r="C80" s="234"/>
      <c r="D80" s="234"/>
      <c r="E80" s="234"/>
      <c r="F80" s="234"/>
      <c r="G80" s="234"/>
      <c r="H80" s="234"/>
      <c r="I80" s="234"/>
      <c r="J80" s="234"/>
      <c r="K80" s="234"/>
      <c r="L80" s="234"/>
    </row>
    <row r="81" spans="1:12" ht="94.5" x14ac:dyDescent="0.25">
      <c r="A81" s="268" t="s">
        <v>33</v>
      </c>
      <c r="B81" s="231" t="s">
        <v>47</v>
      </c>
      <c r="C81" s="231" t="s">
        <v>48</v>
      </c>
      <c r="D81" s="231" t="s">
        <v>10</v>
      </c>
      <c r="E81" s="231" t="s">
        <v>49</v>
      </c>
      <c r="F81" s="231" t="s">
        <v>50</v>
      </c>
      <c r="G81" s="231" t="s">
        <v>51</v>
      </c>
      <c r="H81" s="231" t="s">
        <v>52</v>
      </c>
      <c r="I81" s="234"/>
      <c r="J81" s="234"/>
      <c r="K81" s="234"/>
      <c r="L81" s="234"/>
    </row>
    <row r="82" spans="1:12" x14ac:dyDescent="0.25">
      <c r="A82" s="121" t="s">
        <v>15</v>
      </c>
      <c r="B82" s="124">
        <v>104</v>
      </c>
      <c r="C82" s="124">
        <v>0</v>
      </c>
      <c r="D82" s="124">
        <v>1</v>
      </c>
      <c r="E82" s="124">
        <v>4</v>
      </c>
      <c r="F82" s="124">
        <v>99</v>
      </c>
      <c r="G82" s="124"/>
      <c r="H82" s="124"/>
      <c r="I82" s="234"/>
      <c r="J82" s="234"/>
      <c r="K82" s="234"/>
      <c r="L82" s="234"/>
    </row>
    <row r="83" spans="1:12" x14ac:dyDescent="0.25">
      <c r="A83" s="121" t="s">
        <v>119</v>
      </c>
      <c r="B83" s="124">
        <v>14</v>
      </c>
      <c r="C83" s="124">
        <v>0</v>
      </c>
      <c r="D83" s="124">
        <v>1</v>
      </c>
      <c r="E83" s="124">
        <v>7</v>
      </c>
      <c r="F83" s="124">
        <v>6</v>
      </c>
      <c r="G83" s="124"/>
      <c r="H83" s="124"/>
      <c r="I83" s="234"/>
      <c r="J83" s="234"/>
      <c r="K83" s="234"/>
      <c r="L83" s="234"/>
    </row>
    <row r="84" spans="1:12" x14ac:dyDescent="0.25">
      <c r="A84" s="121" t="s">
        <v>17</v>
      </c>
      <c r="B84" s="124">
        <v>42</v>
      </c>
      <c r="C84" s="124">
        <v>9</v>
      </c>
      <c r="D84" s="124">
        <v>32</v>
      </c>
      <c r="E84" s="124">
        <v>1</v>
      </c>
      <c r="F84" s="124"/>
      <c r="G84" s="124"/>
      <c r="H84" s="124"/>
      <c r="I84" s="234"/>
      <c r="J84" s="234"/>
      <c r="K84" s="234"/>
      <c r="L84" s="234"/>
    </row>
    <row r="85" spans="1:12" x14ac:dyDescent="0.25">
      <c r="A85" s="121" t="s">
        <v>18</v>
      </c>
      <c r="B85" s="124">
        <v>10</v>
      </c>
      <c r="C85" s="124">
        <v>0</v>
      </c>
      <c r="D85" s="124">
        <v>3</v>
      </c>
      <c r="E85" s="124">
        <v>4</v>
      </c>
      <c r="F85" s="124">
        <v>3</v>
      </c>
      <c r="G85" s="124"/>
      <c r="H85" s="124"/>
      <c r="I85" s="234"/>
      <c r="J85" s="234"/>
      <c r="K85" s="234"/>
      <c r="L85" s="234"/>
    </row>
    <row r="86" spans="1:12" x14ac:dyDescent="0.25">
      <c r="A86" s="121" t="s">
        <v>19</v>
      </c>
      <c r="B86" s="124">
        <v>13</v>
      </c>
      <c r="C86" s="124">
        <v>3</v>
      </c>
      <c r="D86" s="124">
        <v>5</v>
      </c>
      <c r="E86" s="124">
        <v>5</v>
      </c>
      <c r="F86" s="124"/>
      <c r="G86" s="124"/>
      <c r="H86" s="124"/>
      <c r="I86" s="234"/>
      <c r="J86" s="234"/>
      <c r="K86" s="234"/>
      <c r="L86" s="234"/>
    </row>
    <row r="87" spans="1:12" x14ac:dyDescent="0.25">
      <c r="A87" s="121" t="s">
        <v>20</v>
      </c>
      <c r="B87" s="124">
        <v>15</v>
      </c>
      <c r="C87" s="124">
        <v>0</v>
      </c>
      <c r="D87" s="124">
        <v>0</v>
      </c>
      <c r="E87" s="124">
        <v>12</v>
      </c>
      <c r="F87" s="124">
        <v>3</v>
      </c>
      <c r="G87" s="124"/>
      <c r="H87" s="124"/>
      <c r="I87" s="234"/>
      <c r="J87" s="234"/>
      <c r="K87" s="234"/>
      <c r="L87" s="234"/>
    </row>
    <row r="88" spans="1:12" x14ac:dyDescent="0.25">
      <c r="A88" s="121" t="s">
        <v>21</v>
      </c>
      <c r="B88" s="124">
        <v>10</v>
      </c>
      <c r="C88" s="124">
        <v>0</v>
      </c>
      <c r="D88" s="124">
        <v>1</v>
      </c>
      <c r="E88" s="124">
        <v>7</v>
      </c>
      <c r="F88" s="124">
        <v>2</v>
      </c>
      <c r="G88" s="124"/>
      <c r="H88" s="124"/>
      <c r="I88" s="234"/>
      <c r="J88" s="234"/>
      <c r="K88" s="234"/>
      <c r="L88" s="234"/>
    </row>
    <row r="89" spans="1:12" x14ac:dyDescent="0.25">
      <c r="A89" s="121" t="s">
        <v>22</v>
      </c>
      <c r="B89" s="124">
        <v>17</v>
      </c>
      <c r="C89" s="124">
        <v>0</v>
      </c>
      <c r="D89" s="124">
        <v>11</v>
      </c>
      <c r="E89" s="124">
        <v>2</v>
      </c>
      <c r="F89" s="124">
        <v>4</v>
      </c>
      <c r="G89" s="124"/>
      <c r="H89" s="124"/>
      <c r="I89" s="234"/>
      <c r="J89" s="234"/>
      <c r="K89" s="234"/>
      <c r="L89" s="234"/>
    </row>
    <row r="90" spans="1:12" x14ac:dyDescent="0.25">
      <c r="A90" s="121" t="s">
        <v>122</v>
      </c>
      <c r="B90" s="124">
        <v>10</v>
      </c>
      <c r="C90" s="124">
        <v>0</v>
      </c>
      <c r="D90" s="124">
        <v>2</v>
      </c>
      <c r="E90" s="124">
        <v>8</v>
      </c>
      <c r="F90" s="124">
        <v>0</v>
      </c>
      <c r="G90" s="124"/>
      <c r="H90" s="124"/>
      <c r="I90" s="234"/>
      <c r="J90" s="234"/>
      <c r="K90" s="234"/>
      <c r="L90" s="234"/>
    </row>
    <row r="91" spans="1:12" x14ac:dyDescent="0.25">
      <c r="A91" s="121" t="s">
        <v>24</v>
      </c>
      <c r="B91" s="124">
        <v>1</v>
      </c>
      <c r="C91" s="124">
        <v>0</v>
      </c>
      <c r="D91" s="124">
        <v>0</v>
      </c>
      <c r="E91" s="124">
        <v>1</v>
      </c>
      <c r="F91" s="124"/>
      <c r="G91" s="124"/>
      <c r="H91" s="124"/>
      <c r="I91" s="234"/>
      <c r="J91" s="234"/>
      <c r="K91" s="234"/>
      <c r="L91" s="234"/>
    </row>
    <row r="92" spans="1:12" x14ac:dyDescent="0.25">
      <c r="A92" s="121" t="s">
        <v>25</v>
      </c>
      <c r="B92" s="124">
        <v>37</v>
      </c>
      <c r="C92" s="124">
        <v>0</v>
      </c>
      <c r="D92" s="124">
        <v>8</v>
      </c>
      <c r="E92" s="124">
        <v>29</v>
      </c>
      <c r="F92" s="124"/>
      <c r="G92" s="124"/>
      <c r="H92" s="124"/>
      <c r="I92" s="234"/>
      <c r="J92" s="234"/>
      <c r="K92" s="234"/>
      <c r="L92" s="234"/>
    </row>
    <row r="93" spans="1:12" x14ac:dyDescent="0.25">
      <c r="A93" s="121" t="s">
        <v>26</v>
      </c>
      <c r="B93" s="124">
        <v>0</v>
      </c>
      <c r="C93" s="124">
        <v>0</v>
      </c>
      <c r="D93" s="124">
        <v>0</v>
      </c>
      <c r="E93" s="124">
        <v>0</v>
      </c>
      <c r="F93" s="124">
        <v>0</v>
      </c>
      <c r="G93" s="124">
        <v>0</v>
      </c>
      <c r="H93" s="124"/>
      <c r="I93" s="234"/>
      <c r="J93" s="234"/>
      <c r="K93" s="234"/>
      <c r="L93" s="234"/>
    </row>
    <row r="94" spans="1:12" x14ac:dyDescent="0.25">
      <c r="A94" s="121" t="s">
        <v>27</v>
      </c>
      <c r="B94" s="124">
        <v>0</v>
      </c>
      <c r="C94" s="124">
        <v>0</v>
      </c>
      <c r="D94" s="124">
        <v>0</v>
      </c>
      <c r="E94" s="124">
        <v>0</v>
      </c>
      <c r="F94" s="124">
        <v>0</v>
      </c>
      <c r="G94" s="124">
        <v>0</v>
      </c>
      <c r="H94" s="124"/>
      <c r="I94" s="234"/>
      <c r="J94" s="234"/>
      <c r="K94" s="234"/>
      <c r="L94" s="234"/>
    </row>
    <row r="95" spans="1:12" x14ac:dyDescent="0.25">
      <c r="A95" s="121" t="s">
        <v>28</v>
      </c>
      <c r="B95" s="124">
        <v>0</v>
      </c>
      <c r="C95" s="124">
        <v>0</v>
      </c>
      <c r="D95" s="124">
        <v>0</v>
      </c>
      <c r="E95" s="124">
        <v>0</v>
      </c>
      <c r="F95" s="124">
        <v>0</v>
      </c>
      <c r="G95" s="124"/>
      <c r="H95" s="124"/>
      <c r="I95" s="234"/>
      <c r="J95" s="234"/>
      <c r="K95" s="234"/>
      <c r="L95" s="234"/>
    </row>
    <row r="96" spans="1:12" x14ac:dyDescent="0.25">
      <c r="A96" s="121" t="s">
        <v>29</v>
      </c>
      <c r="B96" s="124">
        <v>0</v>
      </c>
      <c r="C96" s="124">
        <v>0</v>
      </c>
      <c r="D96" s="124">
        <v>0</v>
      </c>
      <c r="E96" s="124">
        <v>0</v>
      </c>
      <c r="F96" s="124">
        <v>0</v>
      </c>
      <c r="G96" s="124">
        <v>0</v>
      </c>
      <c r="H96" s="124"/>
      <c r="I96" s="234"/>
      <c r="J96" s="234"/>
      <c r="K96" s="234"/>
      <c r="L96" s="234"/>
    </row>
    <row r="97" spans="1:12" x14ac:dyDescent="0.25">
      <c r="A97" s="121" t="s">
        <v>30</v>
      </c>
      <c r="B97" s="124">
        <v>11</v>
      </c>
      <c r="C97" s="124">
        <v>3</v>
      </c>
      <c r="D97" s="124">
        <v>7</v>
      </c>
      <c r="E97" s="124">
        <v>1</v>
      </c>
      <c r="F97" s="124">
        <v>0</v>
      </c>
      <c r="G97" s="124">
        <v>0</v>
      </c>
      <c r="H97" s="124"/>
      <c r="I97" s="234"/>
      <c r="J97" s="234"/>
      <c r="K97" s="234"/>
      <c r="L97" s="234"/>
    </row>
    <row r="98" spans="1:12" x14ac:dyDescent="0.25">
      <c r="A98" s="121" t="s">
        <v>121</v>
      </c>
      <c r="B98" s="243">
        <v>13</v>
      </c>
      <c r="C98" s="124">
        <v>0</v>
      </c>
      <c r="D98" s="124">
        <v>5</v>
      </c>
      <c r="E98" s="124">
        <v>6</v>
      </c>
      <c r="F98" s="243">
        <v>2</v>
      </c>
      <c r="G98" s="243"/>
      <c r="H98" s="250"/>
      <c r="I98" s="234"/>
      <c r="J98" s="234"/>
      <c r="K98" s="234"/>
      <c r="L98" s="234"/>
    </row>
    <row r="99" spans="1:12" x14ac:dyDescent="0.25">
      <c r="A99" s="208" t="s">
        <v>32</v>
      </c>
      <c r="B99" s="214">
        <f>B82+B83+B84+B85+B86+B87+B88+B89+B90+B91+B92+B93+B94+B95+B96+B97+B98</f>
        <v>297</v>
      </c>
      <c r="C99" s="214">
        <f t="shared" ref="C99:H99" si="4">C82+C83+C84+C85+C86+C87+C88+C89+C90+C91+C92+C93+C94+C95+C96+C97+C98</f>
        <v>15</v>
      </c>
      <c r="D99" s="214">
        <f t="shared" si="4"/>
        <v>76</v>
      </c>
      <c r="E99" s="214">
        <f t="shared" si="4"/>
        <v>87</v>
      </c>
      <c r="F99" s="214">
        <f t="shared" si="4"/>
        <v>119</v>
      </c>
      <c r="G99" s="214">
        <f t="shared" si="4"/>
        <v>0</v>
      </c>
      <c r="H99" s="214">
        <f t="shared" si="4"/>
        <v>0</v>
      </c>
      <c r="I99" s="234"/>
      <c r="J99" s="234"/>
      <c r="K99" s="234"/>
      <c r="L99" s="234"/>
    </row>
    <row r="100" spans="1:12" x14ac:dyDescent="0.25">
      <c r="A100" s="234"/>
      <c r="B100" s="243">
        <f>C99+D99+E99+F99+G99+H99</f>
        <v>297</v>
      </c>
      <c r="C100" s="234"/>
      <c r="D100" s="234"/>
      <c r="E100" s="234"/>
      <c r="F100" s="234"/>
      <c r="G100" s="234"/>
      <c r="H100" s="234"/>
      <c r="I100" s="234"/>
      <c r="J100" s="234"/>
      <c r="K100" s="234"/>
      <c r="L100" s="234"/>
    </row>
    <row r="101" spans="1:12" x14ac:dyDescent="0.25">
      <c r="A101" s="234"/>
      <c r="B101" s="234"/>
      <c r="C101" s="234"/>
      <c r="D101" s="234"/>
      <c r="E101" s="234"/>
      <c r="F101" s="234"/>
      <c r="G101" s="234"/>
      <c r="H101" s="234"/>
      <c r="I101" s="234"/>
      <c r="J101" s="234"/>
      <c r="K101" s="234"/>
      <c r="L101" s="234"/>
    </row>
    <row r="102" spans="1:12" ht="47.25" x14ac:dyDescent="0.25">
      <c r="A102" s="236" t="s">
        <v>53</v>
      </c>
      <c r="B102" s="236"/>
      <c r="C102" s="236"/>
      <c r="D102" s="236"/>
      <c r="E102" s="236"/>
      <c r="F102" s="236"/>
      <c r="G102" s="236"/>
      <c r="H102" s="236"/>
      <c r="I102" s="236"/>
      <c r="J102" s="236"/>
      <c r="K102" s="236"/>
      <c r="L102" s="234"/>
    </row>
    <row r="103" spans="1:12" x14ac:dyDescent="0.25">
      <c r="A103" s="234"/>
      <c r="B103" s="234"/>
      <c r="C103" s="234"/>
      <c r="D103" s="234"/>
      <c r="E103" s="234"/>
      <c r="F103" s="234"/>
      <c r="G103" s="234"/>
      <c r="H103" s="234"/>
      <c r="I103" s="234"/>
      <c r="J103" s="234"/>
      <c r="K103" s="234"/>
      <c r="L103" s="234"/>
    </row>
    <row r="104" spans="1:12" x14ac:dyDescent="0.25">
      <c r="A104" s="234"/>
      <c r="B104" s="234"/>
      <c r="C104" s="234"/>
      <c r="D104" s="234"/>
      <c r="E104" s="234"/>
      <c r="F104" s="234"/>
      <c r="G104" s="234"/>
      <c r="H104" s="234"/>
      <c r="I104" s="234"/>
      <c r="J104" s="234"/>
      <c r="K104" s="234"/>
      <c r="L104" s="234"/>
    </row>
    <row r="105" spans="1:12" x14ac:dyDescent="0.25">
      <c r="A105" s="235" t="s">
        <v>54</v>
      </c>
      <c r="B105" s="235"/>
      <c r="C105" s="235"/>
      <c r="D105" s="235"/>
      <c r="E105" s="235"/>
      <c r="F105" s="235"/>
      <c r="G105" s="235"/>
      <c r="H105" s="235"/>
      <c r="I105" s="236"/>
      <c r="J105" s="234"/>
      <c r="K105" s="234"/>
      <c r="L105" s="234"/>
    </row>
    <row r="106" spans="1:12" x14ac:dyDescent="0.25">
      <c r="A106" s="235"/>
      <c r="B106" s="235"/>
      <c r="C106" s="235"/>
      <c r="D106" s="235"/>
      <c r="E106" s="235"/>
      <c r="F106" s="235"/>
      <c r="G106" s="235"/>
      <c r="H106" s="235"/>
      <c r="I106" s="236"/>
      <c r="J106" s="234"/>
      <c r="K106" s="234"/>
      <c r="L106" s="234"/>
    </row>
    <row r="107" spans="1:12" x14ac:dyDescent="0.25">
      <c r="A107" s="234"/>
      <c r="B107" s="234"/>
      <c r="C107" s="234"/>
      <c r="D107" s="234"/>
      <c r="E107" s="234"/>
      <c r="F107" s="234"/>
      <c r="G107" s="234"/>
      <c r="H107" s="234"/>
      <c r="I107" s="235"/>
      <c r="J107" s="234"/>
      <c r="K107" s="234"/>
      <c r="L107" s="234"/>
    </row>
    <row r="108" spans="1:12" x14ac:dyDescent="0.25">
      <c r="A108" s="236"/>
      <c r="B108" s="236"/>
      <c r="C108" s="234"/>
      <c r="D108" s="234"/>
      <c r="E108" s="234"/>
      <c r="F108" s="236"/>
      <c r="G108" s="236"/>
      <c r="H108" s="236"/>
      <c r="J108" s="236"/>
      <c r="K108" s="236"/>
      <c r="L108" s="236"/>
    </row>
    <row r="109" spans="1:12" ht="16.5" thickBot="1" x14ac:dyDescent="0.3">
      <c r="D109" s="235"/>
      <c r="E109" s="235"/>
      <c r="F109" s="235"/>
    </row>
    <row r="110" spans="1:12" ht="47.25" x14ac:dyDescent="0.25">
      <c r="A110" s="243"/>
      <c r="B110" s="268" t="s">
        <v>55</v>
      </c>
      <c r="C110" s="241" t="s">
        <v>56</v>
      </c>
    </row>
    <row r="111" spans="1:12" x14ac:dyDescent="0.25">
      <c r="A111" s="243" t="s">
        <v>57</v>
      </c>
      <c r="B111" s="252">
        <v>615</v>
      </c>
      <c r="C111" s="253">
        <v>286</v>
      </c>
    </row>
    <row r="112" spans="1:12" x14ac:dyDescent="0.25">
      <c r="A112" s="243" t="s">
        <v>58</v>
      </c>
      <c r="B112" s="252">
        <v>619</v>
      </c>
      <c r="C112" s="253">
        <v>271</v>
      </c>
    </row>
    <row r="113" spans="1:9" ht="31.5" x14ac:dyDescent="0.25">
      <c r="A113" s="243" t="s">
        <v>59</v>
      </c>
      <c r="B113" s="252">
        <v>73</v>
      </c>
      <c r="C113" s="253">
        <v>13</v>
      </c>
    </row>
    <row r="114" spans="1:9" x14ac:dyDescent="0.25">
      <c r="A114" s="243" t="s">
        <v>60</v>
      </c>
      <c r="B114" s="252">
        <v>20</v>
      </c>
      <c r="C114" s="253">
        <v>3</v>
      </c>
    </row>
    <row r="115" spans="1:9" x14ac:dyDescent="0.25">
      <c r="A115" s="243" t="s">
        <v>61</v>
      </c>
      <c r="B115" s="252">
        <v>6</v>
      </c>
      <c r="C115" s="253">
        <v>3</v>
      </c>
    </row>
    <row r="116" spans="1:9" x14ac:dyDescent="0.25">
      <c r="A116" s="254" t="s">
        <v>62</v>
      </c>
      <c r="B116" s="252">
        <v>3</v>
      </c>
      <c r="C116" s="253">
        <v>3</v>
      </c>
    </row>
    <row r="117" spans="1:9" x14ac:dyDescent="0.25">
      <c r="A117" s="254" t="s">
        <v>63</v>
      </c>
      <c r="B117" s="252">
        <v>34</v>
      </c>
      <c r="C117" s="252">
        <v>17</v>
      </c>
      <c r="D117" s="234"/>
    </row>
    <row r="118" spans="1:9" x14ac:dyDescent="0.25">
      <c r="A118" s="208" t="s">
        <v>32</v>
      </c>
      <c r="B118" s="317">
        <f>SUM(B111:B117)</f>
        <v>1370</v>
      </c>
      <c r="C118" s="317">
        <f>SUM(C111:C117)</f>
        <v>596</v>
      </c>
      <c r="D118" s="234"/>
    </row>
    <row r="119" spans="1:9" x14ac:dyDescent="0.25">
      <c r="A119" s="255" t="s">
        <v>64</v>
      </c>
      <c r="C119" s="256"/>
      <c r="D119" s="256"/>
      <c r="E119" s="256"/>
      <c r="I119" s="234"/>
    </row>
    <row r="122" spans="1:9" ht="47.25" x14ac:dyDescent="0.25">
      <c r="A122" s="243"/>
      <c r="B122" s="231" t="s">
        <v>65</v>
      </c>
      <c r="C122" s="242" t="s">
        <v>66</v>
      </c>
      <c r="D122" s="242" t="s">
        <v>67</v>
      </c>
      <c r="E122" s="242" t="s">
        <v>68</v>
      </c>
      <c r="F122" s="242" t="s">
        <v>69</v>
      </c>
    </row>
    <row r="123" spans="1:9" ht="31.5" x14ac:dyDescent="0.25">
      <c r="A123" s="243" t="s">
        <v>70</v>
      </c>
      <c r="B123" s="243">
        <v>14</v>
      </c>
      <c r="C123" s="243">
        <v>12</v>
      </c>
      <c r="D123" s="243">
        <v>5</v>
      </c>
      <c r="E123" s="243">
        <v>3</v>
      </c>
      <c r="F123" s="243">
        <v>0</v>
      </c>
    </row>
    <row r="124" spans="1:9" x14ac:dyDescent="0.25">
      <c r="C124" s="244"/>
      <c r="D124" s="244"/>
      <c r="E124" s="244"/>
    </row>
    <row r="125" spans="1:9" ht="31.5" x14ac:dyDescent="0.25">
      <c r="A125" s="247" t="s">
        <v>71</v>
      </c>
    </row>
    <row r="126" spans="1:9" ht="31.5" x14ac:dyDescent="0.25">
      <c r="A126" s="247" t="s">
        <v>72</v>
      </c>
    </row>
    <row r="127" spans="1:9" ht="31.5" x14ac:dyDescent="0.25">
      <c r="A127" s="247" t="s">
        <v>73</v>
      </c>
    </row>
    <row r="129" spans="1:5" x14ac:dyDescent="0.25">
      <c r="B129" s="1343" t="s">
        <v>74</v>
      </c>
      <c r="C129" s="1344"/>
      <c r="D129" s="1345"/>
    </row>
    <row r="130" spans="1:5" x14ac:dyDescent="0.25">
      <c r="B130" s="243" t="s">
        <v>75</v>
      </c>
      <c r="C130" s="266">
        <v>777</v>
      </c>
      <c r="D130" s="267"/>
    </row>
    <row r="131" spans="1:5" x14ac:dyDescent="0.25">
      <c r="B131" s="243" t="s">
        <v>76</v>
      </c>
      <c r="C131" s="266">
        <v>593</v>
      </c>
      <c r="D131" s="267"/>
    </row>
    <row r="132" spans="1:5" ht="31.5" x14ac:dyDescent="0.25">
      <c r="B132" s="245" t="s">
        <v>77</v>
      </c>
      <c r="C132" s="243" t="s">
        <v>80</v>
      </c>
      <c r="D132" s="243">
        <v>140</v>
      </c>
    </row>
    <row r="133" spans="1:5" ht="31.5" x14ac:dyDescent="0.25">
      <c r="B133" s="245"/>
      <c r="C133" s="243" t="s">
        <v>82</v>
      </c>
      <c r="D133" s="243">
        <v>24</v>
      </c>
    </row>
    <row r="134" spans="1:5" ht="31.5" x14ac:dyDescent="0.25">
      <c r="B134" s="243" t="s">
        <v>78</v>
      </c>
      <c r="C134" s="266"/>
      <c r="D134" s="267"/>
    </row>
    <row r="135" spans="1:5" x14ac:dyDescent="0.25">
      <c r="B135" s="214" t="s">
        <v>32</v>
      </c>
      <c r="C135" s="210"/>
      <c r="D135" s="214">
        <f>C130+C131+D132+D133</f>
        <v>1534</v>
      </c>
    </row>
    <row r="140" spans="1:5" ht="34.5" customHeight="1" x14ac:dyDescent="0.25">
      <c r="A140" s="1346" t="s">
        <v>94</v>
      </c>
      <c r="B140" s="1346"/>
      <c r="C140" s="1346"/>
      <c r="D140" s="1346"/>
      <c r="E140" s="1346"/>
    </row>
    <row r="141" spans="1:5" ht="34.5" customHeight="1" x14ac:dyDescent="0.25">
      <c r="A141" s="242" t="s">
        <v>95</v>
      </c>
      <c r="B141" s="1343" t="s">
        <v>123</v>
      </c>
      <c r="C141" s="1344"/>
      <c r="D141" s="1344"/>
      <c r="E141" s="1344"/>
    </row>
    <row r="142" spans="1:5" ht="34.5" customHeight="1" x14ac:dyDescent="0.25">
      <c r="A142" s="243"/>
      <c r="B142" s="1337" t="s">
        <v>32</v>
      </c>
      <c r="C142" s="1337" t="s">
        <v>84</v>
      </c>
      <c r="D142" s="1337" t="s">
        <v>85</v>
      </c>
      <c r="E142" s="1337" t="s">
        <v>86</v>
      </c>
    </row>
    <row r="143" spans="1:5" ht="34.5" customHeight="1" x14ac:dyDescent="0.25">
      <c r="A143" s="243"/>
      <c r="B143" s="1338"/>
      <c r="C143" s="1338"/>
      <c r="D143" s="1338"/>
      <c r="E143" s="1338"/>
    </row>
    <row r="144" spans="1:5" ht="34.5" customHeight="1" x14ac:dyDescent="0.25">
      <c r="A144" s="262" t="s">
        <v>87</v>
      </c>
      <c r="B144" s="243">
        <v>10</v>
      </c>
      <c r="C144" s="263">
        <v>9</v>
      </c>
      <c r="D144" s="243">
        <v>0</v>
      </c>
      <c r="E144" s="243">
        <v>1</v>
      </c>
    </row>
    <row r="145" spans="1:5" ht="34.5" customHeight="1" x14ac:dyDescent="0.25">
      <c r="A145" s="262" t="s">
        <v>88</v>
      </c>
      <c r="B145" s="243">
        <v>2</v>
      </c>
      <c r="C145" s="263">
        <v>2</v>
      </c>
      <c r="D145" s="263">
        <v>0</v>
      </c>
      <c r="E145" s="263">
        <v>0</v>
      </c>
    </row>
    <row r="146" spans="1:5" ht="34.5" customHeight="1" x14ac:dyDescent="0.25">
      <c r="A146" s="262" t="s">
        <v>89</v>
      </c>
      <c r="B146" s="243">
        <v>8</v>
      </c>
      <c r="C146" s="263">
        <v>7</v>
      </c>
      <c r="D146" s="263">
        <v>0</v>
      </c>
      <c r="E146" s="263">
        <v>1</v>
      </c>
    </row>
    <row r="147" spans="1:5" ht="34.5" customHeight="1" x14ac:dyDescent="0.25">
      <c r="A147" s="262" t="s">
        <v>90</v>
      </c>
      <c r="B147" s="243">
        <v>0</v>
      </c>
      <c r="C147" s="263">
        <v>0</v>
      </c>
      <c r="D147" s="263">
        <v>0</v>
      </c>
      <c r="E147" s="263">
        <v>0</v>
      </c>
    </row>
    <row r="148" spans="1:5" ht="34.5" customHeight="1" x14ac:dyDescent="0.25">
      <c r="A148" s="262" t="s">
        <v>91</v>
      </c>
      <c r="B148" s="243">
        <v>26</v>
      </c>
      <c r="C148" s="263">
        <v>12</v>
      </c>
      <c r="D148" s="263">
        <v>14</v>
      </c>
      <c r="E148" s="263">
        <v>2</v>
      </c>
    </row>
    <row r="149" spans="1:5" ht="34.5" customHeight="1" x14ac:dyDescent="0.25">
      <c r="A149" s="262" t="s">
        <v>92</v>
      </c>
      <c r="B149" s="243">
        <v>5</v>
      </c>
      <c r="C149" s="263">
        <v>5</v>
      </c>
      <c r="D149" s="263">
        <v>0</v>
      </c>
      <c r="E149" s="263">
        <v>0</v>
      </c>
    </row>
    <row r="150" spans="1:5" ht="34.5" customHeight="1" x14ac:dyDescent="0.25">
      <c r="A150" s="262" t="s">
        <v>93</v>
      </c>
      <c r="B150" s="243">
        <v>3</v>
      </c>
      <c r="C150" s="263">
        <v>1</v>
      </c>
      <c r="D150" s="263">
        <v>2</v>
      </c>
      <c r="E150" s="263">
        <v>0</v>
      </c>
    </row>
  </sheetData>
  <mergeCells count="16">
    <mergeCell ref="A50:C50"/>
    <mergeCell ref="A5:L5"/>
    <mergeCell ref="A8:A9"/>
    <mergeCell ref="B8:B9"/>
    <mergeCell ref="C8:E8"/>
    <mergeCell ref="F8:L8"/>
    <mergeCell ref="B142:B143"/>
    <mergeCell ref="C142:C143"/>
    <mergeCell ref="D142:D143"/>
    <mergeCell ref="E142:E143"/>
    <mergeCell ref="A51:C51"/>
    <mergeCell ref="A55:H55"/>
    <mergeCell ref="B57:C57"/>
    <mergeCell ref="B129:D129"/>
    <mergeCell ref="A140:E140"/>
    <mergeCell ref="B141:E14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45"/>
  <sheetViews>
    <sheetView zoomScale="60" zoomScaleNormal="60" workbookViewId="0">
      <selection activeCell="E32" sqref="E32"/>
    </sheetView>
  </sheetViews>
  <sheetFormatPr defaultColWidth="22.28515625" defaultRowHeight="15.75" x14ac:dyDescent="0.25"/>
  <cols>
    <col min="1" max="1" width="27.140625" style="415" customWidth="1"/>
    <col min="2" max="16384" width="22.28515625" style="415"/>
  </cols>
  <sheetData>
    <row r="2" spans="1:12" ht="31.5" x14ac:dyDescent="0.25">
      <c r="A2" s="414" t="s">
        <v>1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</row>
    <row r="3" spans="1:12" x14ac:dyDescent="0.25">
      <c r="A3" s="414"/>
      <c r="B3" s="414"/>
      <c r="C3" s="414"/>
      <c r="D3" s="414"/>
      <c r="E3" s="414"/>
      <c r="F3" s="414"/>
      <c r="G3" s="414"/>
      <c r="H3" s="414"/>
      <c r="I3" s="414"/>
      <c r="J3" s="414"/>
      <c r="K3" s="414"/>
      <c r="L3" s="414"/>
    </row>
    <row r="4" spans="1:12" x14ac:dyDescent="0.25">
      <c r="A4" s="414"/>
      <c r="B4" s="414"/>
      <c r="C4" s="414"/>
      <c r="D4" s="414"/>
      <c r="E4" s="414"/>
      <c r="F4" s="414"/>
      <c r="G4" s="414"/>
      <c r="H4" s="414"/>
      <c r="I4" s="414"/>
      <c r="J4" s="414"/>
      <c r="K4" s="414"/>
      <c r="L4" s="414"/>
    </row>
    <row r="5" spans="1:12" x14ac:dyDescent="0.25">
      <c r="A5" s="1427" t="s">
        <v>2</v>
      </c>
      <c r="B5" s="1427"/>
      <c r="C5" s="1427"/>
      <c r="D5" s="1427"/>
      <c r="E5" s="1427"/>
      <c r="F5" s="1427"/>
      <c r="G5" s="1427"/>
      <c r="H5" s="1427"/>
      <c r="I5" s="1427"/>
      <c r="J5" s="1427"/>
      <c r="K5" s="1427"/>
      <c r="L5" s="1427"/>
    </row>
    <row r="6" spans="1:12" x14ac:dyDescent="0.25">
      <c r="A6" s="414"/>
      <c r="B6" s="414"/>
      <c r="C6" s="414"/>
      <c r="D6" s="414"/>
      <c r="E6" s="414"/>
      <c r="F6" s="414"/>
      <c r="G6" s="414"/>
      <c r="H6" s="414"/>
      <c r="I6" s="414"/>
      <c r="J6" s="414"/>
      <c r="K6" s="414"/>
      <c r="L6" s="414"/>
    </row>
    <row r="7" spans="1:12" s="247" customFormat="1" ht="60.75" customHeight="1" x14ac:dyDescent="0.25">
      <c r="A7" s="1350" t="s">
        <v>33</v>
      </c>
      <c r="B7" s="1352" t="s">
        <v>3</v>
      </c>
      <c r="C7" s="1354"/>
      <c r="D7" s="1355"/>
      <c r="E7" s="1356"/>
      <c r="F7" s="1354" t="s">
        <v>4</v>
      </c>
      <c r="G7" s="1355"/>
      <c r="H7" s="1355"/>
      <c r="I7" s="1355"/>
      <c r="J7" s="1355"/>
      <c r="K7" s="1355"/>
      <c r="L7" s="1348"/>
    </row>
    <row r="8" spans="1:12" s="247" customFormat="1" ht="131.25" customHeight="1" x14ac:dyDescent="0.25">
      <c r="A8" s="1351"/>
      <c r="B8" s="1353"/>
      <c r="C8" s="230" t="s">
        <v>5</v>
      </c>
      <c r="D8" s="854" t="s">
        <v>6</v>
      </c>
      <c r="E8" s="232" t="s">
        <v>7</v>
      </c>
      <c r="F8" s="852" t="s">
        <v>8</v>
      </c>
      <c r="G8" s="854" t="s">
        <v>9</v>
      </c>
      <c r="H8" s="854" t="s">
        <v>10</v>
      </c>
      <c r="I8" s="854" t="s">
        <v>83</v>
      </c>
      <c r="J8" s="854" t="s">
        <v>12</v>
      </c>
      <c r="K8" s="854" t="s">
        <v>13</v>
      </c>
      <c r="L8" s="854" t="s">
        <v>14</v>
      </c>
    </row>
    <row r="9" spans="1:12" x14ac:dyDescent="0.25">
      <c r="A9" s="416" t="s">
        <v>15</v>
      </c>
      <c r="B9" s="417">
        <v>1539</v>
      </c>
      <c r="C9" s="374">
        <v>93</v>
      </c>
      <c r="D9" s="375">
        <v>4</v>
      </c>
      <c r="E9" s="376">
        <v>1442</v>
      </c>
      <c r="F9" s="418">
        <v>158</v>
      </c>
      <c r="G9" s="419"/>
      <c r="H9" s="419"/>
      <c r="I9" s="419"/>
      <c r="J9" s="419"/>
      <c r="K9" s="419">
        <v>50</v>
      </c>
      <c r="L9" s="419">
        <v>108</v>
      </c>
    </row>
    <row r="10" spans="1:12" ht="31.5" x14ac:dyDescent="0.25">
      <c r="A10" s="416" t="s">
        <v>16</v>
      </c>
      <c r="B10" s="417">
        <v>714</v>
      </c>
      <c r="C10" s="420">
        <v>53</v>
      </c>
      <c r="D10" s="419">
        <v>8</v>
      </c>
      <c r="E10" s="421">
        <v>653</v>
      </c>
      <c r="F10" s="418">
        <v>74</v>
      </c>
      <c r="G10" s="419"/>
      <c r="H10" s="419"/>
      <c r="I10" s="419">
        <v>74</v>
      </c>
      <c r="J10" s="419"/>
      <c r="K10" s="419"/>
      <c r="L10" s="422"/>
    </row>
    <row r="11" spans="1:12" x14ac:dyDescent="0.25">
      <c r="A11" s="416" t="s">
        <v>17</v>
      </c>
      <c r="B11" s="417">
        <v>400</v>
      </c>
      <c r="C11" s="420">
        <v>45</v>
      </c>
      <c r="D11" s="419">
        <v>54</v>
      </c>
      <c r="E11" s="421">
        <v>301</v>
      </c>
      <c r="F11" s="418">
        <v>50</v>
      </c>
      <c r="G11" s="419"/>
      <c r="H11" s="419"/>
      <c r="I11" s="419"/>
      <c r="J11" s="419">
        <v>50</v>
      </c>
      <c r="K11" s="419"/>
      <c r="L11" s="422"/>
    </row>
    <row r="12" spans="1:12" x14ac:dyDescent="0.25">
      <c r="A12" s="416" t="s">
        <v>18</v>
      </c>
      <c r="B12" s="417">
        <v>200</v>
      </c>
      <c r="C12" s="420">
        <v>90</v>
      </c>
      <c r="D12" s="419">
        <v>73</v>
      </c>
      <c r="E12" s="421">
        <v>37</v>
      </c>
      <c r="F12" s="418">
        <v>80</v>
      </c>
      <c r="G12" s="419"/>
      <c r="H12" s="419">
        <v>80</v>
      </c>
      <c r="I12" s="419"/>
      <c r="J12" s="419"/>
      <c r="K12" s="419"/>
      <c r="L12" s="422"/>
    </row>
    <row r="13" spans="1:12" x14ac:dyDescent="0.25">
      <c r="A13" s="416" t="s">
        <v>19</v>
      </c>
      <c r="B13" s="417">
        <v>18</v>
      </c>
      <c r="C13" s="420">
        <v>13</v>
      </c>
      <c r="D13" s="419">
        <f>-D158</f>
        <v>0</v>
      </c>
      <c r="E13" s="421">
        <v>5</v>
      </c>
      <c r="F13" s="418">
        <v>9</v>
      </c>
      <c r="G13" s="419">
        <v>9</v>
      </c>
      <c r="H13" s="419"/>
      <c r="I13" s="419"/>
      <c r="J13" s="419"/>
      <c r="K13" s="419"/>
      <c r="L13" s="422"/>
    </row>
    <row r="14" spans="1:12" x14ac:dyDescent="0.25">
      <c r="A14" s="416" t="s">
        <v>20</v>
      </c>
      <c r="B14" s="417">
        <v>112</v>
      </c>
      <c r="C14" s="420">
        <v>26</v>
      </c>
      <c r="D14" s="419">
        <v>9</v>
      </c>
      <c r="E14" s="421">
        <v>77</v>
      </c>
      <c r="F14" s="418">
        <v>21</v>
      </c>
      <c r="G14" s="419"/>
      <c r="H14" s="419"/>
      <c r="I14" s="419">
        <v>21</v>
      </c>
      <c r="J14" s="419"/>
      <c r="K14" s="419"/>
      <c r="L14" s="422"/>
    </row>
    <row r="15" spans="1:12" x14ac:dyDescent="0.25">
      <c r="A15" s="416" t="s">
        <v>21</v>
      </c>
      <c r="B15" s="417">
        <v>57</v>
      </c>
      <c r="C15" s="420">
        <v>28</v>
      </c>
      <c r="D15" s="419">
        <v>4</v>
      </c>
      <c r="E15" s="421">
        <v>25</v>
      </c>
      <c r="F15" s="418">
        <v>34</v>
      </c>
      <c r="G15" s="419">
        <v>3</v>
      </c>
      <c r="H15" s="419">
        <v>25</v>
      </c>
      <c r="I15" s="419">
        <v>6</v>
      </c>
      <c r="J15" s="419"/>
      <c r="K15" s="419"/>
      <c r="L15" s="422"/>
    </row>
    <row r="16" spans="1:12" x14ac:dyDescent="0.25">
      <c r="A16" s="423" t="s">
        <v>22</v>
      </c>
      <c r="B16" s="417">
        <v>16</v>
      </c>
      <c r="C16" s="420">
        <v>4</v>
      </c>
      <c r="D16" s="419">
        <v>7</v>
      </c>
      <c r="E16" s="421">
        <v>12</v>
      </c>
      <c r="F16" s="418">
        <v>18</v>
      </c>
      <c r="G16" s="419">
        <v>8</v>
      </c>
      <c r="H16" s="419">
        <v>8</v>
      </c>
      <c r="I16" s="419">
        <v>2</v>
      </c>
      <c r="J16" s="419"/>
      <c r="K16" s="419"/>
      <c r="L16" s="422"/>
    </row>
    <row r="17" spans="1:12" x14ac:dyDescent="0.25">
      <c r="A17" s="416" t="s">
        <v>23</v>
      </c>
      <c r="B17" s="417">
        <v>0</v>
      </c>
      <c r="C17" s="420">
        <v>0</v>
      </c>
      <c r="D17" s="419">
        <v>2</v>
      </c>
      <c r="E17" s="421"/>
      <c r="F17" s="418">
        <v>1</v>
      </c>
      <c r="G17" s="419">
        <v>0</v>
      </c>
      <c r="H17" s="419">
        <v>0</v>
      </c>
      <c r="I17" s="419">
        <v>1</v>
      </c>
      <c r="J17" s="419"/>
      <c r="K17" s="419"/>
      <c r="L17" s="422"/>
    </row>
    <row r="18" spans="1:12" x14ac:dyDescent="0.25">
      <c r="A18" s="416" t="s">
        <v>24</v>
      </c>
      <c r="B18" s="417">
        <v>9</v>
      </c>
      <c r="C18" s="420">
        <v>1</v>
      </c>
      <c r="D18" s="419">
        <v>2</v>
      </c>
      <c r="E18" s="421">
        <v>6</v>
      </c>
      <c r="F18" s="418">
        <v>7</v>
      </c>
      <c r="G18" s="419">
        <v>3</v>
      </c>
      <c r="H18" s="419">
        <v>3</v>
      </c>
      <c r="I18" s="419">
        <v>1</v>
      </c>
      <c r="J18" s="419"/>
      <c r="K18" s="419"/>
      <c r="L18" s="422"/>
    </row>
    <row r="19" spans="1:12" ht="31.5" x14ac:dyDescent="0.25">
      <c r="A19" s="416" t="s">
        <v>25</v>
      </c>
      <c r="B19" s="417">
        <v>331</v>
      </c>
      <c r="C19" s="420">
        <v>17</v>
      </c>
      <c r="D19" s="419">
        <v>25</v>
      </c>
      <c r="E19" s="421">
        <v>289</v>
      </c>
      <c r="F19" s="418">
        <v>311</v>
      </c>
      <c r="G19" s="419">
        <v>152</v>
      </c>
      <c r="H19" s="419">
        <v>159</v>
      </c>
      <c r="I19" s="419"/>
      <c r="J19" s="419"/>
      <c r="K19" s="419"/>
      <c r="L19" s="422"/>
    </row>
    <row r="20" spans="1:12" ht="31.5" x14ac:dyDescent="0.25">
      <c r="A20" s="416" t="s">
        <v>26</v>
      </c>
      <c r="B20" s="417"/>
      <c r="C20" s="420"/>
      <c r="D20" s="419"/>
      <c r="E20" s="421"/>
      <c r="F20" s="418"/>
      <c r="G20" s="419"/>
      <c r="H20" s="419"/>
      <c r="I20" s="419"/>
      <c r="J20" s="419"/>
      <c r="K20" s="419"/>
      <c r="L20" s="422"/>
    </row>
    <row r="21" spans="1:12" ht="31.5" x14ac:dyDescent="0.25">
      <c r="A21" s="416" t="s">
        <v>27</v>
      </c>
      <c r="B21" s="417"/>
      <c r="C21" s="420"/>
      <c r="D21" s="419"/>
      <c r="E21" s="421"/>
      <c r="F21" s="418"/>
      <c r="G21" s="419">
        <v>45</v>
      </c>
      <c r="H21" s="419"/>
      <c r="I21" s="419"/>
      <c r="J21" s="419"/>
      <c r="K21" s="419"/>
      <c r="L21" s="422"/>
    </row>
    <row r="22" spans="1:12" s="431" customFormat="1" x14ac:dyDescent="0.25">
      <c r="A22" s="424" t="s">
        <v>28</v>
      </c>
      <c r="B22" s="425"/>
      <c r="C22" s="426"/>
      <c r="D22" s="427"/>
      <c r="E22" s="428"/>
      <c r="F22" s="429"/>
      <c r="G22" s="427"/>
      <c r="H22" s="427"/>
      <c r="I22" s="427"/>
      <c r="J22" s="427"/>
      <c r="K22" s="427"/>
      <c r="L22" s="430"/>
    </row>
    <row r="23" spans="1:12" x14ac:dyDescent="0.25">
      <c r="A23" s="416" t="s">
        <v>29</v>
      </c>
      <c r="B23" s="417">
        <v>23</v>
      </c>
      <c r="C23" s="420">
        <v>2</v>
      </c>
      <c r="D23" s="419">
        <v>1</v>
      </c>
      <c r="E23" s="421">
        <v>20</v>
      </c>
      <c r="F23" s="418">
        <v>13</v>
      </c>
      <c r="G23" s="419">
        <v>1</v>
      </c>
      <c r="H23" s="419"/>
      <c r="I23" s="419"/>
      <c r="J23" s="419"/>
      <c r="K23" s="419"/>
      <c r="L23" s="422"/>
    </row>
    <row r="24" spans="1:12" x14ac:dyDescent="0.25">
      <c r="A24" s="416" t="s">
        <v>30</v>
      </c>
      <c r="B24" s="417">
        <v>127</v>
      </c>
      <c r="C24" s="420">
        <v>62</v>
      </c>
      <c r="D24" s="419">
        <v>52</v>
      </c>
      <c r="E24" s="421">
        <v>13</v>
      </c>
      <c r="F24" s="418">
        <v>86</v>
      </c>
      <c r="G24" s="419"/>
      <c r="H24" s="419"/>
      <c r="I24" s="419">
        <v>86</v>
      </c>
      <c r="J24" s="419"/>
      <c r="K24" s="419"/>
      <c r="L24" s="422"/>
    </row>
    <row r="25" spans="1:12" ht="16.5" thickBot="1" x14ac:dyDescent="0.3">
      <c r="A25" s="432" t="s">
        <v>385</v>
      </c>
      <c r="B25" s="433">
        <v>110</v>
      </c>
      <c r="C25" s="434">
        <v>54</v>
      </c>
      <c r="D25" s="419">
        <f>-D271</f>
        <v>0</v>
      </c>
      <c r="E25" s="421">
        <v>56</v>
      </c>
      <c r="F25" s="418">
        <v>62</v>
      </c>
      <c r="G25" s="419"/>
      <c r="H25" s="419"/>
      <c r="I25" s="419">
        <v>58</v>
      </c>
      <c r="J25" s="419">
        <v>4</v>
      </c>
      <c r="K25" s="419"/>
      <c r="L25" s="422"/>
    </row>
    <row r="26" spans="1:12" ht="16.5" thickBot="1" x14ac:dyDescent="0.3">
      <c r="A26" s="435" t="s">
        <v>191</v>
      </c>
      <c r="B26" s="436">
        <v>362</v>
      </c>
      <c r="C26" s="419">
        <v>45</v>
      </c>
      <c r="D26" s="437">
        <v>2</v>
      </c>
      <c r="E26" s="438">
        <v>315</v>
      </c>
      <c r="F26" s="437">
        <v>151</v>
      </c>
      <c r="G26" s="439"/>
      <c r="H26" s="439"/>
      <c r="I26" s="419"/>
      <c r="J26" s="419"/>
      <c r="K26" s="419">
        <v>40</v>
      </c>
      <c r="L26" s="419">
        <v>111</v>
      </c>
    </row>
    <row r="27" spans="1:12" s="440" customFormat="1" ht="16.5" thickBot="1" x14ac:dyDescent="0.3">
      <c r="A27" s="383" t="s">
        <v>131</v>
      </c>
      <c r="B27" s="384">
        <v>4018</v>
      </c>
      <c r="C27" s="385">
        <v>533</v>
      </c>
      <c r="D27" s="385">
        <v>243</v>
      </c>
      <c r="E27" s="385">
        <v>3251</v>
      </c>
      <c r="F27" s="385">
        <v>1075</v>
      </c>
      <c r="G27" s="385">
        <v>221</v>
      </c>
      <c r="H27" s="385">
        <v>275</v>
      </c>
      <c r="I27" s="385">
        <v>249</v>
      </c>
      <c r="J27" s="385">
        <v>54</v>
      </c>
      <c r="K27" s="385">
        <v>90</v>
      </c>
      <c r="L27" s="385">
        <v>219</v>
      </c>
    </row>
    <row r="28" spans="1:12" x14ac:dyDescent="0.25">
      <c r="A28" s="1423" t="s">
        <v>33</v>
      </c>
      <c r="B28" s="1425" t="s">
        <v>34</v>
      </c>
      <c r="C28" s="441"/>
      <c r="D28" s="386"/>
      <c r="E28" s="386"/>
      <c r="F28" s="386"/>
      <c r="G28" s="386"/>
      <c r="H28" s="386"/>
      <c r="I28" s="386"/>
      <c r="J28" s="386"/>
      <c r="K28" s="386"/>
      <c r="L28" s="386"/>
    </row>
    <row r="29" spans="1:12" x14ac:dyDescent="0.25">
      <c r="A29" s="1424"/>
      <c r="B29" s="1424"/>
      <c r="C29" s="386"/>
      <c r="D29" s="386"/>
      <c r="E29" s="386"/>
      <c r="F29" s="388"/>
      <c r="G29" s="386"/>
      <c r="H29" s="386"/>
      <c r="I29" s="386"/>
      <c r="J29" s="386"/>
      <c r="K29" s="386"/>
      <c r="L29" s="386"/>
    </row>
    <row r="30" spans="1:12" x14ac:dyDescent="0.25">
      <c r="A30" s="422" t="s">
        <v>15</v>
      </c>
      <c r="B30" s="442">
        <v>26</v>
      </c>
      <c r="C30" s="419"/>
      <c r="D30" s="443"/>
      <c r="E30" s="443"/>
      <c r="F30" s="443"/>
      <c r="G30" s="443"/>
      <c r="H30" s="443"/>
      <c r="I30" s="443"/>
      <c r="J30" s="443"/>
      <c r="K30" s="443"/>
      <c r="L30" s="443"/>
    </row>
    <row r="31" spans="1:12" ht="31.5" x14ac:dyDescent="0.25">
      <c r="A31" s="422" t="s">
        <v>16</v>
      </c>
      <c r="B31" s="419">
        <v>5</v>
      </c>
      <c r="C31" s="444"/>
      <c r="D31" s="443"/>
      <c r="E31" s="443"/>
      <c r="F31" s="443"/>
      <c r="G31" s="443"/>
      <c r="H31" s="443"/>
      <c r="I31" s="443"/>
      <c r="J31" s="443"/>
      <c r="K31" s="443"/>
      <c r="L31" s="443"/>
    </row>
    <row r="32" spans="1:12" x14ac:dyDescent="0.25">
      <c r="A32" s="422" t="s">
        <v>17</v>
      </c>
      <c r="B32" s="419">
        <v>13</v>
      </c>
      <c r="C32" s="444"/>
      <c r="D32" s="443"/>
      <c r="E32" s="443"/>
      <c r="F32" s="443"/>
      <c r="G32" s="443"/>
      <c r="H32" s="443"/>
      <c r="I32" s="443"/>
      <c r="J32" s="443"/>
      <c r="K32" s="443"/>
      <c r="L32" s="443"/>
    </row>
    <row r="33" spans="1:12" x14ac:dyDescent="0.25">
      <c r="A33" s="422" t="s">
        <v>18</v>
      </c>
      <c r="B33" s="419">
        <v>1</v>
      </c>
      <c r="C33" s="444"/>
      <c r="D33" s="443"/>
      <c r="E33" s="443"/>
      <c r="F33" s="443"/>
      <c r="G33" s="443"/>
      <c r="H33" s="443"/>
      <c r="I33" s="443"/>
      <c r="J33" s="443"/>
      <c r="K33" s="443"/>
      <c r="L33" s="443"/>
    </row>
    <row r="34" spans="1:12" x14ac:dyDescent="0.25">
      <c r="A34" s="422" t="s">
        <v>19</v>
      </c>
      <c r="B34" s="419">
        <v>1</v>
      </c>
      <c r="C34" s="444"/>
      <c r="D34" s="443"/>
      <c r="E34" s="443"/>
      <c r="F34" s="443"/>
      <c r="G34" s="443"/>
      <c r="H34" s="443"/>
      <c r="I34" s="443"/>
      <c r="J34" s="443"/>
      <c r="K34" s="443"/>
      <c r="L34" s="443"/>
    </row>
    <row r="35" spans="1:12" x14ac:dyDescent="0.25">
      <c r="A35" s="422" t="s">
        <v>20</v>
      </c>
      <c r="B35" s="419">
        <v>15</v>
      </c>
      <c r="C35" s="444"/>
      <c r="D35" s="443"/>
      <c r="E35" s="443"/>
      <c r="F35" s="443"/>
      <c r="G35" s="443"/>
      <c r="H35" s="443"/>
      <c r="I35" s="443"/>
      <c r="J35" s="443"/>
      <c r="K35" s="443"/>
      <c r="L35" s="443"/>
    </row>
    <row r="36" spans="1:12" x14ac:dyDescent="0.25">
      <c r="A36" s="422" t="s">
        <v>21</v>
      </c>
      <c r="B36" s="419">
        <v>18</v>
      </c>
      <c r="C36" s="444"/>
      <c r="D36" s="443"/>
      <c r="E36" s="443"/>
      <c r="F36" s="443"/>
      <c r="G36" s="443"/>
      <c r="H36" s="443"/>
      <c r="I36" s="443"/>
      <c r="J36" s="443"/>
      <c r="K36" s="443"/>
      <c r="L36" s="443"/>
    </row>
    <row r="37" spans="1:12" x14ac:dyDescent="0.25">
      <c r="A37" s="422" t="s">
        <v>22</v>
      </c>
      <c r="B37" s="419">
        <v>4</v>
      </c>
      <c r="C37" s="444"/>
      <c r="D37" s="443"/>
      <c r="E37" s="443"/>
      <c r="F37" s="443"/>
      <c r="G37" s="443"/>
      <c r="H37" s="443"/>
      <c r="I37" s="443"/>
      <c r="J37" s="443"/>
      <c r="K37" s="443"/>
      <c r="L37" s="443"/>
    </row>
    <row r="38" spans="1:12" x14ac:dyDescent="0.25">
      <c r="A38" s="422" t="s">
        <v>23</v>
      </c>
      <c r="B38" s="419">
        <v>3</v>
      </c>
      <c r="C38" s="444"/>
      <c r="D38" s="443"/>
      <c r="E38" s="443"/>
      <c r="F38" s="443"/>
      <c r="G38" s="443"/>
      <c r="H38" s="443"/>
      <c r="I38" s="443"/>
      <c r="J38" s="443"/>
      <c r="K38" s="443"/>
      <c r="L38" s="443"/>
    </row>
    <row r="39" spans="1:12" x14ac:dyDescent="0.25">
      <c r="A39" s="422" t="s">
        <v>24</v>
      </c>
      <c r="B39" s="419"/>
      <c r="C39" s="444"/>
      <c r="D39" s="443"/>
      <c r="E39" s="443"/>
      <c r="F39" s="443"/>
      <c r="G39" s="443"/>
      <c r="H39" s="443"/>
      <c r="I39" s="443"/>
      <c r="J39" s="443"/>
      <c r="K39" s="443"/>
      <c r="L39" s="443"/>
    </row>
    <row r="40" spans="1:12" ht="31.5" x14ac:dyDescent="0.25">
      <c r="A40" s="422" t="s">
        <v>25</v>
      </c>
      <c r="B40" s="419">
        <v>1</v>
      </c>
      <c r="C40" s="444"/>
      <c r="D40" s="443"/>
      <c r="E40" s="443"/>
      <c r="F40" s="443"/>
      <c r="G40" s="443"/>
      <c r="H40" s="443"/>
      <c r="I40" s="443"/>
      <c r="J40" s="443"/>
      <c r="K40" s="443"/>
      <c r="L40" s="443"/>
    </row>
    <row r="41" spans="1:12" ht="31.5" x14ac:dyDescent="0.25">
      <c r="A41" s="422" t="s">
        <v>26</v>
      </c>
      <c r="B41" s="419"/>
      <c r="C41" s="444"/>
      <c r="D41" s="443"/>
      <c r="E41" s="443"/>
      <c r="F41" s="443"/>
      <c r="G41" s="443"/>
      <c r="H41" s="443"/>
      <c r="I41" s="443"/>
      <c r="J41" s="443"/>
      <c r="K41" s="443"/>
      <c r="L41" s="443"/>
    </row>
    <row r="42" spans="1:12" ht="31.5" x14ac:dyDescent="0.25">
      <c r="A42" s="422" t="s">
        <v>27</v>
      </c>
      <c r="B42" s="419"/>
      <c r="C42" s="444"/>
      <c r="D42" s="443"/>
      <c r="E42" s="443"/>
      <c r="F42" s="443"/>
      <c r="G42" s="443"/>
      <c r="H42" s="443"/>
      <c r="I42" s="443"/>
      <c r="J42" s="443"/>
      <c r="K42" s="443"/>
      <c r="L42" s="443"/>
    </row>
    <row r="43" spans="1:12" s="431" customFormat="1" x14ac:dyDescent="0.25">
      <c r="A43" s="430" t="s">
        <v>28</v>
      </c>
      <c r="B43" s="427"/>
      <c r="C43" s="445"/>
      <c r="D43" s="446"/>
      <c r="E43" s="446"/>
      <c r="F43" s="446"/>
      <c r="G43" s="446"/>
      <c r="H43" s="446"/>
      <c r="I43" s="446"/>
      <c r="J43" s="446"/>
      <c r="K43" s="446"/>
      <c r="L43" s="446"/>
    </row>
    <row r="44" spans="1:12" x14ac:dyDescent="0.25">
      <c r="A44" s="422" t="s">
        <v>29</v>
      </c>
      <c r="B44" s="419"/>
      <c r="C44" s="444"/>
      <c r="D44" s="443"/>
      <c r="E44" s="443"/>
      <c r="F44" s="443"/>
      <c r="G44" s="443"/>
      <c r="H44" s="443"/>
      <c r="I44" s="443"/>
      <c r="J44" s="443"/>
      <c r="K44" s="443"/>
      <c r="L44" s="443"/>
    </row>
    <row r="45" spans="1:12" x14ac:dyDescent="0.25">
      <c r="A45" s="422" t="s">
        <v>30</v>
      </c>
      <c r="B45" s="419"/>
      <c r="C45" s="444"/>
      <c r="D45" s="443"/>
      <c r="E45" s="443"/>
      <c r="F45" s="443"/>
      <c r="G45" s="443"/>
      <c r="H45" s="443"/>
      <c r="I45" s="443"/>
      <c r="J45" s="443"/>
      <c r="K45" s="443"/>
      <c r="L45" s="443"/>
    </row>
    <row r="46" spans="1:12" x14ac:dyDescent="0.25">
      <c r="A46" s="422" t="s">
        <v>191</v>
      </c>
      <c r="B46" s="419">
        <v>3</v>
      </c>
      <c r="C46" s="444"/>
      <c r="D46" s="443"/>
      <c r="E46" s="443"/>
      <c r="F46" s="443"/>
      <c r="G46" s="443"/>
      <c r="H46" s="443"/>
      <c r="I46" s="443"/>
      <c r="J46" s="443"/>
      <c r="K46" s="443"/>
      <c r="L46" s="443"/>
    </row>
    <row r="47" spans="1:12" s="431" customFormat="1" x14ac:dyDescent="0.25">
      <c r="A47" s="447" t="s">
        <v>32</v>
      </c>
      <c r="B47" s="385">
        <v>90</v>
      </c>
      <c r="C47" s="448"/>
      <c r="D47" s="449"/>
      <c r="E47" s="449"/>
      <c r="F47" s="449"/>
      <c r="G47" s="449"/>
      <c r="H47" s="449"/>
      <c r="I47" s="449"/>
      <c r="J47" s="449"/>
      <c r="K47" s="449"/>
      <c r="L47" s="449"/>
    </row>
    <row r="48" spans="1:12" x14ac:dyDescent="0.25">
      <c r="A48" s="390"/>
      <c r="B48" s="390"/>
      <c r="C48" s="390"/>
      <c r="D48" s="390"/>
      <c r="E48" s="390"/>
      <c r="F48" s="390"/>
      <c r="G48" s="390"/>
      <c r="H48" s="390"/>
      <c r="I48" s="390"/>
      <c r="J48" s="390"/>
      <c r="K48" s="390"/>
      <c r="L48" s="390"/>
    </row>
    <row r="49" spans="1:12" x14ac:dyDescent="0.25">
      <c r="A49" s="1426" t="s">
        <v>35</v>
      </c>
      <c r="B49" s="1426"/>
      <c r="C49" s="1426"/>
      <c r="D49" s="1426"/>
      <c r="E49" s="1426"/>
      <c r="F49" s="1426"/>
      <c r="G49" s="1426"/>
      <c r="H49" s="1426"/>
      <c r="I49" s="1426"/>
      <c r="J49" s="1426"/>
      <c r="K49" s="1426"/>
      <c r="L49" s="1426"/>
    </row>
    <row r="50" spans="1:12" x14ac:dyDescent="0.25">
      <c r="A50" s="1426" t="s">
        <v>36</v>
      </c>
      <c r="B50" s="1426"/>
      <c r="C50" s="1426"/>
      <c r="D50" s="1426"/>
      <c r="E50" s="390"/>
      <c r="F50" s="390"/>
      <c r="G50" s="390"/>
      <c r="H50" s="390"/>
      <c r="I50" s="390"/>
      <c r="J50" s="390"/>
      <c r="K50" s="390"/>
      <c r="L50" s="390"/>
    </row>
    <row r="51" spans="1:12" x14ac:dyDescent="0.25">
      <c r="A51" s="1426" t="s">
        <v>79</v>
      </c>
      <c r="B51" s="1426"/>
      <c r="C51" s="1426"/>
      <c r="D51" s="1426"/>
      <c r="E51" s="1426"/>
      <c r="F51" s="1426"/>
      <c r="G51" s="1426"/>
      <c r="H51" s="1426"/>
      <c r="I51" s="1426"/>
      <c r="J51" s="1426"/>
      <c r="K51" s="1426"/>
      <c r="L51" s="1426"/>
    </row>
    <row r="52" spans="1:12" x14ac:dyDescent="0.25">
      <c r="A52" s="390"/>
      <c r="B52" s="390"/>
      <c r="C52" s="390"/>
      <c r="D52" s="390"/>
      <c r="E52" s="390"/>
      <c r="F52" s="390"/>
      <c r="G52" s="390"/>
      <c r="H52" s="390"/>
      <c r="I52" s="390"/>
      <c r="J52" s="390"/>
      <c r="K52" s="390"/>
      <c r="L52" s="390"/>
    </row>
    <row r="53" spans="1:12" x14ac:dyDescent="0.25">
      <c r="A53" s="390"/>
      <c r="B53" s="390"/>
      <c r="C53" s="390"/>
      <c r="D53" s="390"/>
      <c r="E53" s="390"/>
      <c r="F53" s="390"/>
      <c r="G53" s="390"/>
      <c r="H53" s="390"/>
      <c r="I53" s="390"/>
      <c r="J53" s="390"/>
      <c r="K53" s="390"/>
      <c r="L53" s="390"/>
    </row>
    <row r="54" spans="1:12" x14ac:dyDescent="0.25">
      <c r="A54" s="1427" t="s">
        <v>37</v>
      </c>
      <c r="B54" s="1427"/>
      <c r="C54" s="1427"/>
      <c r="D54" s="1427"/>
      <c r="E54" s="1427"/>
      <c r="F54" s="1427"/>
      <c r="G54" s="1427"/>
      <c r="H54" s="1427"/>
      <c r="I54" s="414"/>
      <c r="J54" s="414"/>
      <c r="K54" s="414"/>
      <c r="L54" s="414"/>
    </row>
    <row r="55" spans="1:12" ht="16.5" thickBot="1" x14ac:dyDescent="0.3">
      <c r="A55" s="390"/>
      <c r="B55" s="390"/>
      <c r="C55" s="390"/>
      <c r="D55" s="390"/>
      <c r="E55" s="390"/>
      <c r="F55" s="390"/>
      <c r="G55" s="390"/>
      <c r="H55" s="390"/>
      <c r="I55" s="390"/>
      <c r="J55" s="390"/>
      <c r="K55" s="390"/>
      <c r="L55" s="390"/>
    </row>
    <row r="56" spans="1:12" x14ac:dyDescent="0.25">
      <c r="A56" s="390"/>
      <c r="B56" s="1428" t="s">
        <v>38</v>
      </c>
      <c r="C56" s="1429"/>
      <c r="D56" s="1429" t="s">
        <v>41</v>
      </c>
      <c r="E56" s="1429"/>
      <c r="F56" s="1431" t="s">
        <v>42</v>
      </c>
      <c r="G56" s="1431" t="s">
        <v>43</v>
      </c>
      <c r="H56" s="1432" t="s">
        <v>44</v>
      </c>
      <c r="I56" s="450"/>
      <c r="J56" s="390"/>
      <c r="K56" s="390"/>
      <c r="L56" s="390"/>
    </row>
    <row r="57" spans="1:12" ht="78.75" x14ac:dyDescent="0.25">
      <c r="A57" s="401" t="s">
        <v>33</v>
      </c>
      <c r="B57" s="374" t="s">
        <v>39</v>
      </c>
      <c r="C57" s="375" t="s">
        <v>40</v>
      </c>
      <c r="D57" s="1430"/>
      <c r="E57" s="1430"/>
      <c r="F57" s="1424"/>
      <c r="G57" s="1424"/>
      <c r="H57" s="1433"/>
    </row>
    <row r="58" spans="1:12" x14ac:dyDescent="0.25">
      <c r="A58" s="451" t="s">
        <v>15</v>
      </c>
      <c r="B58" s="420">
        <v>63</v>
      </c>
      <c r="C58" s="375">
        <v>16</v>
      </c>
      <c r="D58" s="1424">
        <v>85</v>
      </c>
      <c r="E58" s="1424"/>
      <c r="F58" s="452">
        <v>29</v>
      </c>
      <c r="G58" s="452">
        <v>101</v>
      </c>
      <c r="H58" s="394">
        <v>1</v>
      </c>
    </row>
    <row r="59" spans="1:12" ht="31.5" x14ac:dyDescent="0.25">
      <c r="A59" s="451" t="s">
        <v>16</v>
      </c>
      <c r="B59" s="420">
        <v>24</v>
      </c>
      <c r="C59" s="419">
        <v>19</v>
      </c>
      <c r="D59" s="1424">
        <v>42</v>
      </c>
      <c r="E59" s="1424"/>
      <c r="F59" s="452">
        <v>25</v>
      </c>
      <c r="G59" s="452">
        <v>54</v>
      </c>
      <c r="H59" s="394">
        <v>1</v>
      </c>
    </row>
    <row r="60" spans="1:12" x14ac:dyDescent="0.25">
      <c r="A60" s="451" t="s">
        <v>17</v>
      </c>
      <c r="B60" s="420">
        <v>48</v>
      </c>
      <c r="C60" s="419">
        <v>7</v>
      </c>
      <c r="D60" s="1424">
        <v>43</v>
      </c>
      <c r="E60" s="1424"/>
      <c r="F60" s="452">
        <v>21</v>
      </c>
      <c r="G60" s="452">
        <v>30</v>
      </c>
      <c r="H60" s="394">
        <v>4</v>
      </c>
    </row>
    <row r="61" spans="1:12" x14ac:dyDescent="0.25">
      <c r="A61" s="451" t="s">
        <v>18</v>
      </c>
      <c r="B61" s="420">
        <v>48</v>
      </c>
      <c r="C61" s="419">
        <v>13</v>
      </c>
      <c r="D61" s="1424">
        <v>79</v>
      </c>
      <c r="E61" s="1424"/>
      <c r="F61" s="452">
        <v>20</v>
      </c>
      <c r="G61" s="452">
        <v>30</v>
      </c>
      <c r="H61" s="394">
        <v>4</v>
      </c>
    </row>
    <row r="62" spans="1:12" x14ac:dyDescent="0.25">
      <c r="A62" s="451" t="s">
        <v>19</v>
      </c>
      <c r="B62" s="420">
        <v>1</v>
      </c>
      <c r="C62" s="419">
        <v>6</v>
      </c>
      <c r="D62" s="1424">
        <v>8</v>
      </c>
      <c r="E62" s="1424"/>
      <c r="F62" s="452">
        <v>0</v>
      </c>
      <c r="G62" s="452">
        <v>3</v>
      </c>
      <c r="H62" s="394">
        <v>2</v>
      </c>
    </row>
    <row r="63" spans="1:12" x14ac:dyDescent="0.25">
      <c r="A63" s="451" t="s">
        <v>20</v>
      </c>
      <c r="B63" s="420">
        <v>10</v>
      </c>
      <c r="C63" s="419">
        <v>0</v>
      </c>
      <c r="D63" s="1424">
        <v>35</v>
      </c>
      <c r="E63" s="1424"/>
      <c r="F63" s="452">
        <v>8</v>
      </c>
      <c r="G63" s="452">
        <v>17</v>
      </c>
      <c r="H63" s="394">
        <v>0</v>
      </c>
    </row>
    <row r="64" spans="1:12" x14ac:dyDescent="0.25">
      <c r="A64" s="451" t="s">
        <v>21</v>
      </c>
      <c r="B64" s="420">
        <v>4</v>
      </c>
      <c r="C64" s="419"/>
      <c r="D64" s="1424">
        <v>23</v>
      </c>
      <c r="E64" s="1424"/>
      <c r="F64" s="452">
        <v>9</v>
      </c>
      <c r="G64" s="452">
        <v>54</v>
      </c>
      <c r="H64" s="394"/>
    </row>
    <row r="65" spans="1:12" x14ac:dyDescent="0.25">
      <c r="A65" s="451" t="s">
        <v>22</v>
      </c>
      <c r="B65" s="420">
        <v>7</v>
      </c>
      <c r="C65" s="419"/>
      <c r="D65" s="1424">
        <v>12</v>
      </c>
      <c r="E65" s="1424"/>
      <c r="F65" s="452">
        <v>8</v>
      </c>
      <c r="G65" s="452">
        <v>37</v>
      </c>
      <c r="H65" s="394"/>
    </row>
    <row r="66" spans="1:12" x14ac:dyDescent="0.25">
      <c r="A66" s="451" t="s">
        <v>23</v>
      </c>
      <c r="B66" s="420">
        <v>2</v>
      </c>
      <c r="C66" s="419"/>
      <c r="D66" s="1424">
        <v>0</v>
      </c>
      <c r="E66" s="1424"/>
      <c r="F66" s="452">
        <v>0</v>
      </c>
      <c r="G66" s="452">
        <v>0</v>
      </c>
      <c r="H66" s="394"/>
    </row>
    <row r="67" spans="1:12" x14ac:dyDescent="0.25">
      <c r="A67" s="451" t="s">
        <v>24</v>
      </c>
      <c r="B67" s="420">
        <v>9</v>
      </c>
      <c r="C67" s="419"/>
      <c r="D67" s="1424">
        <v>7</v>
      </c>
      <c r="E67" s="1424"/>
      <c r="F67" s="452">
        <v>0</v>
      </c>
      <c r="G67" s="452">
        <v>5</v>
      </c>
      <c r="H67" s="394"/>
    </row>
    <row r="68" spans="1:12" ht="31.5" x14ac:dyDescent="0.25">
      <c r="A68" s="451" t="s">
        <v>25</v>
      </c>
      <c r="B68" s="420">
        <v>20</v>
      </c>
      <c r="C68" s="419">
        <v>93</v>
      </c>
      <c r="D68" s="1424">
        <v>11</v>
      </c>
      <c r="E68" s="1424"/>
      <c r="F68" s="452">
        <v>26</v>
      </c>
      <c r="G68" s="452">
        <v>113</v>
      </c>
      <c r="H68" s="394"/>
    </row>
    <row r="69" spans="1:12" ht="31.5" x14ac:dyDescent="0.25">
      <c r="A69" s="451" t="s">
        <v>26</v>
      </c>
      <c r="B69" s="420"/>
      <c r="C69" s="419"/>
      <c r="D69" s="1424"/>
      <c r="E69" s="1424"/>
      <c r="F69" s="452"/>
      <c r="G69" s="452"/>
      <c r="H69" s="394"/>
    </row>
    <row r="70" spans="1:12" ht="31.5" x14ac:dyDescent="0.25">
      <c r="A70" s="451" t="s">
        <v>27</v>
      </c>
      <c r="B70" s="420"/>
      <c r="C70" s="419"/>
      <c r="D70" s="1424"/>
      <c r="E70" s="1424"/>
      <c r="F70" s="452"/>
      <c r="G70" s="452"/>
      <c r="H70" s="394"/>
    </row>
    <row r="71" spans="1:12" s="431" customFormat="1" x14ac:dyDescent="0.25">
      <c r="A71" s="453" t="s">
        <v>28</v>
      </c>
      <c r="B71" s="426"/>
      <c r="C71" s="427">
        <v>102</v>
      </c>
      <c r="D71" s="1434"/>
      <c r="E71" s="1434"/>
      <c r="F71" s="454"/>
      <c r="G71" s="454"/>
      <c r="H71" s="455"/>
    </row>
    <row r="72" spans="1:12" x14ac:dyDescent="0.25">
      <c r="A72" s="451" t="s">
        <v>29</v>
      </c>
      <c r="B72" s="420">
        <v>1</v>
      </c>
      <c r="C72" s="419"/>
      <c r="D72" s="1424"/>
      <c r="E72" s="1424"/>
      <c r="F72" s="452"/>
      <c r="G72" s="452"/>
      <c r="H72" s="394"/>
    </row>
    <row r="73" spans="1:12" x14ac:dyDescent="0.25">
      <c r="A73" s="451" t="s">
        <v>30</v>
      </c>
      <c r="B73" s="420">
        <v>14</v>
      </c>
      <c r="C73" s="419">
        <v>53</v>
      </c>
      <c r="D73" s="1424">
        <v>39</v>
      </c>
      <c r="E73" s="1424"/>
      <c r="F73" s="452">
        <v>6</v>
      </c>
      <c r="G73" s="452">
        <v>3</v>
      </c>
      <c r="H73" s="394">
        <v>0</v>
      </c>
    </row>
    <row r="74" spans="1:12" x14ac:dyDescent="0.25">
      <c r="A74" s="451" t="s">
        <v>120</v>
      </c>
      <c r="B74" s="420">
        <v>17</v>
      </c>
      <c r="C74" s="419">
        <v>33</v>
      </c>
      <c r="D74" s="1424">
        <v>23</v>
      </c>
      <c r="E74" s="1424"/>
      <c r="F74" s="452">
        <v>13</v>
      </c>
      <c r="G74" s="452">
        <v>25</v>
      </c>
      <c r="H74" s="394">
        <v>0</v>
      </c>
    </row>
    <row r="75" spans="1:12" ht="16.5" thickBot="1" x14ac:dyDescent="0.3">
      <c r="A75" s="451" t="s">
        <v>191</v>
      </c>
      <c r="B75" s="456">
        <v>15</v>
      </c>
      <c r="C75" s="457">
        <v>3</v>
      </c>
      <c r="D75" s="1438">
        <v>46</v>
      </c>
      <c r="E75" s="1438"/>
      <c r="F75" s="458">
        <v>6</v>
      </c>
      <c r="G75" s="458">
        <v>17</v>
      </c>
      <c r="H75" s="395">
        <v>0</v>
      </c>
      <c r="L75" s="390"/>
    </row>
    <row r="76" spans="1:12" s="431" customFormat="1" x14ac:dyDescent="0.25">
      <c r="A76" s="396" t="s">
        <v>131</v>
      </c>
      <c r="B76" s="385">
        <v>283</v>
      </c>
      <c r="C76" s="459">
        <v>345</v>
      </c>
      <c r="D76" s="460">
        <v>453</v>
      </c>
      <c r="E76" s="460"/>
      <c r="F76" s="385">
        <v>171</v>
      </c>
      <c r="G76" s="385">
        <v>489</v>
      </c>
      <c r="H76" s="385">
        <v>12</v>
      </c>
      <c r="I76" s="397"/>
      <c r="J76" s="397"/>
      <c r="K76" s="397"/>
      <c r="L76" s="397"/>
    </row>
    <row r="77" spans="1:12" s="431" customFormat="1" x14ac:dyDescent="0.25">
      <c r="A77" s="398"/>
      <c r="B77" s="399"/>
      <c r="C77" s="399"/>
      <c r="D77" s="460"/>
      <c r="E77" s="460"/>
      <c r="F77" s="399"/>
      <c r="G77" s="399"/>
      <c r="H77" s="399"/>
      <c r="I77" s="397"/>
      <c r="J77" s="397"/>
      <c r="K77" s="397"/>
      <c r="L77" s="397"/>
    </row>
    <row r="78" spans="1:12" x14ac:dyDescent="0.25">
      <c r="A78" s="390"/>
      <c r="B78" s="390"/>
      <c r="C78" s="390"/>
      <c r="D78" s="390"/>
      <c r="E78" s="390"/>
      <c r="F78" s="390"/>
      <c r="G78" s="390"/>
      <c r="H78" s="390"/>
      <c r="I78" s="390"/>
      <c r="J78" s="390"/>
      <c r="K78" s="390"/>
      <c r="L78" s="390"/>
    </row>
    <row r="79" spans="1:12" x14ac:dyDescent="0.25">
      <c r="A79" s="1422" t="s">
        <v>46</v>
      </c>
      <c r="B79" s="1422"/>
      <c r="C79" s="1422"/>
      <c r="D79" s="1422"/>
      <c r="E79" s="1422"/>
      <c r="F79" s="1422"/>
      <c r="G79" s="1422"/>
      <c r="H79" s="1422"/>
      <c r="I79" s="390"/>
      <c r="J79" s="390"/>
      <c r="K79" s="390"/>
      <c r="L79" s="390"/>
    </row>
    <row r="80" spans="1:12" s="247" customFormat="1" ht="63" x14ac:dyDescent="0.25">
      <c r="A80" s="851" t="s">
        <v>33</v>
      </c>
      <c r="B80" s="854" t="s">
        <v>47</v>
      </c>
      <c r="C80" s="854" t="s">
        <v>48</v>
      </c>
      <c r="D80" s="854" t="s">
        <v>10</v>
      </c>
      <c r="E80" s="854" t="s">
        <v>49</v>
      </c>
      <c r="F80" s="854" t="s">
        <v>50</v>
      </c>
      <c r="G80" s="854" t="s">
        <v>51</v>
      </c>
      <c r="H80" s="854" t="s">
        <v>52</v>
      </c>
      <c r="I80" s="234"/>
      <c r="J80" s="234"/>
      <c r="K80" s="234"/>
      <c r="L80" s="234"/>
    </row>
    <row r="81" spans="1:12" x14ac:dyDescent="0.25">
      <c r="A81" s="416" t="s">
        <v>15</v>
      </c>
      <c r="B81" s="420">
        <v>101</v>
      </c>
      <c r="C81" s="422"/>
      <c r="D81" s="419"/>
      <c r="E81" s="419"/>
      <c r="F81" s="419"/>
      <c r="G81" s="419">
        <v>101</v>
      </c>
      <c r="H81" s="419"/>
      <c r="I81" s="390"/>
      <c r="J81" s="390"/>
      <c r="K81" s="390"/>
      <c r="L81" s="390"/>
    </row>
    <row r="82" spans="1:12" ht="31.5" x14ac:dyDescent="0.25">
      <c r="A82" s="416" t="s">
        <v>16</v>
      </c>
      <c r="B82" s="420">
        <v>54</v>
      </c>
      <c r="C82" s="422"/>
      <c r="D82" s="419"/>
      <c r="E82" s="419">
        <v>4</v>
      </c>
      <c r="F82" s="419">
        <v>50</v>
      </c>
      <c r="G82" s="419"/>
      <c r="H82" s="419"/>
      <c r="I82" s="390"/>
      <c r="J82" s="390"/>
      <c r="K82" s="390"/>
      <c r="L82" s="390"/>
    </row>
    <row r="83" spans="1:12" x14ac:dyDescent="0.25">
      <c r="A83" s="416" t="s">
        <v>17</v>
      </c>
      <c r="B83" s="420">
        <v>30</v>
      </c>
      <c r="C83" s="422"/>
      <c r="D83" s="419"/>
      <c r="E83" s="419">
        <v>5</v>
      </c>
      <c r="F83" s="419">
        <v>25</v>
      </c>
      <c r="G83" s="419"/>
      <c r="H83" s="419"/>
      <c r="I83" s="390"/>
      <c r="J83" s="390"/>
      <c r="K83" s="390"/>
      <c r="L83" s="390"/>
    </row>
    <row r="84" spans="1:12" x14ac:dyDescent="0.25">
      <c r="A84" s="416" t="s">
        <v>18</v>
      </c>
      <c r="B84" s="420">
        <v>30</v>
      </c>
      <c r="C84" s="422"/>
      <c r="D84" s="419">
        <v>30</v>
      </c>
      <c r="E84" s="419"/>
      <c r="F84" s="419"/>
      <c r="G84" s="419"/>
      <c r="H84" s="419"/>
      <c r="I84" s="390"/>
      <c r="J84" s="390"/>
      <c r="K84" s="390"/>
      <c r="L84" s="390"/>
    </row>
    <row r="85" spans="1:12" x14ac:dyDescent="0.25">
      <c r="A85" s="416" t="s">
        <v>19</v>
      </c>
      <c r="B85" s="420">
        <v>3</v>
      </c>
      <c r="C85" s="422"/>
      <c r="D85" s="419">
        <v>3</v>
      </c>
      <c r="E85" s="419"/>
      <c r="F85" s="419"/>
      <c r="G85" s="419"/>
      <c r="H85" s="419"/>
      <c r="I85" s="390"/>
      <c r="J85" s="390"/>
      <c r="K85" s="390"/>
      <c r="L85" s="390"/>
    </row>
    <row r="86" spans="1:12" x14ac:dyDescent="0.25">
      <c r="A86" s="416" t="s">
        <v>20</v>
      </c>
      <c r="B86" s="420">
        <v>17</v>
      </c>
      <c r="C86" s="422"/>
      <c r="D86" s="419">
        <v>17</v>
      </c>
      <c r="E86" s="419"/>
      <c r="F86" s="419"/>
      <c r="G86" s="419"/>
      <c r="H86" s="419"/>
      <c r="I86" s="390"/>
      <c r="J86" s="390"/>
      <c r="K86" s="390"/>
      <c r="L86" s="390"/>
    </row>
    <row r="87" spans="1:12" x14ac:dyDescent="0.25">
      <c r="A87" s="416" t="s">
        <v>21</v>
      </c>
      <c r="B87" s="420">
        <v>34</v>
      </c>
      <c r="C87" s="419">
        <v>3</v>
      </c>
      <c r="D87" s="419">
        <v>25</v>
      </c>
      <c r="E87" s="419">
        <v>5</v>
      </c>
      <c r="F87" s="419"/>
      <c r="G87" s="419"/>
      <c r="H87" s="419"/>
      <c r="I87" s="390"/>
      <c r="J87" s="390"/>
      <c r="K87" s="390"/>
      <c r="L87" s="390"/>
    </row>
    <row r="88" spans="1:12" x14ac:dyDescent="0.25">
      <c r="A88" s="416" t="s">
        <v>22</v>
      </c>
      <c r="B88" s="420">
        <v>32</v>
      </c>
      <c r="C88" s="419">
        <v>4</v>
      </c>
      <c r="D88" s="419">
        <v>27</v>
      </c>
      <c r="E88" s="419">
        <v>1</v>
      </c>
      <c r="F88" s="419"/>
      <c r="G88" s="419"/>
      <c r="H88" s="419"/>
      <c r="I88" s="390"/>
      <c r="J88" s="390"/>
      <c r="K88" s="390"/>
      <c r="L88" s="390"/>
    </row>
    <row r="89" spans="1:12" x14ac:dyDescent="0.25">
      <c r="A89" s="416" t="s">
        <v>23</v>
      </c>
      <c r="B89" s="420">
        <v>0</v>
      </c>
      <c r="C89" s="419">
        <v>0</v>
      </c>
      <c r="D89" s="419"/>
      <c r="E89" s="419"/>
      <c r="F89" s="419"/>
      <c r="G89" s="419"/>
      <c r="H89" s="419"/>
      <c r="I89" s="390"/>
      <c r="J89" s="390"/>
      <c r="K89" s="390"/>
      <c r="L89" s="390"/>
    </row>
    <row r="90" spans="1:12" x14ac:dyDescent="0.25">
      <c r="A90" s="416" t="s">
        <v>24</v>
      </c>
      <c r="B90" s="420">
        <v>5</v>
      </c>
      <c r="C90" s="419">
        <v>2</v>
      </c>
      <c r="D90" s="419">
        <v>3</v>
      </c>
      <c r="E90" s="419"/>
      <c r="F90" s="419"/>
      <c r="G90" s="419"/>
      <c r="H90" s="419"/>
      <c r="I90" s="390"/>
      <c r="J90" s="390"/>
      <c r="K90" s="390"/>
      <c r="L90" s="390"/>
    </row>
    <row r="91" spans="1:12" ht="31.5" x14ac:dyDescent="0.25">
      <c r="A91" s="416" t="s">
        <v>25</v>
      </c>
      <c r="B91" s="420">
        <v>113</v>
      </c>
      <c r="C91" s="419">
        <v>38</v>
      </c>
      <c r="D91" s="419">
        <v>75</v>
      </c>
      <c r="E91" s="419"/>
      <c r="F91" s="419"/>
      <c r="G91" s="419"/>
      <c r="H91" s="419"/>
      <c r="I91" s="390"/>
      <c r="J91" s="390"/>
      <c r="K91" s="390"/>
      <c r="L91" s="390"/>
    </row>
    <row r="92" spans="1:12" ht="31.5" x14ac:dyDescent="0.25">
      <c r="A92" s="416" t="s">
        <v>26</v>
      </c>
      <c r="B92" s="420"/>
      <c r="C92" s="419"/>
      <c r="D92" s="419"/>
      <c r="E92" s="419"/>
      <c r="F92" s="419"/>
      <c r="G92" s="419"/>
      <c r="H92" s="419"/>
      <c r="I92" s="390"/>
      <c r="J92" s="390"/>
      <c r="K92" s="390"/>
      <c r="L92" s="390"/>
    </row>
    <row r="93" spans="1:12" ht="31.5" x14ac:dyDescent="0.25">
      <c r="A93" s="416" t="s">
        <v>27</v>
      </c>
      <c r="B93" s="420"/>
      <c r="C93" s="419"/>
      <c r="D93" s="419"/>
      <c r="E93" s="419"/>
      <c r="F93" s="419"/>
      <c r="G93" s="419"/>
      <c r="H93" s="419"/>
      <c r="I93" s="390"/>
      <c r="J93" s="390"/>
      <c r="K93" s="390"/>
      <c r="L93" s="390"/>
    </row>
    <row r="94" spans="1:12" s="431" customFormat="1" x14ac:dyDescent="0.25">
      <c r="A94" s="424" t="s">
        <v>28</v>
      </c>
      <c r="B94" s="426"/>
      <c r="C94" s="427"/>
      <c r="D94" s="427"/>
      <c r="E94" s="427"/>
      <c r="F94" s="427"/>
      <c r="G94" s="427"/>
      <c r="H94" s="427"/>
      <c r="I94" s="397"/>
      <c r="J94" s="397"/>
      <c r="K94" s="397"/>
      <c r="L94" s="397"/>
    </row>
    <row r="95" spans="1:12" x14ac:dyDescent="0.25">
      <c r="A95" s="416" t="s">
        <v>29</v>
      </c>
      <c r="B95" s="420">
        <v>5</v>
      </c>
      <c r="C95" s="422"/>
      <c r="D95" s="419">
        <v>5</v>
      </c>
      <c r="E95" s="419"/>
      <c r="F95" s="419"/>
      <c r="G95" s="419"/>
      <c r="H95" s="419"/>
      <c r="I95" s="390"/>
      <c r="J95" s="390"/>
      <c r="K95" s="390"/>
      <c r="L95" s="390"/>
    </row>
    <row r="96" spans="1:12" x14ac:dyDescent="0.25">
      <c r="A96" s="416" t="s">
        <v>30</v>
      </c>
      <c r="B96" s="420">
        <v>3</v>
      </c>
      <c r="C96" s="419">
        <v>3</v>
      </c>
      <c r="D96" s="419"/>
      <c r="E96" s="419"/>
      <c r="F96" s="419"/>
      <c r="G96" s="419"/>
      <c r="H96" s="419"/>
      <c r="I96" s="390"/>
      <c r="J96" s="390"/>
      <c r="K96" s="390"/>
      <c r="L96" s="390"/>
    </row>
    <row r="97" spans="1:12" x14ac:dyDescent="0.25">
      <c r="A97" s="416" t="s">
        <v>120</v>
      </c>
      <c r="B97" s="420">
        <v>25</v>
      </c>
      <c r="C97" s="422"/>
      <c r="D97" s="419">
        <v>25</v>
      </c>
      <c r="E97" s="419"/>
      <c r="F97" s="452"/>
      <c r="G97" s="452"/>
      <c r="H97" s="394"/>
      <c r="I97" s="390"/>
      <c r="J97" s="390"/>
      <c r="K97" s="390"/>
      <c r="L97" s="390"/>
    </row>
    <row r="98" spans="1:12" ht="16.5" thickBot="1" x14ac:dyDescent="0.3">
      <c r="A98" s="416" t="s">
        <v>191</v>
      </c>
      <c r="B98" s="434">
        <v>17</v>
      </c>
      <c r="C98" s="461"/>
      <c r="D98" s="439">
        <v>17</v>
      </c>
      <c r="E98" s="439"/>
      <c r="F98" s="458"/>
      <c r="G98" s="458"/>
      <c r="H98" s="462"/>
      <c r="I98" s="390"/>
      <c r="J98" s="390"/>
      <c r="K98" s="390"/>
      <c r="L98" s="390"/>
    </row>
    <row r="99" spans="1:12" s="431" customFormat="1" x14ac:dyDescent="0.25">
      <c r="A99" s="398" t="s">
        <v>131</v>
      </c>
      <c r="B99" s="385">
        <v>469</v>
      </c>
      <c r="C99" s="385">
        <v>50</v>
      </c>
      <c r="D99" s="385">
        <v>227</v>
      </c>
      <c r="E99" s="385">
        <v>15</v>
      </c>
      <c r="F99" s="385">
        <v>75</v>
      </c>
      <c r="G99" s="385">
        <v>101</v>
      </c>
      <c r="H99" s="399"/>
      <c r="I99" s="397"/>
      <c r="J99" s="397"/>
      <c r="K99" s="397"/>
      <c r="L99" s="397"/>
    </row>
    <row r="100" spans="1:12" x14ac:dyDescent="0.25">
      <c r="A100" s="390"/>
      <c r="B100" s="390"/>
      <c r="C100" s="390"/>
      <c r="D100" s="390"/>
      <c r="E100" s="390"/>
      <c r="F100" s="390"/>
      <c r="G100" s="390"/>
      <c r="H100" s="390"/>
      <c r="I100" s="390"/>
      <c r="J100" s="390"/>
      <c r="K100" s="390"/>
      <c r="L100" s="390"/>
    </row>
    <row r="101" spans="1:12" x14ac:dyDescent="0.25">
      <c r="A101" s="1426" t="s">
        <v>53</v>
      </c>
      <c r="B101" s="1426"/>
      <c r="C101" s="1426"/>
      <c r="D101" s="1426"/>
      <c r="E101" s="1426"/>
      <c r="F101" s="1426"/>
      <c r="G101" s="1426"/>
      <c r="H101" s="1426"/>
      <c r="I101" s="1426"/>
      <c r="J101" s="1426"/>
      <c r="K101" s="1426"/>
      <c r="L101" s="390"/>
    </row>
    <row r="102" spans="1:12" x14ac:dyDescent="0.25">
      <c r="A102" s="390"/>
      <c r="B102" s="390"/>
      <c r="C102" s="390"/>
      <c r="D102" s="390"/>
      <c r="E102" s="390"/>
      <c r="F102" s="390"/>
      <c r="G102" s="390"/>
      <c r="H102" s="390"/>
      <c r="I102" s="390"/>
      <c r="J102" s="390"/>
      <c r="K102" s="390"/>
      <c r="L102" s="390"/>
    </row>
    <row r="103" spans="1:12" x14ac:dyDescent="0.25">
      <c r="A103" s="390"/>
      <c r="B103" s="390"/>
      <c r="C103" s="390"/>
      <c r="D103" s="390"/>
      <c r="E103" s="390"/>
      <c r="F103" s="390"/>
      <c r="G103" s="390"/>
      <c r="H103" s="390"/>
      <c r="I103" s="390"/>
      <c r="J103" s="390"/>
      <c r="K103" s="390"/>
      <c r="L103" s="390"/>
    </row>
    <row r="104" spans="1:12" x14ac:dyDescent="0.25">
      <c r="A104" s="1439" t="s">
        <v>54</v>
      </c>
      <c r="B104" s="1439"/>
      <c r="C104" s="1439"/>
      <c r="D104" s="1439"/>
      <c r="E104" s="1439"/>
      <c r="F104" s="1439"/>
      <c r="G104" s="1439"/>
      <c r="H104" s="1439"/>
      <c r="I104" s="450"/>
      <c r="J104" s="390"/>
      <c r="K104" s="390"/>
      <c r="L104" s="390"/>
    </row>
    <row r="105" spans="1:12" x14ac:dyDescent="0.25">
      <c r="A105" s="1439"/>
      <c r="B105" s="1439"/>
      <c r="C105" s="1439"/>
      <c r="D105" s="1439"/>
      <c r="E105" s="1439"/>
      <c r="F105" s="1439"/>
      <c r="G105" s="1439"/>
      <c r="H105" s="1439"/>
      <c r="I105" s="450"/>
      <c r="J105" s="390"/>
      <c r="K105" s="390"/>
      <c r="L105" s="390"/>
    </row>
    <row r="106" spans="1:12" x14ac:dyDescent="0.25">
      <c r="A106" s="390"/>
      <c r="B106" s="390"/>
      <c r="C106" s="390"/>
      <c r="D106" s="390"/>
      <c r="E106" s="390"/>
      <c r="F106" s="390"/>
      <c r="G106" s="390"/>
      <c r="H106" s="390"/>
      <c r="I106" s="386"/>
      <c r="J106" s="390"/>
      <c r="K106" s="390"/>
      <c r="L106" s="390"/>
    </row>
    <row r="107" spans="1:12" x14ac:dyDescent="0.25">
      <c r="A107" s="450"/>
      <c r="B107" s="450"/>
      <c r="C107" s="390"/>
      <c r="D107" s="390"/>
      <c r="E107" s="390"/>
      <c r="F107" s="450"/>
      <c r="G107" s="450"/>
      <c r="H107" s="450"/>
      <c r="J107" s="450"/>
      <c r="K107" s="450"/>
      <c r="L107" s="450"/>
    </row>
    <row r="108" spans="1:12" ht="16.5" thickBot="1" x14ac:dyDescent="0.3">
      <c r="D108" s="386"/>
      <c r="E108" s="386"/>
      <c r="F108" s="386"/>
    </row>
    <row r="109" spans="1:12" ht="31.5" x14ac:dyDescent="0.25">
      <c r="A109" s="408"/>
      <c r="B109" s="401" t="s">
        <v>55</v>
      </c>
      <c r="C109" s="402" t="s">
        <v>56</v>
      </c>
    </row>
    <row r="110" spans="1:12" x14ac:dyDescent="0.25">
      <c r="A110" s="408" t="s">
        <v>57</v>
      </c>
      <c r="B110" s="463">
        <v>1091</v>
      </c>
      <c r="C110" s="464">
        <v>399</v>
      </c>
    </row>
    <row r="111" spans="1:12" ht="31.5" x14ac:dyDescent="0.25">
      <c r="A111" s="408" t="s">
        <v>58</v>
      </c>
      <c r="B111" s="463">
        <v>1378</v>
      </c>
      <c r="C111" s="464">
        <v>525</v>
      </c>
    </row>
    <row r="112" spans="1:12" ht="31.5" x14ac:dyDescent="0.25">
      <c r="A112" s="408" t="s">
        <v>59</v>
      </c>
      <c r="B112" s="463">
        <v>31</v>
      </c>
      <c r="C112" s="464">
        <v>3</v>
      </c>
    </row>
    <row r="113" spans="1:9" ht="31.5" x14ac:dyDescent="0.25">
      <c r="A113" s="408" t="s">
        <v>60</v>
      </c>
      <c r="B113" s="463">
        <v>7</v>
      </c>
      <c r="C113" s="464">
        <v>2</v>
      </c>
    </row>
    <row r="114" spans="1:9" ht="31.5" x14ac:dyDescent="0.25">
      <c r="A114" s="408" t="s">
        <v>61</v>
      </c>
      <c r="B114" s="463">
        <v>27</v>
      </c>
      <c r="C114" s="464">
        <v>1</v>
      </c>
    </row>
    <row r="115" spans="1:9" ht="31.5" x14ac:dyDescent="0.25">
      <c r="A115" s="465" t="s">
        <v>62</v>
      </c>
      <c r="B115" s="463">
        <v>8</v>
      </c>
      <c r="C115" s="464">
        <v>5</v>
      </c>
    </row>
    <row r="116" spans="1:9" ht="31.5" x14ac:dyDescent="0.25">
      <c r="A116" s="465" t="s">
        <v>63</v>
      </c>
      <c r="B116" s="463">
        <v>144</v>
      </c>
      <c r="C116" s="463">
        <v>16</v>
      </c>
      <c r="D116" s="390"/>
    </row>
    <row r="117" spans="1:9" x14ac:dyDescent="0.25">
      <c r="A117" s="398" t="s">
        <v>131</v>
      </c>
      <c r="B117" s="466">
        <f>SUM(B110:B116)</f>
        <v>2686</v>
      </c>
      <c r="C117" s="466">
        <f>SUM(C110:C116)</f>
        <v>951</v>
      </c>
      <c r="D117" s="390"/>
    </row>
    <row r="118" spans="1:9" ht="31.5" x14ac:dyDescent="0.25">
      <c r="A118" s="467" t="s">
        <v>64</v>
      </c>
      <c r="C118" s="468"/>
      <c r="D118" s="468"/>
      <c r="E118" s="468"/>
      <c r="I118" s="390"/>
    </row>
    <row r="121" spans="1:9" ht="47.25" x14ac:dyDescent="0.25">
      <c r="A121" s="408"/>
      <c r="B121" s="375" t="s">
        <v>65</v>
      </c>
      <c r="C121" s="407" t="s">
        <v>66</v>
      </c>
      <c r="D121" s="407" t="s">
        <v>67</v>
      </c>
      <c r="E121" s="407" t="s">
        <v>68</v>
      </c>
      <c r="F121" s="407" t="s">
        <v>69</v>
      </c>
    </row>
    <row r="122" spans="1:9" ht="31.5" x14ac:dyDescent="0.25">
      <c r="A122" s="408" t="s">
        <v>70</v>
      </c>
      <c r="B122" s="452">
        <v>56</v>
      </c>
      <c r="C122" s="452">
        <v>5</v>
      </c>
      <c r="D122" s="452">
        <v>6</v>
      </c>
      <c r="E122" s="452">
        <v>2</v>
      </c>
      <c r="F122" s="452">
        <v>1</v>
      </c>
    </row>
    <row r="123" spans="1:9" x14ac:dyDescent="0.25">
      <c r="C123" s="409"/>
      <c r="D123" s="409"/>
      <c r="E123" s="409"/>
    </row>
    <row r="124" spans="1:9" ht="31.5" x14ac:dyDescent="0.25">
      <c r="A124" s="415" t="s">
        <v>71</v>
      </c>
    </row>
    <row r="125" spans="1:9" ht="31.5" x14ac:dyDescent="0.25">
      <c r="A125" s="415" t="s">
        <v>72</v>
      </c>
    </row>
    <row r="126" spans="1:9" ht="47.25" x14ac:dyDescent="0.25">
      <c r="A126" s="415" t="s">
        <v>73</v>
      </c>
    </row>
    <row r="128" spans="1:9" x14ac:dyDescent="0.25">
      <c r="B128" s="1435" t="s">
        <v>74</v>
      </c>
      <c r="C128" s="1440"/>
      <c r="D128" s="1436"/>
    </row>
    <row r="129" spans="1:5" x14ac:dyDescent="0.25">
      <c r="B129" s="408" t="s">
        <v>75</v>
      </c>
      <c r="C129" s="1435"/>
      <c r="D129" s="1436"/>
    </row>
    <row r="130" spans="1:5" x14ac:dyDescent="0.25">
      <c r="B130" s="408" t="s">
        <v>76</v>
      </c>
      <c r="C130" s="1435"/>
      <c r="D130" s="1436"/>
    </row>
    <row r="131" spans="1:5" x14ac:dyDescent="0.25">
      <c r="B131" s="1437" t="s">
        <v>77</v>
      </c>
      <c r="C131" s="408" t="s">
        <v>80</v>
      </c>
      <c r="D131" s="408"/>
    </row>
    <row r="132" spans="1:5" ht="31.5" x14ac:dyDescent="0.25">
      <c r="B132" s="1437"/>
      <c r="C132" s="408" t="s">
        <v>82</v>
      </c>
      <c r="D132" s="408"/>
    </row>
    <row r="133" spans="1:5" x14ac:dyDescent="0.25">
      <c r="B133" s="408" t="s">
        <v>78</v>
      </c>
      <c r="C133" s="1435"/>
      <c r="D133" s="1436"/>
    </row>
    <row r="136" spans="1:5" ht="32.25" thickBot="1" x14ac:dyDescent="0.3">
      <c r="A136" s="469" t="s">
        <v>435</v>
      </c>
    </row>
    <row r="137" spans="1:5" ht="16.5" thickBot="1" x14ac:dyDescent="0.3">
      <c r="A137" s="410" t="s">
        <v>429</v>
      </c>
      <c r="B137" s="411"/>
      <c r="C137" s="411"/>
      <c r="D137" s="411"/>
      <c r="E137" s="411"/>
    </row>
    <row r="138" spans="1:5" ht="32.25" thickBot="1" x14ac:dyDescent="0.3">
      <c r="A138" s="412"/>
      <c r="B138" s="413" t="s">
        <v>32</v>
      </c>
      <c r="C138" s="413" t="s">
        <v>430</v>
      </c>
      <c r="D138" s="413" t="s">
        <v>431</v>
      </c>
      <c r="E138" s="413" t="s">
        <v>432</v>
      </c>
    </row>
    <row r="139" spans="1:5" ht="32.25" thickBot="1" x14ac:dyDescent="0.3">
      <c r="A139" s="412" t="s">
        <v>87</v>
      </c>
      <c r="B139" s="413">
        <v>15</v>
      </c>
      <c r="C139" s="413">
        <v>15</v>
      </c>
      <c r="D139" s="413"/>
      <c r="E139" s="413"/>
    </row>
    <row r="140" spans="1:5" ht="16.5" thickBot="1" x14ac:dyDescent="0.3">
      <c r="A140" s="412" t="s">
        <v>88</v>
      </c>
      <c r="B140" s="413">
        <v>3</v>
      </c>
      <c r="C140" s="413">
        <v>3</v>
      </c>
      <c r="D140" s="413"/>
      <c r="E140" s="413"/>
    </row>
    <row r="141" spans="1:5" ht="16.5" thickBot="1" x14ac:dyDescent="0.3">
      <c r="A141" s="412" t="s">
        <v>89</v>
      </c>
      <c r="B141" s="413">
        <v>12</v>
      </c>
      <c r="C141" s="413">
        <v>12</v>
      </c>
      <c r="D141" s="413"/>
      <c r="E141" s="413"/>
    </row>
    <row r="142" spans="1:5" ht="16.5" thickBot="1" x14ac:dyDescent="0.3">
      <c r="A142" s="412" t="s">
        <v>90</v>
      </c>
      <c r="B142" s="413"/>
      <c r="C142" s="413"/>
      <c r="D142" s="413"/>
      <c r="E142" s="413"/>
    </row>
    <row r="143" spans="1:5" ht="32.25" thickBot="1" x14ac:dyDescent="0.3">
      <c r="A143" s="412" t="s">
        <v>433</v>
      </c>
      <c r="B143" s="413">
        <v>39</v>
      </c>
      <c r="C143" s="413">
        <v>34</v>
      </c>
      <c r="D143" s="413">
        <v>2</v>
      </c>
      <c r="E143" s="413" t="s">
        <v>434</v>
      </c>
    </row>
    <row r="144" spans="1:5" ht="16.5" thickBot="1" x14ac:dyDescent="0.3">
      <c r="A144" s="412" t="s">
        <v>92</v>
      </c>
      <c r="B144" s="413"/>
      <c r="C144" s="413">
        <v>3</v>
      </c>
      <c r="D144" s="413"/>
      <c r="E144" s="413"/>
    </row>
    <row r="145" spans="1:5" ht="32.25" thickBot="1" x14ac:dyDescent="0.3">
      <c r="A145" s="412" t="s">
        <v>383</v>
      </c>
      <c r="B145" s="413">
        <v>4</v>
      </c>
      <c r="C145" s="413">
        <v>2</v>
      </c>
      <c r="D145" s="413">
        <v>2</v>
      </c>
      <c r="E145" s="413"/>
    </row>
  </sheetData>
  <mergeCells count="42">
    <mergeCell ref="D73:E73"/>
    <mergeCell ref="C129:D129"/>
    <mergeCell ref="C130:D130"/>
    <mergeCell ref="B131:B132"/>
    <mergeCell ref="C133:D133"/>
    <mergeCell ref="D74:E74"/>
    <mergeCell ref="D75:E75"/>
    <mergeCell ref="A79:H79"/>
    <mergeCell ref="A101:K101"/>
    <mergeCell ref="A104:H105"/>
    <mergeCell ref="B128:D128"/>
    <mergeCell ref="D68:E68"/>
    <mergeCell ref="D69:E69"/>
    <mergeCell ref="D70:E70"/>
    <mergeCell ref="D71:E71"/>
    <mergeCell ref="D72:E72"/>
    <mergeCell ref="D63:E63"/>
    <mergeCell ref="D64:E64"/>
    <mergeCell ref="D65:E65"/>
    <mergeCell ref="D66:E66"/>
    <mergeCell ref="D67:E67"/>
    <mergeCell ref="A51:L51"/>
    <mergeCell ref="D59:E59"/>
    <mergeCell ref="D60:E60"/>
    <mergeCell ref="D61:E61"/>
    <mergeCell ref="D62:E62"/>
    <mergeCell ref="D58:E58"/>
    <mergeCell ref="A54:H54"/>
    <mergeCell ref="B56:C56"/>
    <mergeCell ref="D56:E57"/>
    <mergeCell ref="F56:F57"/>
    <mergeCell ref="G56:G57"/>
    <mergeCell ref="H56:H57"/>
    <mergeCell ref="A28:A29"/>
    <mergeCell ref="B28:B29"/>
    <mergeCell ref="A49:L49"/>
    <mergeCell ref="A50:D50"/>
    <mergeCell ref="A5:L5"/>
    <mergeCell ref="A7:A8"/>
    <mergeCell ref="B7:B8"/>
    <mergeCell ref="C7:E7"/>
    <mergeCell ref="F7:L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zoomScale="80" zoomScaleNormal="80" workbookViewId="0">
      <selection activeCell="A8" sqref="A8:A9"/>
    </sheetView>
  </sheetViews>
  <sheetFormatPr defaultRowHeight="15.75" x14ac:dyDescent="0.25"/>
  <cols>
    <col min="1" max="1" width="39.42578125" style="274" customWidth="1"/>
    <col min="2" max="2" width="16.7109375" style="274" customWidth="1"/>
    <col min="3" max="3" width="18.85546875" style="274" customWidth="1"/>
    <col min="4" max="4" width="13.85546875" style="274" customWidth="1"/>
    <col min="5" max="5" width="19.7109375" style="274" customWidth="1"/>
    <col min="6" max="6" width="16.85546875" style="274" customWidth="1"/>
    <col min="7" max="7" width="16.7109375" style="274" customWidth="1"/>
    <col min="8" max="8" width="15.42578125" style="274" customWidth="1"/>
    <col min="9" max="9" width="17.28515625" style="274" customWidth="1"/>
    <col min="10" max="10" width="15.140625" style="274" customWidth="1"/>
    <col min="11" max="11" width="17.7109375" style="274" customWidth="1"/>
    <col min="12" max="12" width="14.85546875" style="274" customWidth="1"/>
    <col min="13" max="16384" width="9.140625" style="274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1443" t="s">
        <v>2</v>
      </c>
      <c r="B5" s="1443"/>
      <c r="C5" s="1443"/>
      <c r="D5" s="1443"/>
      <c r="E5" s="1443"/>
      <c r="F5" s="1443"/>
      <c r="G5" s="1443"/>
      <c r="H5" s="1443"/>
      <c r="I5" s="1443"/>
      <c r="J5" s="1443"/>
      <c r="K5" s="1443"/>
      <c r="L5" s="1443"/>
    </row>
    <row r="6" spans="1:1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60.75" customHeight="1" x14ac:dyDescent="0.25">
      <c r="A8" s="1448" t="s">
        <v>33</v>
      </c>
      <c r="B8" s="1352" t="s">
        <v>3</v>
      </c>
      <c r="C8" s="1354"/>
      <c r="D8" s="1355"/>
      <c r="E8" s="1356"/>
      <c r="F8" s="1354" t="s">
        <v>4</v>
      </c>
      <c r="G8" s="1355"/>
      <c r="H8" s="1355"/>
      <c r="I8" s="1355"/>
      <c r="J8" s="1355"/>
      <c r="K8" s="1355"/>
      <c r="L8" s="1348"/>
    </row>
    <row r="9" spans="1:12" ht="143.25" customHeight="1" x14ac:dyDescent="0.25">
      <c r="A9" s="1449"/>
      <c r="B9" s="1353"/>
      <c r="C9" s="230" t="s">
        <v>5</v>
      </c>
      <c r="D9" s="231" t="s">
        <v>6</v>
      </c>
      <c r="E9" s="232" t="s">
        <v>7</v>
      </c>
      <c r="F9" s="269" t="s">
        <v>8</v>
      </c>
      <c r="G9" s="231" t="s">
        <v>9</v>
      </c>
      <c r="H9" s="231" t="s">
        <v>10</v>
      </c>
      <c r="I9" s="231" t="s">
        <v>83</v>
      </c>
      <c r="J9" s="231" t="s">
        <v>12</v>
      </c>
      <c r="K9" s="231" t="s">
        <v>13</v>
      </c>
      <c r="L9" s="231" t="s">
        <v>14</v>
      </c>
    </row>
    <row r="10" spans="1:12" x14ac:dyDescent="0.25">
      <c r="A10" s="270" t="s">
        <v>15</v>
      </c>
      <c r="B10" s="71">
        <v>61</v>
      </c>
      <c r="C10" s="275">
        <v>12</v>
      </c>
      <c r="D10" s="276">
        <v>46</v>
      </c>
      <c r="E10" s="277">
        <v>3</v>
      </c>
      <c r="F10" s="73">
        <v>36</v>
      </c>
      <c r="G10" s="74">
        <v>0</v>
      </c>
      <c r="H10" s="74">
        <v>29</v>
      </c>
      <c r="I10" s="74">
        <v>7</v>
      </c>
      <c r="J10" s="74">
        <v>0</v>
      </c>
      <c r="K10" s="74">
        <v>0</v>
      </c>
      <c r="L10" s="74">
        <v>0</v>
      </c>
    </row>
    <row r="11" spans="1:12" x14ac:dyDescent="0.25">
      <c r="A11" s="270" t="s">
        <v>16</v>
      </c>
      <c r="B11" s="71">
        <v>7</v>
      </c>
      <c r="C11" s="75">
        <v>3</v>
      </c>
      <c r="D11" s="74">
        <v>4</v>
      </c>
      <c r="E11" s="76">
        <v>0</v>
      </c>
      <c r="F11" s="73">
        <v>4</v>
      </c>
      <c r="G11" s="74">
        <v>1</v>
      </c>
      <c r="H11" s="74">
        <v>3</v>
      </c>
      <c r="I11" s="74">
        <v>0</v>
      </c>
      <c r="J11" s="74">
        <v>0</v>
      </c>
      <c r="K11" s="74">
        <v>0</v>
      </c>
      <c r="L11" s="74">
        <v>0</v>
      </c>
    </row>
    <row r="12" spans="1:12" x14ac:dyDescent="0.25">
      <c r="A12" s="270" t="s">
        <v>17</v>
      </c>
      <c r="B12" s="71">
        <v>19</v>
      </c>
      <c r="C12" s="75">
        <v>5</v>
      </c>
      <c r="D12" s="74">
        <v>12</v>
      </c>
      <c r="E12" s="76">
        <v>2</v>
      </c>
      <c r="F12" s="73">
        <v>12</v>
      </c>
      <c r="G12" s="74">
        <v>1</v>
      </c>
      <c r="H12" s="74">
        <v>8</v>
      </c>
      <c r="I12" s="74">
        <v>3</v>
      </c>
      <c r="J12" s="74">
        <v>0</v>
      </c>
      <c r="K12" s="74">
        <v>0</v>
      </c>
      <c r="L12" s="74">
        <v>0</v>
      </c>
    </row>
    <row r="13" spans="1:12" x14ac:dyDescent="0.25">
      <c r="A13" s="270" t="s">
        <v>18</v>
      </c>
      <c r="B13" s="71">
        <v>33</v>
      </c>
      <c r="C13" s="75">
        <v>17</v>
      </c>
      <c r="D13" s="74">
        <v>6</v>
      </c>
      <c r="E13" s="76">
        <v>10</v>
      </c>
      <c r="F13" s="73">
        <v>18</v>
      </c>
      <c r="G13" s="74">
        <v>13</v>
      </c>
      <c r="H13" s="74">
        <v>5</v>
      </c>
      <c r="I13" s="74">
        <v>0</v>
      </c>
      <c r="J13" s="74">
        <v>0</v>
      </c>
      <c r="K13" s="74">
        <v>0</v>
      </c>
      <c r="L13" s="74">
        <v>0</v>
      </c>
    </row>
    <row r="14" spans="1:12" x14ac:dyDescent="0.25">
      <c r="A14" s="270" t="s">
        <v>19</v>
      </c>
      <c r="B14" s="71">
        <v>5</v>
      </c>
      <c r="C14" s="75">
        <v>3</v>
      </c>
      <c r="D14" s="74">
        <v>2</v>
      </c>
      <c r="E14" s="76">
        <v>0</v>
      </c>
      <c r="F14" s="73">
        <v>7</v>
      </c>
      <c r="G14" s="74">
        <v>4</v>
      </c>
      <c r="H14" s="74">
        <v>3</v>
      </c>
      <c r="I14" s="74">
        <v>0</v>
      </c>
      <c r="J14" s="74">
        <v>0</v>
      </c>
      <c r="K14" s="74">
        <v>0</v>
      </c>
      <c r="L14" s="74">
        <v>0</v>
      </c>
    </row>
    <row r="15" spans="1:12" x14ac:dyDescent="0.25">
      <c r="A15" s="270" t="s">
        <v>20</v>
      </c>
      <c r="B15" s="71">
        <v>19</v>
      </c>
      <c r="C15" s="75">
        <v>4</v>
      </c>
      <c r="D15" s="74">
        <v>13</v>
      </c>
      <c r="E15" s="76">
        <v>2</v>
      </c>
      <c r="F15" s="73">
        <v>9</v>
      </c>
      <c r="G15" s="74">
        <v>1</v>
      </c>
      <c r="H15" s="74">
        <v>7</v>
      </c>
      <c r="I15" s="74">
        <v>1</v>
      </c>
      <c r="J15" s="74">
        <v>0</v>
      </c>
      <c r="K15" s="74">
        <v>0</v>
      </c>
      <c r="L15" s="74">
        <v>0</v>
      </c>
    </row>
    <row r="16" spans="1:12" x14ac:dyDescent="0.25">
      <c r="A16" s="270" t="s">
        <v>21</v>
      </c>
      <c r="B16" s="71">
        <v>3</v>
      </c>
      <c r="C16" s="75">
        <v>0</v>
      </c>
      <c r="D16" s="74">
        <v>3</v>
      </c>
      <c r="E16" s="76">
        <v>0</v>
      </c>
      <c r="F16" s="73">
        <v>6</v>
      </c>
      <c r="G16" s="74">
        <v>0</v>
      </c>
      <c r="H16" s="74">
        <v>6</v>
      </c>
      <c r="I16" s="74">
        <v>0</v>
      </c>
      <c r="J16" s="74">
        <v>0</v>
      </c>
      <c r="K16" s="74">
        <v>0</v>
      </c>
      <c r="L16" s="74">
        <v>0</v>
      </c>
    </row>
    <row r="17" spans="1:12" x14ac:dyDescent="0.25">
      <c r="A17" s="270" t="s">
        <v>22</v>
      </c>
      <c r="B17" s="71">
        <v>5</v>
      </c>
      <c r="C17" s="75">
        <v>0</v>
      </c>
      <c r="D17" s="74">
        <v>5</v>
      </c>
      <c r="E17" s="76">
        <v>0</v>
      </c>
      <c r="F17" s="73">
        <v>1</v>
      </c>
      <c r="G17" s="74">
        <v>0</v>
      </c>
      <c r="H17" s="74">
        <v>1</v>
      </c>
      <c r="I17" s="74">
        <v>0</v>
      </c>
      <c r="J17" s="74">
        <v>0</v>
      </c>
      <c r="K17" s="74">
        <v>0</v>
      </c>
      <c r="L17" s="74">
        <v>0</v>
      </c>
    </row>
    <row r="18" spans="1:12" x14ac:dyDescent="0.25">
      <c r="A18" s="270" t="s">
        <v>23</v>
      </c>
      <c r="B18" s="71">
        <v>1</v>
      </c>
      <c r="C18" s="75">
        <v>0</v>
      </c>
      <c r="D18" s="74">
        <v>1</v>
      </c>
      <c r="E18" s="76">
        <v>0</v>
      </c>
      <c r="F18" s="73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</row>
    <row r="19" spans="1:12" x14ac:dyDescent="0.25">
      <c r="A19" s="270" t="s">
        <v>24</v>
      </c>
      <c r="B19" s="71">
        <v>1</v>
      </c>
      <c r="C19" s="75">
        <v>0</v>
      </c>
      <c r="D19" s="74">
        <v>1</v>
      </c>
      <c r="E19" s="76">
        <v>0</v>
      </c>
      <c r="F19" s="73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</row>
    <row r="20" spans="1:12" x14ac:dyDescent="0.25">
      <c r="A20" s="270" t="s">
        <v>25</v>
      </c>
      <c r="B20" s="71">
        <v>59</v>
      </c>
      <c r="C20" s="75">
        <v>34</v>
      </c>
      <c r="D20" s="74">
        <v>13</v>
      </c>
      <c r="E20" s="76">
        <v>12</v>
      </c>
      <c r="F20" s="73">
        <v>54</v>
      </c>
      <c r="G20" s="74">
        <v>46</v>
      </c>
      <c r="H20" s="74">
        <v>8</v>
      </c>
      <c r="I20" s="74">
        <v>0</v>
      </c>
      <c r="J20" s="74">
        <v>0</v>
      </c>
      <c r="K20" s="74">
        <v>0</v>
      </c>
      <c r="L20" s="74">
        <v>0</v>
      </c>
    </row>
    <row r="21" spans="1:12" x14ac:dyDescent="0.25">
      <c r="A21" s="270" t="s">
        <v>26</v>
      </c>
      <c r="B21" s="71">
        <v>0</v>
      </c>
      <c r="C21" s="75">
        <v>0</v>
      </c>
      <c r="D21" s="74">
        <v>0</v>
      </c>
      <c r="E21" s="76">
        <v>0</v>
      </c>
      <c r="F21" s="73">
        <v>0</v>
      </c>
      <c r="G21" s="74">
        <v>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</row>
    <row r="22" spans="1:12" x14ac:dyDescent="0.25">
      <c r="A22" s="270" t="s">
        <v>27</v>
      </c>
      <c r="B22" s="71">
        <v>20</v>
      </c>
      <c r="C22" s="75">
        <v>14</v>
      </c>
      <c r="D22" s="74">
        <v>5</v>
      </c>
      <c r="E22" s="76">
        <v>1</v>
      </c>
      <c r="F22" s="73">
        <v>22</v>
      </c>
      <c r="G22" s="74">
        <v>22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</row>
    <row r="23" spans="1:12" x14ac:dyDescent="0.25">
      <c r="A23" s="270" t="s">
        <v>28</v>
      </c>
      <c r="B23" s="71">
        <v>0</v>
      </c>
      <c r="C23" s="75">
        <v>0</v>
      </c>
      <c r="D23" s="74">
        <v>0</v>
      </c>
      <c r="E23" s="76">
        <v>0</v>
      </c>
      <c r="F23" s="73">
        <v>35</v>
      </c>
      <c r="G23" s="74">
        <v>35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</row>
    <row r="24" spans="1:12" x14ac:dyDescent="0.25">
      <c r="A24" s="270" t="s">
        <v>29</v>
      </c>
      <c r="B24" s="71">
        <v>19</v>
      </c>
      <c r="C24" s="75">
        <v>4</v>
      </c>
      <c r="D24" s="74">
        <v>14</v>
      </c>
      <c r="E24" s="76">
        <v>1</v>
      </c>
      <c r="F24" s="73">
        <v>9</v>
      </c>
      <c r="G24" s="74">
        <v>0</v>
      </c>
      <c r="H24" s="74">
        <v>9</v>
      </c>
      <c r="I24" s="74">
        <v>0</v>
      </c>
      <c r="J24" s="74">
        <v>0</v>
      </c>
      <c r="K24" s="74">
        <v>0</v>
      </c>
      <c r="L24" s="74">
        <v>0</v>
      </c>
    </row>
    <row r="25" spans="1:12" x14ac:dyDescent="0.25">
      <c r="A25" s="270" t="s">
        <v>30</v>
      </c>
      <c r="B25" s="71">
        <v>33</v>
      </c>
      <c r="C25" s="75">
        <v>22</v>
      </c>
      <c r="D25" s="74">
        <v>9</v>
      </c>
      <c r="E25" s="76">
        <v>2</v>
      </c>
      <c r="F25" s="73">
        <v>18</v>
      </c>
      <c r="G25" s="74">
        <v>17</v>
      </c>
      <c r="H25" s="74">
        <v>1</v>
      </c>
      <c r="I25" s="74">
        <v>0</v>
      </c>
      <c r="J25" s="74">
        <v>0</v>
      </c>
      <c r="K25" s="74">
        <v>0</v>
      </c>
      <c r="L25" s="74">
        <v>0</v>
      </c>
    </row>
    <row r="26" spans="1:12" x14ac:dyDescent="0.25">
      <c r="A26" s="270" t="s">
        <v>31</v>
      </c>
      <c r="B26" s="71">
        <v>1</v>
      </c>
      <c r="C26" s="75">
        <v>1</v>
      </c>
      <c r="D26" s="74">
        <v>0</v>
      </c>
      <c r="E26" s="76">
        <v>0</v>
      </c>
      <c r="F26" s="73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</row>
    <row r="27" spans="1:12" ht="16.5" thickBot="1" x14ac:dyDescent="0.3">
      <c r="A27" s="161" t="s">
        <v>32</v>
      </c>
      <c r="B27" s="185">
        <v>286</v>
      </c>
      <c r="C27" s="177">
        <v>119</v>
      </c>
      <c r="D27" s="178">
        <v>134</v>
      </c>
      <c r="E27" s="186">
        <v>33</v>
      </c>
      <c r="F27" s="187">
        <v>231</v>
      </c>
      <c r="G27" s="180">
        <v>140</v>
      </c>
      <c r="H27" s="180">
        <v>80</v>
      </c>
      <c r="I27" s="180">
        <v>11</v>
      </c>
      <c r="J27" s="180">
        <v>0</v>
      </c>
      <c r="K27" s="180">
        <v>0</v>
      </c>
      <c r="L27" s="180">
        <v>0</v>
      </c>
    </row>
    <row r="28" spans="1:12" x14ac:dyDescent="0.25">
      <c r="A28" s="234"/>
      <c r="B28" s="234"/>
      <c r="C28" s="153"/>
      <c r="D28" s="153"/>
      <c r="E28" s="153"/>
      <c r="F28" s="234"/>
      <c r="G28" s="234"/>
      <c r="H28" s="234"/>
      <c r="I28" s="234"/>
      <c r="J28" s="234"/>
      <c r="K28" s="234"/>
      <c r="L28" s="234"/>
    </row>
    <row r="29" spans="1:12" ht="94.5" x14ac:dyDescent="0.25">
      <c r="A29" s="276" t="s">
        <v>33</v>
      </c>
      <c r="B29" s="231" t="s">
        <v>34</v>
      </c>
      <c r="C29" s="278"/>
      <c r="D29" s="235"/>
      <c r="E29" s="278"/>
      <c r="F29" s="235"/>
      <c r="G29" s="278"/>
      <c r="H29" s="235"/>
      <c r="I29" s="278"/>
      <c r="J29" s="235"/>
      <c r="K29" s="278"/>
      <c r="L29" s="235"/>
    </row>
    <row r="30" spans="1:12" x14ac:dyDescent="0.25">
      <c r="A30" s="276"/>
      <c r="B30" s="231"/>
      <c r="C30" s="278"/>
      <c r="D30" s="235"/>
      <c r="E30" s="278"/>
      <c r="F30" s="235"/>
      <c r="G30" s="278"/>
      <c r="H30" s="235"/>
      <c r="I30" s="278"/>
      <c r="J30" s="235"/>
      <c r="K30" s="278"/>
      <c r="L30" s="235"/>
    </row>
    <row r="31" spans="1:12" x14ac:dyDescent="0.25">
      <c r="A31" s="6" t="s">
        <v>15</v>
      </c>
      <c r="B31" s="74">
        <v>4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5">
      <c r="A32" s="6" t="s">
        <v>16</v>
      </c>
      <c r="B32" s="74">
        <v>0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5">
      <c r="A33" s="6" t="s">
        <v>17</v>
      </c>
      <c r="B33" s="74">
        <v>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5">
      <c r="A34" s="6" t="s">
        <v>18</v>
      </c>
      <c r="B34" s="74">
        <v>0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spans="1:12" x14ac:dyDescent="0.25">
      <c r="A35" s="6" t="s">
        <v>19</v>
      </c>
      <c r="B35" s="74">
        <v>0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1:12" x14ac:dyDescent="0.25">
      <c r="A36" s="6" t="s">
        <v>20</v>
      </c>
      <c r="B36" s="74">
        <v>1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spans="1:12" x14ac:dyDescent="0.25">
      <c r="A37" s="6" t="s">
        <v>21</v>
      </c>
      <c r="B37" s="74">
        <v>0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1:12" x14ac:dyDescent="0.25">
      <c r="A38" s="6" t="s">
        <v>22</v>
      </c>
      <c r="B38" s="74">
        <v>0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39" spans="1:12" x14ac:dyDescent="0.25">
      <c r="A39" s="6" t="s">
        <v>23</v>
      </c>
      <c r="B39" s="74">
        <v>0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2" x14ac:dyDescent="0.25">
      <c r="A40" s="6" t="s">
        <v>24</v>
      </c>
      <c r="B40" s="74">
        <v>0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1:12" x14ac:dyDescent="0.25">
      <c r="A41" s="6" t="s">
        <v>25</v>
      </c>
      <c r="B41" s="74">
        <v>0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</row>
    <row r="42" spans="1:12" x14ac:dyDescent="0.25">
      <c r="A42" s="6" t="s">
        <v>26</v>
      </c>
      <c r="B42" s="74">
        <v>0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</row>
    <row r="43" spans="1:12" x14ac:dyDescent="0.25">
      <c r="A43" s="6" t="s">
        <v>27</v>
      </c>
      <c r="B43" s="74">
        <v>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</row>
    <row r="44" spans="1:12" x14ac:dyDescent="0.25">
      <c r="A44" s="6" t="s">
        <v>28</v>
      </c>
      <c r="B44" s="74">
        <v>0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</row>
    <row r="45" spans="1:12" x14ac:dyDescent="0.25">
      <c r="A45" s="6" t="s">
        <v>29</v>
      </c>
      <c r="B45" s="74">
        <v>1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</row>
    <row r="46" spans="1:12" x14ac:dyDescent="0.25">
      <c r="A46" s="6" t="s">
        <v>30</v>
      </c>
      <c r="B46" s="74">
        <v>0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</row>
    <row r="47" spans="1:12" x14ac:dyDescent="0.25">
      <c r="A47" s="6" t="s">
        <v>31</v>
      </c>
      <c r="B47" s="74">
        <v>0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</row>
    <row r="48" spans="1:12" x14ac:dyDescent="0.25">
      <c r="A48" s="166" t="s">
        <v>32</v>
      </c>
      <c r="B48" s="180">
        <v>6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</row>
    <row r="49" spans="1:12" x14ac:dyDescent="0.25">
      <c r="A49" s="234"/>
      <c r="B49" s="234"/>
      <c r="C49" s="234"/>
      <c r="D49" s="234"/>
      <c r="E49" s="234"/>
      <c r="F49" s="234"/>
      <c r="G49" s="234"/>
      <c r="H49" s="234"/>
      <c r="I49" s="234"/>
      <c r="J49" s="234"/>
      <c r="K49" s="234"/>
      <c r="L49" s="234"/>
    </row>
    <row r="50" spans="1:12" ht="37.5" customHeight="1" x14ac:dyDescent="0.25">
      <c r="A50" s="1349" t="s">
        <v>35</v>
      </c>
      <c r="B50" s="1349"/>
      <c r="C50" s="1349"/>
      <c r="D50" s="236"/>
      <c r="E50" s="236"/>
      <c r="F50" s="236"/>
      <c r="G50" s="236"/>
      <c r="H50" s="236"/>
      <c r="I50" s="236"/>
      <c r="J50" s="236"/>
      <c r="K50" s="236"/>
      <c r="L50" s="236"/>
    </row>
    <row r="51" spans="1:12" ht="30" customHeight="1" x14ac:dyDescent="0.25">
      <c r="A51" s="1339" t="s">
        <v>36</v>
      </c>
      <c r="B51" s="1339"/>
      <c r="C51" s="1339"/>
      <c r="D51" s="236"/>
      <c r="E51" s="234"/>
      <c r="F51" s="234"/>
      <c r="G51" s="234"/>
      <c r="H51" s="234"/>
      <c r="I51" s="234"/>
      <c r="J51" s="234"/>
      <c r="K51" s="234"/>
      <c r="L51" s="234"/>
    </row>
    <row r="52" spans="1:12" x14ac:dyDescent="0.25">
      <c r="A52" s="236"/>
      <c r="B52" s="236"/>
      <c r="C52" s="236"/>
      <c r="D52" s="236"/>
      <c r="E52" s="236"/>
      <c r="F52" s="236"/>
      <c r="G52" s="236"/>
      <c r="H52" s="236"/>
      <c r="I52" s="236"/>
      <c r="J52" s="236"/>
      <c r="K52" s="236"/>
      <c r="L52" s="236"/>
    </row>
    <row r="53" spans="1:12" x14ac:dyDescent="0.25">
      <c r="A53" s="234"/>
      <c r="B53" s="234"/>
      <c r="C53" s="234"/>
      <c r="D53" s="234"/>
      <c r="E53" s="234"/>
      <c r="F53" s="234"/>
      <c r="G53" s="234"/>
      <c r="H53" s="234"/>
      <c r="I53" s="234"/>
      <c r="J53" s="234"/>
      <c r="K53" s="234"/>
      <c r="L53" s="234"/>
    </row>
    <row r="54" spans="1:12" x14ac:dyDescent="0.25">
      <c r="A54" s="234"/>
      <c r="B54" s="234"/>
      <c r="C54" s="234"/>
      <c r="D54" s="234"/>
      <c r="E54" s="234"/>
      <c r="F54" s="234"/>
      <c r="G54" s="234"/>
      <c r="H54" s="234"/>
      <c r="I54" s="234"/>
      <c r="J54" s="234"/>
      <c r="K54" s="234"/>
      <c r="L54" s="234"/>
    </row>
    <row r="55" spans="1:12" x14ac:dyDescent="0.25">
      <c r="A55" s="1443" t="s">
        <v>37</v>
      </c>
      <c r="B55" s="1443"/>
      <c r="C55" s="1443"/>
      <c r="D55" s="1443"/>
      <c r="E55" s="1443"/>
      <c r="F55" s="1443"/>
      <c r="G55" s="1443"/>
      <c r="H55" s="1443"/>
      <c r="I55" s="16"/>
      <c r="J55" s="16"/>
      <c r="K55" s="16"/>
      <c r="L55" s="16"/>
    </row>
    <row r="56" spans="1:12" ht="16.5" thickBot="1" x14ac:dyDescent="0.3">
      <c r="A56" s="234"/>
      <c r="B56" s="234"/>
      <c r="C56" s="234"/>
      <c r="D56" s="234"/>
      <c r="E56" s="234"/>
      <c r="F56" s="234"/>
      <c r="G56" s="234"/>
      <c r="H56" s="234"/>
      <c r="I56" s="234"/>
      <c r="J56" s="234"/>
      <c r="K56" s="234"/>
      <c r="L56" s="234"/>
    </row>
    <row r="57" spans="1:12" ht="16.5" thickBot="1" x14ac:dyDescent="0.3">
      <c r="A57" s="234"/>
      <c r="B57" s="1341" t="s">
        <v>38</v>
      </c>
      <c r="C57" s="1342"/>
      <c r="D57" s="234"/>
      <c r="E57" s="235"/>
      <c r="F57" s="235"/>
      <c r="G57" s="235"/>
      <c r="H57" s="279"/>
      <c r="I57" s="234"/>
      <c r="J57" s="234"/>
      <c r="K57" s="234"/>
    </row>
    <row r="58" spans="1:12" ht="110.25" x14ac:dyDescent="0.25">
      <c r="A58" s="280" t="s">
        <v>33</v>
      </c>
      <c r="B58" s="237" t="s">
        <v>39</v>
      </c>
      <c r="C58" s="265" t="s">
        <v>40</v>
      </c>
      <c r="D58" s="313" t="s">
        <v>41</v>
      </c>
      <c r="E58" s="231" t="s">
        <v>42</v>
      </c>
      <c r="F58" s="231" t="s">
        <v>43</v>
      </c>
      <c r="G58" s="231" t="s">
        <v>44</v>
      </c>
    </row>
    <row r="59" spans="1:12" x14ac:dyDescent="0.25">
      <c r="A59" s="270" t="s">
        <v>15</v>
      </c>
      <c r="B59" s="75">
        <v>6</v>
      </c>
      <c r="C59" s="276">
        <v>6</v>
      </c>
      <c r="D59" s="276">
        <v>6</v>
      </c>
      <c r="E59" s="295">
        <v>0</v>
      </c>
      <c r="F59" s="295">
        <v>0</v>
      </c>
      <c r="G59" s="296">
        <v>0</v>
      </c>
    </row>
    <row r="60" spans="1:12" x14ac:dyDescent="0.25">
      <c r="A60" s="270" t="s">
        <v>16</v>
      </c>
      <c r="B60" s="75">
        <v>0</v>
      </c>
      <c r="C60" s="74">
        <v>0</v>
      </c>
      <c r="D60" s="276">
        <v>1</v>
      </c>
      <c r="E60" s="295">
        <v>0</v>
      </c>
      <c r="F60" s="295">
        <v>0</v>
      </c>
      <c r="G60" s="296">
        <v>0</v>
      </c>
    </row>
    <row r="61" spans="1:12" x14ac:dyDescent="0.25">
      <c r="A61" s="270" t="s">
        <v>17</v>
      </c>
      <c r="B61" s="75">
        <v>2</v>
      </c>
      <c r="C61" s="74">
        <v>0</v>
      </c>
      <c r="D61" s="276">
        <v>4</v>
      </c>
      <c r="E61" s="295">
        <v>0</v>
      </c>
      <c r="F61" s="295">
        <v>0</v>
      </c>
      <c r="G61" s="296">
        <v>0</v>
      </c>
    </row>
    <row r="62" spans="1:12" x14ac:dyDescent="0.25">
      <c r="A62" s="270" t="s">
        <v>18</v>
      </c>
      <c r="B62" s="75">
        <v>3</v>
      </c>
      <c r="C62" s="74">
        <v>16</v>
      </c>
      <c r="D62" s="276">
        <v>1</v>
      </c>
      <c r="E62" s="295">
        <v>0</v>
      </c>
      <c r="F62" s="295">
        <v>0</v>
      </c>
      <c r="G62" s="296">
        <v>0</v>
      </c>
    </row>
    <row r="63" spans="1:12" x14ac:dyDescent="0.25">
      <c r="A63" s="270" t="s">
        <v>19</v>
      </c>
      <c r="B63" s="75">
        <v>0</v>
      </c>
      <c r="C63" s="74">
        <v>2</v>
      </c>
      <c r="D63" s="276">
        <v>1</v>
      </c>
      <c r="E63" s="295">
        <v>0</v>
      </c>
      <c r="F63" s="295">
        <v>0</v>
      </c>
      <c r="G63" s="296">
        <v>0</v>
      </c>
    </row>
    <row r="64" spans="1:12" x14ac:dyDescent="0.25">
      <c r="A64" s="270" t="s">
        <v>20</v>
      </c>
      <c r="B64" s="75">
        <v>1</v>
      </c>
      <c r="C64" s="74">
        <v>0</v>
      </c>
      <c r="D64" s="276">
        <v>4</v>
      </c>
      <c r="E64" s="295">
        <v>0</v>
      </c>
      <c r="F64" s="295">
        <v>1</v>
      </c>
      <c r="G64" s="296">
        <v>0</v>
      </c>
    </row>
    <row r="65" spans="1:12" x14ac:dyDescent="0.25">
      <c r="A65" s="270" t="s">
        <v>21</v>
      </c>
      <c r="B65" s="75">
        <v>0</v>
      </c>
      <c r="C65" s="74">
        <v>0</v>
      </c>
      <c r="D65" s="276">
        <v>0</v>
      </c>
      <c r="E65" s="295">
        <v>0</v>
      </c>
      <c r="F65" s="295">
        <v>0</v>
      </c>
      <c r="G65" s="296">
        <v>0</v>
      </c>
    </row>
    <row r="66" spans="1:12" x14ac:dyDescent="0.25">
      <c r="A66" s="270" t="s">
        <v>22</v>
      </c>
      <c r="B66" s="75">
        <v>0</v>
      </c>
      <c r="C66" s="74">
        <v>0</v>
      </c>
      <c r="D66" s="276">
        <v>0</v>
      </c>
      <c r="E66" s="295">
        <v>0</v>
      </c>
      <c r="F66" s="295">
        <v>0</v>
      </c>
      <c r="G66" s="296">
        <v>0</v>
      </c>
    </row>
    <row r="67" spans="1:12" x14ac:dyDescent="0.25">
      <c r="A67" s="270" t="s">
        <v>23</v>
      </c>
      <c r="B67" s="75">
        <v>0</v>
      </c>
      <c r="C67" s="74">
        <v>0</v>
      </c>
      <c r="D67" s="276">
        <v>0</v>
      </c>
      <c r="E67" s="295">
        <v>0</v>
      </c>
      <c r="F67" s="295">
        <v>0</v>
      </c>
      <c r="G67" s="296">
        <v>0</v>
      </c>
    </row>
    <row r="68" spans="1:12" x14ac:dyDescent="0.25">
      <c r="A68" s="270" t="s">
        <v>24</v>
      </c>
      <c r="B68" s="75">
        <v>1</v>
      </c>
      <c r="C68" s="74">
        <v>0</v>
      </c>
      <c r="D68" s="276">
        <v>0</v>
      </c>
      <c r="E68" s="295">
        <v>0</v>
      </c>
      <c r="F68" s="295">
        <v>0</v>
      </c>
      <c r="G68" s="296">
        <v>0</v>
      </c>
    </row>
    <row r="69" spans="1:12" x14ac:dyDescent="0.25">
      <c r="A69" s="270" t="s">
        <v>25</v>
      </c>
      <c r="B69" s="75">
        <v>5</v>
      </c>
      <c r="C69" s="74">
        <v>30</v>
      </c>
      <c r="D69" s="276">
        <v>1</v>
      </c>
      <c r="E69" s="295">
        <v>0</v>
      </c>
      <c r="F69" s="295">
        <v>0</v>
      </c>
      <c r="G69" s="296">
        <v>0</v>
      </c>
    </row>
    <row r="70" spans="1:12" x14ac:dyDescent="0.25">
      <c r="A70" s="270" t="s">
        <v>26</v>
      </c>
      <c r="B70" s="75">
        <v>0</v>
      </c>
      <c r="C70" s="74">
        <v>0</v>
      </c>
      <c r="D70" s="276">
        <v>0</v>
      </c>
      <c r="E70" s="295">
        <v>0</v>
      </c>
      <c r="F70" s="295">
        <v>3</v>
      </c>
      <c r="G70" s="296">
        <v>0</v>
      </c>
    </row>
    <row r="71" spans="1:12" x14ac:dyDescent="0.25">
      <c r="A71" s="270" t="s">
        <v>27</v>
      </c>
      <c r="B71" s="75">
        <v>0</v>
      </c>
      <c r="C71" s="74">
        <v>7</v>
      </c>
      <c r="D71" s="276">
        <v>0</v>
      </c>
      <c r="E71" s="295">
        <v>0</v>
      </c>
      <c r="F71" s="295">
        <v>0</v>
      </c>
      <c r="G71" s="296">
        <v>0</v>
      </c>
    </row>
    <row r="72" spans="1:12" x14ac:dyDescent="0.25">
      <c r="A72" s="270" t="s">
        <v>28</v>
      </c>
      <c r="B72" s="75">
        <v>0</v>
      </c>
      <c r="C72" s="74">
        <v>35</v>
      </c>
      <c r="D72" s="276">
        <v>0</v>
      </c>
      <c r="E72" s="295">
        <v>0</v>
      </c>
      <c r="F72" s="295">
        <v>0</v>
      </c>
      <c r="G72" s="296">
        <v>0</v>
      </c>
    </row>
    <row r="73" spans="1:12" x14ac:dyDescent="0.25">
      <c r="A73" s="270" t="s">
        <v>29</v>
      </c>
      <c r="B73" s="75">
        <v>2</v>
      </c>
      <c r="C73" s="74">
        <v>3</v>
      </c>
      <c r="D73" s="276">
        <v>1</v>
      </c>
      <c r="E73" s="295">
        <v>0</v>
      </c>
      <c r="F73" s="295">
        <v>1</v>
      </c>
      <c r="G73" s="296">
        <v>0</v>
      </c>
    </row>
    <row r="74" spans="1:12" x14ac:dyDescent="0.25">
      <c r="A74" s="270" t="s">
        <v>30</v>
      </c>
      <c r="B74" s="75">
        <v>8</v>
      </c>
      <c r="C74" s="74">
        <v>21</v>
      </c>
      <c r="D74" s="276">
        <v>0</v>
      </c>
      <c r="E74" s="295">
        <v>0</v>
      </c>
      <c r="F74" s="295">
        <v>1</v>
      </c>
      <c r="G74" s="296">
        <v>0</v>
      </c>
    </row>
    <row r="75" spans="1:12" x14ac:dyDescent="0.25">
      <c r="A75" s="270" t="s">
        <v>31</v>
      </c>
      <c r="B75" s="75">
        <v>0</v>
      </c>
      <c r="C75" s="74">
        <v>0</v>
      </c>
      <c r="D75" s="276">
        <v>1</v>
      </c>
      <c r="E75" s="295">
        <v>0</v>
      </c>
      <c r="F75" s="295">
        <v>0</v>
      </c>
      <c r="G75" s="117">
        <v>0</v>
      </c>
    </row>
    <row r="76" spans="1:12" ht="16.5" thickBot="1" x14ac:dyDescent="0.3">
      <c r="A76" s="161" t="s">
        <v>32</v>
      </c>
      <c r="B76" s="177">
        <v>28</v>
      </c>
      <c r="C76" s="178">
        <v>85</v>
      </c>
      <c r="D76" s="178">
        <v>20</v>
      </c>
      <c r="E76" s="178">
        <v>0</v>
      </c>
      <c r="F76" s="178">
        <v>6</v>
      </c>
      <c r="G76" s="298">
        <v>0</v>
      </c>
      <c r="K76" s="234"/>
    </row>
    <row r="77" spans="1:12" x14ac:dyDescent="0.25">
      <c r="A77" s="234" t="s">
        <v>45</v>
      </c>
      <c r="B77" s="234"/>
      <c r="C77" s="21"/>
      <c r="D77" s="13"/>
      <c r="E77" s="13"/>
      <c r="F77" s="234"/>
      <c r="G77" s="234"/>
      <c r="H77" s="234"/>
      <c r="I77" s="234"/>
      <c r="J77" s="234"/>
      <c r="K77" s="234"/>
      <c r="L77" s="234"/>
    </row>
    <row r="78" spans="1:12" x14ac:dyDescent="0.25">
      <c r="A78" s="234"/>
      <c r="B78" s="234"/>
      <c r="C78" s="234"/>
      <c r="D78" s="234"/>
      <c r="E78" s="234"/>
      <c r="F78" s="234"/>
      <c r="G78" s="234"/>
      <c r="H78" s="234"/>
      <c r="I78" s="234"/>
      <c r="J78" s="234"/>
      <c r="K78" s="234"/>
      <c r="L78" s="234"/>
    </row>
    <row r="79" spans="1:12" ht="47.25" x14ac:dyDescent="0.25">
      <c r="A79" s="234" t="s">
        <v>46</v>
      </c>
      <c r="B79" s="234"/>
      <c r="C79" s="234"/>
      <c r="D79" s="234"/>
      <c r="E79" s="234"/>
      <c r="F79" s="234"/>
      <c r="G79" s="234"/>
      <c r="H79" s="234"/>
      <c r="I79" s="234"/>
      <c r="J79" s="234"/>
      <c r="K79" s="234"/>
      <c r="L79" s="234"/>
    </row>
    <row r="80" spans="1:12" x14ac:dyDescent="0.25">
      <c r="A80" s="234"/>
      <c r="B80" s="234"/>
      <c r="C80" s="234"/>
      <c r="D80" s="234"/>
      <c r="E80" s="234"/>
      <c r="F80" s="234"/>
      <c r="G80" s="234"/>
      <c r="H80" s="234"/>
      <c r="I80" s="234"/>
      <c r="J80" s="234"/>
      <c r="K80" s="234"/>
      <c r="L80" s="234"/>
    </row>
    <row r="81" spans="1:12" ht="94.5" x14ac:dyDescent="0.25">
      <c r="A81" s="280" t="s">
        <v>33</v>
      </c>
      <c r="B81" s="231" t="s">
        <v>47</v>
      </c>
      <c r="C81" s="231" t="s">
        <v>48</v>
      </c>
      <c r="D81" s="231" t="s">
        <v>10</v>
      </c>
      <c r="E81" s="231" t="s">
        <v>49</v>
      </c>
      <c r="F81" s="231" t="s">
        <v>50</v>
      </c>
      <c r="G81" s="231" t="s">
        <v>51</v>
      </c>
      <c r="H81" s="231" t="s">
        <v>52</v>
      </c>
      <c r="I81" s="234"/>
      <c r="J81" s="234"/>
      <c r="K81" s="234"/>
      <c r="L81" s="234"/>
    </row>
    <row r="82" spans="1:12" x14ac:dyDescent="0.25">
      <c r="A82" s="270" t="s">
        <v>15</v>
      </c>
      <c r="B82" s="74">
        <v>0</v>
      </c>
      <c r="C82" s="74">
        <v>0</v>
      </c>
      <c r="D82" s="74">
        <v>0</v>
      </c>
      <c r="E82" s="74">
        <v>0</v>
      </c>
      <c r="F82" s="74">
        <v>0</v>
      </c>
      <c r="G82" s="74">
        <v>0</v>
      </c>
      <c r="H82" s="74">
        <v>0</v>
      </c>
      <c r="I82" s="234"/>
      <c r="J82" s="234"/>
      <c r="K82" s="234"/>
      <c r="L82" s="234"/>
    </row>
    <row r="83" spans="1:12" x14ac:dyDescent="0.25">
      <c r="A83" s="270" t="s">
        <v>16</v>
      </c>
      <c r="B83" s="74">
        <v>0</v>
      </c>
      <c r="C83" s="74">
        <v>0</v>
      </c>
      <c r="D83" s="74">
        <v>0</v>
      </c>
      <c r="E83" s="74">
        <v>0</v>
      </c>
      <c r="F83" s="74">
        <v>0</v>
      </c>
      <c r="G83" s="74">
        <v>0</v>
      </c>
      <c r="H83" s="74">
        <v>0</v>
      </c>
      <c r="I83" s="234"/>
      <c r="J83" s="234"/>
      <c r="K83" s="234"/>
      <c r="L83" s="234"/>
    </row>
    <row r="84" spans="1:12" x14ac:dyDescent="0.25">
      <c r="A84" s="270" t="s">
        <v>17</v>
      </c>
      <c r="B84" s="74">
        <v>0</v>
      </c>
      <c r="C84" s="74">
        <v>0</v>
      </c>
      <c r="D84" s="74">
        <v>0</v>
      </c>
      <c r="E84" s="74">
        <v>0</v>
      </c>
      <c r="F84" s="74">
        <v>0</v>
      </c>
      <c r="G84" s="74">
        <v>0</v>
      </c>
      <c r="H84" s="74">
        <v>0</v>
      </c>
      <c r="I84" s="234"/>
      <c r="J84" s="234"/>
      <c r="K84" s="234"/>
      <c r="L84" s="234"/>
    </row>
    <row r="85" spans="1:12" x14ac:dyDescent="0.25">
      <c r="A85" s="270" t="s">
        <v>18</v>
      </c>
      <c r="B85" s="74">
        <v>0</v>
      </c>
      <c r="C85" s="74">
        <v>0</v>
      </c>
      <c r="D85" s="74">
        <v>0</v>
      </c>
      <c r="E85" s="74">
        <v>0</v>
      </c>
      <c r="F85" s="74">
        <v>0</v>
      </c>
      <c r="G85" s="74">
        <v>0</v>
      </c>
      <c r="H85" s="74">
        <v>0</v>
      </c>
      <c r="I85" s="234"/>
      <c r="J85" s="234"/>
      <c r="K85" s="234"/>
      <c r="L85" s="234"/>
    </row>
    <row r="86" spans="1:12" x14ac:dyDescent="0.25">
      <c r="A86" s="270" t="s">
        <v>19</v>
      </c>
      <c r="B86" s="74">
        <v>0</v>
      </c>
      <c r="C86" s="74">
        <v>0</v>
      </c>
      <c r="D86" s="74">
        <v>0</v>
      </c>
      <c r="E86" s="74">
        <v>0</v>
      </c>
      <c r="F86" s="74">
        <v>0</v>
      </c>
      <c r="G86" s="74">
        <v>0</v>
      </c>
      <c r="H86" s="74">
        <v>0</v>
      </c>
      <c r="I86" s="234"/>
      <c r="J86" s="234"/>
      <c r="K86" s="234"/>
      <c r="L86" s="234"/>
    </row>
    <row r="87" spans="1:12" x14ac:dyDescent="0.25">
      <c r="A87" s="270" t="s">
        <v>20</v>
      </c>
      <c r="B87" s="74">
        <v>0</v>
      </c>
      <c r="C87" s="74">
        <v>0</v>
      </c>
      <c r="D87" s="74">
        <v>1</v>
      </c>
      <c r="E87" s="74">
        <v>0</v>
      </c>
      <c r="F87" s="74">
        <v>0</v>
      </c>
      <c r="G87" s="74">
        <v>0</v>
      </c>
      <c r="H87" s="74">
        <v>0</v>
      </c>
      <c r="I87" s="234"/>
      <c r="J87" s="234"/>
      <c r="K87" s="234"/>
      <c r="L87" s="234"/>
    </row>
    <row r="88" spans="1:12" x14ac:dyDescent="0.25">
      <c r="A88" s="270" t="s">
        <v>21</v>
      </c>
      <c r="B88" s="74">
        <v>1</v>
      </c>
      <c r="C88" s="74">
        <v>0</v>
      </c>
      <c r="D88" s="74">
        <v>0</v>
      </c>
      <c r="E88" s="74">
        <v>0</v>
      </c>
      <c r="F88" s="74">
        <v>0</v>
      </c>
      <c r="G88" s="74">
        <v>0</v>
      </c>
      <c r="H88" s="74">
        <v>0</v>
      </c>
      <c r="I88" s="234"/>
      <c r="J88" s="234"/>
      <c r="K88" s="234"/>
      <c r="L88" s="234"/>
    </row>
    <row r="89" spans="1:12" x14ac:dyDescent="0.25">
      <c r="A89" s="270" t="s">
        <v>22</v>
      </c>
      <c r="B89" s="74">
        <v>0</v>
      </c>
      <c r="C89" s="74">
        <v>0</v>
      </c>
      <c r="D89" s="74">
        <v>0</v>
      </c>
      <c r="E89" s="74">
        <v>0</v>
      </c>
      <c r="F89" s="74">
        <v>0</v>
      </c>
      <c r="G89" s="74">
        <v>0</v>
      </c>
      <c r="H89" s="74">
        <v>0</v>
      </c>
      <c r="I89" s="234"/>
      <c r="J89" s="234"/>
      <c r="K89" s="234"/>
      <c r="L89" s="234"/>
    </row>
    <row r="90" spans="1:12" x14ac:dyDescent="0.25">
      <c r="A90" s="270" t="s">
        <v>23</v>
      </c>
      <c r="B90" s="74">
        <v>0</v>
      </c>
      <c r="C90" s="74">
        <v>0</v>
      </c>
      <c r="D90" s="74">
        <v>0</v>
      </c>
      <c r="E90" s="74">
        <v>0</v>
      </c>
      <c r="F90" s="74">
        <v>0</v>
      </c>
      <c r="G90" s="74">
        <v>0</v>
      </c>
      <c r="H90" s="74">
        <v>0</v>
      </c>
      <c r="I90" s="234"/>
      <c r="J90" s="234"/>
      <c r="K90" s="234"/>
      <c r="L90" s="234"/>
    </row>
    <row r="91" spans="1:12" x14ac:dyDescent="0.25">
      <c r="A91" s="270" t="s">
        <v>24</v>
      </c>
      <c r="B91" s="74">
        <v>0</v>
      </c>
      <c r="C91" s="74">
        <v>0</v>
      </c>
      <c r="D91" s="74">
        <v>0</v>
      </c>
      <c r="E91" s="74">
        <v>0</v>
      </c>
      <c r="F91" s="74">
        <v>0</v>
      </c>
      <c r="G91" s="74">
        <v>0</v>
      </c>
      <c r="H91" s="74">
        <v>0</v>
      </c>
      <c r="I91" s="234"/>
      <c r="J91" s="234"/>
      <c r="K91" s="234"/>
      <c r="L91" s="234"/>
    </row>
    <row r="92" spans="1:12" x14ac:dyDescent="0.25">
      <c r="A92" s="270" t="s">
        <v>25</v>
      </c>
      <c r="B92" s="74">
        <v>3</v>
      </c>
      <c r="C92" s="74">
        <v>2</v>
      </c>
      <c r="D92" s="74">
        <v>1</v>
      </c>
      <c r="E92" s="74">
        <v>0</v>
      </c>
      <c r="F92" s="74">
        <v>0</v>
      </c>
      <c r="G92" s="74">
        <v>0</v>
      </c>
      <c r="H92" s="74">
        <v>0</v>
      </c>
      <c r="I92" s="234"/>
      <c r="J92" s="234"/>
      <c r="K92" s="234"/>
      <c r="L92" s="234"/>
    </row>
    <row r="93" spans="1:12" x14ac:dyDescent="0.25">
      <c r="A93" s="270" t="s">
        <v>26</v>
      </c>
      <c r="B93" s="74">
        <v>0</v>
      </c>
      <c r="C93" s="74">
        <v>0</v>
      </c>
      <c r="D93" s="74">
        <v>0</v>
      </c>
      <c r="E93" s="74">
        <v>0</v>
      </c>
      <c r="F93" s="74">
        <v>0</v>
      </c>
      <c r="G93" s="74">
        <v>0</v>
      </c>
      <c r="H93" s="74">
        <v>0</v>
      </c>
      <c r="I93" s="234"/>
      <c r="J93" s="234"/>
      <c r="K93" s="234"/>
      <c r="L93" s="234"/>
    </row>
    <row r="94" spans="1:12" x14ac:dyDescent="0.25">
      <c r="A94" s="270" t="s">
        <v>27</v>
      </c>
      <c r="B94" s="74">
        <v>0</v>
      </c>
      <c r="C94" s="74">
        <v>0</v>
      </c>
      <c r="D94" s="74">
        <v>0</v>
      </c>
      <c r="E94" s="74">
        <v>0</v>
      </c>
      <c r="F94" s="74">
        <v>0</v>
      </c>
      <c r="G94" s="74">
        <v>0</v>
      </c>
      <c r="H94" s="74">
        <v>0</v>
      </c>
      <c r="I94" s="234"/>
      <c r="J94" s="234"/>
      <c r="K94" s="234"/>
      <c r="L94" s="234"/>
    </row>
    <row r="95" spans="1:12" x14ac:dyDescent="0.25">
      <c r="A95" s="270" t="s">
        <v>28</v>
      </c>
      <c r="B95" s="74">
        <v>0</v>
      </c>
      <c r="C95" s="74">
        <v>0</v>
      </c>
      <c r="D95" s="74">
        <v>0</v>
      </c>
      <c r="E95" s="74">
        <v>0</v>
      </c>
      <c r="F95" s="74">
        <v>0</v>
      </c>
      <c r="G95" s="74">
        <v>0</v>
      </c>
      <c r="H95" s="74">
        <v>0</v>
      </c>
      <c r="I95" s="234"/>
      <c r="J95" s="234"/>
      <c r="K95" s="234"/>
      <c r="L95" s="234"/>
    </row>
    <row r="96" spans="1:12" x14ac:dyDescent="0.25">
      <c r="A96" s="270" t="s">
        <v>29</v>
      </c>
      <c r="B96" s="74">
        <v>1</v>
      </c>
      <c r="C96" s="74">
        <v>0</v>
      </c>
      <c r="D96" s="74">
        <v>0</v>
      </c>
      <c r="E96" s="74">
        <v>1</v>
      </c>
      <c r="F96" s="74">
        <v>1</v>
      </c>
      <c r="G96" s="74">
        <v>0</v>
      </c>
      <c r="H96" s="74">
        <v>0</v>
      </c>
      <c r="I96" s="234"/>
      <c r="J96" s="234"/>
      <c r="K96" s="234"/>
      <c r="L96" s="234"/>
    </row>
    <row r="97" spans="1:12" x14ac:dyDescent="0.25">
      <c r="A97" s="270" t="s">
        <v>30</v>
      </c>
      <c r="B97" s="74">
        <v>1</v>
      </c>
      <c r="C97" s="74">
        <v>0</v>
      </c>
      <c r="D97" s="74">
        <v>1</v>
      </c>
      <c r="E97" s="74">
        <v>0</v>
      </c>
      <c r="F97" s="74">
        <v>0</v>
      </c>
      <c r="G97" s="74">
        <v>0</v>
      </c>
      <c r="H97" s="74">
        <v>0</v>
      </c>
      <c r="I97" s="234"/>
      <c r="J97" s="234"/>
      <c r="K97" s="234"/>
      <c r="L97" s="234"/>
    </row>
    <row r="98" spans="1:12" x14ac:dyDescent="0.25">
      <c r="A98" s="270" t="s">
        <v>31</v>
      </c>
      <c r="B98" s="295">
        <v>0</v>
      </c>
      <c r="C98" s="74">
        <v>0</v>
      </c>
      <c r="D98" s="74">
        <v>0</v>
      </c>
      <c r="E98" s="74">
        <v>0</v>
      </c>
      <c r="F98" s="295">
        <v>0</v>
      </c>
      <c r="G98" s="295">
        <v>0</v>
      </c>
      <c r="H98" s="296">
        <v>0</v>
      </c>
      <c r="I98" s="234"/>
      <c r="J98" s="234"/>
      <c r="K98" s="234"/>
      <c r="L98" s="234"/>
    </row>
    <row r="99" spans="1:12" ht="16.5" thickBot="1" x14ac:dyDescent="0.3">
      <c r="A99" s="161" t="s">
        <v>32</v>
      </c>
      <c r="B99" s="180">
        <v>6</v>
      </c>
      <c r="C99" s="178">
        <v>2</v>
      </c>
      <c r="D99" s="178">
        <v>3</v>
      </c>
      <c r="E99" s="178">
        <v>1</v>
      </c>
      <c r="F99" s="178">
        <v>1</v>
      </c>
      <c r="G99" s="178">
        <v>0</v>
      </c>
      <c r="H99" s="186">
        <v>0</v>
      </c>
      <c r="I99" s="234"/>
      <c r="J99" s="234"/>
      <c r="K99" s="234"/>
      <c r="L99" s="234"/>
    </row>
    <row r="100" spans="1:12" x14ac:dyDescent="0.25">
      <c r="A100" s="234"/>
      <c r="B100" s="281"/>
      <c r="C100" s="234"/>
      <c r="D100" s="234"/>
      <c r="E100" s="234"/>
      <c r="F100" s="234"/>
      <c r="G100" s="234"/>
      <c r="H100" s="234"/>
      <c r="I100" s="234"/>
      <c r="J100" s="234"/>
      <c r="K100" s="234"/>
      <c r="L100" s="234"/>
    </row>
    <row r="101" spans="1:12" x14ac:dyDescent="0.25">
      <c r="A101" s="234"/>
      <c r="B101" s="234"/>
      <c r="C101" s="234"/>
      <c r="D101" s="234"/>
      <c r="E101" s="234"/>
      <c r="F101" s="234"/>
      <c r="G101" s="234"/>
      <c r="H101" s="234"/>
      <c r="I101" s="234"/>
      <c r="J101" s="234"/>
      <c r="K101" s="234"/>
      <c r="L101" s="234"/>
    </row>
    <row r="102" spans="1:12" ht="47.25" x14ac:dyDescent="0.25">
      <c r="A102" s="236" t="s">
        <v>53</v>
      </c>
      <c r="B102" s="236"/>
      <c r="C102" s="236"/>
      <c r="D102" s="236"/>
      <c r="E102" s="236"/>
      <c r="F102" s="236"/>
      <c r="G102" s="236"/>
      <c r="H102" s="236"/>
      <c r="I102" s="236"/>
      <c r="J102" s="236"/>
      <c r="K102" s="236"/>
      <c r="L102" s="234"/>
    </row>
    <row r="103" spans="1:12" x14ac:dyDescent="0.25">
      <c r="A103" s="234"/>
      <c r="B103" s="234"/>
      <c r="C103" s="234"/>
      <c r="D103" s="234"/>
      <c r="E103" s="234"/>
      <c r="F103" s="234"/>
      <c r="G103" s="234"/>
      <c r="H103" s="234"/>
      <c r="I103" s="234"/>
      <c r="J103" s="234"/>
      <c r="K103" s="234"/>
      <c r="L103" s="234"/>
    </row>
    <row r="104" spans="1:12" x14ac:dyDescent="0.25">
      <c r="A104" s="234"/>
      <c r="B104" s="234"/>
      <c r="C104" s="234"/>
      <c r="D104" s="234"/>
      <c r="E104" s="234"/>
      <c r="F104" s="234"/>
      <c r="G104" s="234"/>
      <c r="H104" s="234"/>
      <c r="I104" s="234"/>
      <c r="J104" s="234"/>
      <c r="K104" s="234"/>
      <c r="L104" s="234"/>
    </row>
    <row r="105" spans="1:12" x14ac:dyDescent="0.25">
      <c r="A105" s="235" t="s">
        <v>54</v>
      </c>
      <c r="B105" s="235"/>
      <c r="C105" s="235"/>
      <c r="D105" s="235"/>
      <c r="E105" s="235"/>
      <c r="F105" s="235"/>
      <c r="G105" s="235"/>
      <c r="H105" s="235"/>
      <c r="I105" s="279"/>
      <c r="J105" s="234"/>
      <c r="K105" s="234"/>
      <c r="L105" s="234"/>
    </row>
    <row r="106" spans="1:12" x14ac:dyDescent="0.25">
      <c r="A106" s="235"/>
      <c r="B106" s="235"/>
      <c r="C106" s="235"/>
      <c r="D106" s="235"/>
      <c r="E106" s="235"/>
      <c r="F106" s="235"/>
      <c r="G106" s="235"/>
      <c r="H106" s="235"/>
      <c r="I106" s="279"/>
      <c r="J106" s="234"/>
      <c r="K106" s="234"/>
      <c r="L106" s="234"/>
    </row>
    <row r="107" spans="1:12" x14ac:dyDescent="0.25">
      <c r="A107" s="234"/>
      <c r="B107" s="234"/>
      <c r="C107" s="234"/>
      <c r="D107" s="234"/>
      <c r="E107" s="234"/>
      <c r="F107" s="234"/>
      <c r="G107" s="234"/>
      <c r="H107" s="234"/>
      <c r="I107" s="278"/>
      <c r="J107" s="234"/>
      <c r="K107" s="234"/>
      <c r="L107" s="234"/>
    </row>
    <row r="108" spans="1:12" x14ac:dyDescent="0.25">
      <c r="A108" s="279"/>
      <c r="B108" s="279"/>
      <c r="C108" s="234"/>
      <c r="D108" s="234"/>
      <c r="E108" s="234"/>
      <c r="F108" s="279"/>
      <c r="G108" s="279"/>
      <c r="H108" s="279"/>
      <c r="J108" s="279"/>
      <c r="K108" s="279"/>
      <c r="L108" s="279"/>
    </row>
    <row r="109" spans="1:12" ht="16.5" thickBot="1" x14ac:dyDescent="0.3">
      <c r="D109" s="278"/>
      <c r="E109" s="278"/>
      <c r="F109" s="278"/>
    </row>
    <row r="110" spans="1:12" ht="47.25" x14ac:dyDescent="0.25">
      <c r="A110" s="281"/>
      <c r="B110" s="268" t="s">
        <v>55</v>
      </c>
      <c r="C110" s="241" t="s">
        <v>56</v>
      </c>
    </row>
    <row r="111" spans="1:12" x14ac:dyDescent="0.25">
      <c r="A111" s="281" t="s">
        <v>57</v>
      </c>
      <c r="B111" s="284">
        <v>286</v>
      </c>
      <c r="C111" s="285">
        <v>113</v>
      </c>
    </row>
    <row r="112" spans="1:12" x14ac:dyDescent="0.25">
      <c r="A112" s="281" t="s">
        <v>58</v>
      </c>
      <c r="B112" s="284">
        <v>402</v>
      </c>
      <c r="C112" s="285">
        <v>141</v>
      </c>
    </row>
    <row r="113" spans="1:9" x14ac:dyDescent="0.25">
      <c r="A113" s="281" t="s">
        <v>59</v>
      </c>
      <c r="B113" s="284">
        <v>13</v>
      </c>
      <c r="C113" s="285">
        <v>1</v>
      </c>
    </row>
    <row r="114" spans="1:9" x14ac:dyDescent="0.25">
      <c r="A114" s="281" t="s">
        <v>60</v>
      </c>
      <c r="B114" s="284">
        <v>1</v>
      </c>
      <c r="C114" s="285">
        <v>0</v>
      </c>
    </row>
    <row r="115" spans="1:9" x14ac:dyDescent="0.25">
      <c r="A115" s="281" t="s">
        <v>61</v>
      </c>
      <c r="B115" s="284">
        <v>9</v>
      </c>
      <c r="C115" s="285">
        <v>4</v>
      </c>
    </row>
    <row r="116" spans="1:9" x14ac:dyDescent="0.25">
      <c r="A116" s="286" t="s">
        <v>62</v>
      </c>
      <c r="B116" s="284">
        <v>0</v>
      </c>
      <c r="C116" s="285">
        <v>0</v>
      </c>
    </row>
    <row r="117" spans="1:9" x14ac:dyDescent="0.25">
      <c r="A117" s="286" t="s">
        <v>63</v>
      </c>
      <c r="B117" s="284">
        <v>16</v>
      </c>
      <c r="C117" s="284">
        <v>5</v>
      </c>
      <c r="D117" s="234"/>
    </row>
    <row r="118" spans="1:9" x14ac:dyDescent="0.25">
      <c r="A118" s="161" t="s">
        <v>32</v>
      </c>
      <c r="B118" s="201">
        <f>SUM(B111:B117)</f>
        <v>727</v>
      </c>
      <c r="C118" s="201">
        <f>SUM(C111:C117)</f>
        <v>264</v>
      </c>
      <c r="D118" s="234"/>
    </row>
    <row r="119" spans="1:9" x14ac:dyDescent="0.25">
      <c r="A119" s="287" t="s">
        <v>64</v>
      </c>
      <c r="C119" s="288"/>
      <c r="D119" s="288"/>
      <c r="E119" s="288"/>
      <c r="I119" s="234"/>
    </row>
    <row r="122" spans="1:9" ht="47.25" x14ac:dyDescent="0.25">
      <c r="A122" s="281"/>
      <c r="B122" s="231" t="s">
        <v>65</v>
      </c>
      <c r="C122" s="242" t="s">
        <v>66</v>
      </c>
      <c r="D122" s="242" t="s">
        <v>67</v>
      </c>
      <c r="E122" s="242" t="s">
        <v>68</v>
      </c>
      <c r="F122" s="242" t="s">
        <v>69</v>
      </c>
    </row>
    <row r="123" spans="1:9" ht="31.5" x14ac:dyDescent="0.25">
      <c r="A123" s="243" t="s">
        <v>70</v>
      </c>
      <c r="B123" s="281" t="s">
        <v>415</v>
      </c>
      <c r="C123" s="281">
        <v>3</v>
      </c>
      <c r="D123" s="281">
        <v>1</v>
      </c>
      <c r="E123" s="281">
        <v>0</v>
      </c>
      <c r="F123" s="281">
        <v>0</v>
      </c>
    </row>
    <row r="124" spans="1:9" x14ac:dyDescent="0.25">
      <c r="C124" s="244"/>
      <c r="D124" s="244"/>
      <c r="E124" s="244"/>
    </row>
    <row r="125" spans="1:9" x14ac:dyDescent="0.25">
      <c r="A125" s="274" t="s">
        <v>71</v>
      </c>
    </row>
    <row r="126" spans="1:9" x14ac:dyDescent="0.25">
      <c r="A126" s="274" t="s">
        <v>72</v>
      </c>
    </row>
    <row r="127" spans="1:9" x14ac:dyDescent="0.25">
      <c r="A127" s="274" t="s">
        <v>73</v>
      </c>
    </row>
    <row r="129" spans="1:5" x14ac:dyDescent="0.25">
      <c r="B129" s="1444" t="s">
        <v>74</v>
      </c>
      <c r="C129" s="1445"/>
      <c r="D129" s="1446"/>
    </row>
    <row r="130" spans="1:5" x14ac:dyDescent="0.25">
      <c r="B130" s="281" t="s">
        <v>75</v>
      </c>
      <c r="C130" s="289"/>
      <c r="D130" s="290">
        <v>0</v>
      </c>
    </row>
    <row r="131" spans="1:5" x14ac:dyDescent="0.25">
      <c r="B131" s="281" t="s">
        <v>76</v>
      </c>
      <c r="C131" s="289"/>
      <c r="D131" s="290">
        <v>0</v>
      </c>
    </row>
    <row r="132" spans="1:5" ht="31.5" x14ac:dyDescent="0.25">
      <c r="B132" s="245" t="s">
        <v>77</v>
      </c>
      <c r="C132" s="281" t="s">
        <v>80</v>
      </c>
      <c r="D132" s="281"/>
    </row>
    <row r="133" spans="1:5" ht="31.5" x14ac:dyDescent="0.25">
      <c r="B133" s="291"/>
      <c r="C133" s="243" t="s">
        <v>82</v>
      </c>
      <c r="D133" s="281">
        <v>18</v>
      </c>
      <c r="E133" s="274">
        <v>102</v>
      </c>
    </row>
    <row r="134" spans="1:5" x14ac:dyDescent="0.25">
      <c r="B134" s="281" t="s">
        <v>78</v>
      </c>
      <c r="C134" s="289" t="s">
        <v>416</v>
      </c>
      <c r="D134" s="290"/>
    </row>
    <row r="135" spans="1:5" x14ac:dyDescent="0.25">
      <c r="B135" s="161" t="s">
        <v>32</v>
      </c>
      <c r="D135" s="470">
        <v>120</v>
      </c>
    </row>
    <row r="137" spans="1:5" x14ac:dyDescent="0.25">
      <c r="A137" s="1447" t="s">
        <v>94</v>
      </c>
      <c r="B137" s="1447"/>
      <c r="C137" s="1447"/>
      <c r="D137" s="1447"/>
      <c r="E137" s="1447"/>
    </row>
    <row r="138" spans="1:5" x14ac:dyDescent="0.25">
      <c r="A138" s="292" t="s">
        <v>417</v>
      </c>
      <c r="B138" s="1444"/>
      <c r="C138" s="1445"/>
      <c r="D138" s="1445"/>
      <c r="E138" s="1445"/>
    </row>
    <row r="139" spans="1:5" x14ac:dyDescent="0.25">
      <c r="A139" s="281"/>
      <c r="B139" s="1441" t="s">
        <v>32</v>
      </c>
      <c r="C139" s="1337" t="s">
        <v>84</v>
      </c>
      <c r="D139" s="1337" t="s">
        <v>85</v>
      </c>
      <c r="E139" s="1337" t="s">
        <v>86</v>
      </c>
    </row>
    <row r="140" spans="1:5" x14ac:dyDescent="0.25">
      <c r="A140" s="281"/>
      <c r="B140" s="1442"/>
      <c r="C140" s="1338"/>
      <c r="D140" s="1442"/>
      <c r="E140" s="1442"/>
    </row>
    <row r="141" spans="1:5" x14ac:dyDescent="0.25">
      <c r="A141" s="293" t="s">
        <v>87</v>
      </c>
      <c r="B141" s="295">
        <v>5</v>
      </c>
      <c r="C141" s="295">
        <v>5</v>
      </c>
      <c r="D141" s="295">
        <v>0</v>
      </c>
      <c r="E141" s="295">
        <v>0</v>
      </c>
    </row>
    <row r="142" spans="1:5" x14ac:dyDescent="0.25">
      <c r="A142" s="293" t="s">
        <v>88</v>
      </c>
      <c r="B142" s="295">
        <v>1</v>
      </c>
      <c r="C142" s="295">
        <v>1</v>
      </c>
      <c r="D142" s="295">
        <v>0</v>
      </c>
      <c r="E142" s="295">
        <v>0</v>
      </c>
    </row>
    <row r="143" spans="1:5" x14ac:dyDescent="0.25">
      <c r="A143" s="293" t="s">
        <v>89</v>
      </c>
      <c r="B143" s="295">
        <v>4</v>
      </c>
      <c r="C143" s="295">
        <v>4</v>
      </c>
      <c r="D143" s="295">
        <v>0</v>
      </c>
      <c r="E143" s="295">
        <v>0</v>
      </c>
    </row>
    <row r="144" spans="1:5" x14ac:dyDescent="0.25">
      <c r="A144" s="293" t="s">
        <v>90</v>
      </c>
      <c r="B144" s="295">
        <v>0</v>
      </c>
      <c r="C144" s="295">
        <v>0</v>
      </c>
      <c r="D144" s="295">
        <v>0</v>
      </c>
      <c r="E144" s="295">
        <v>0</v>
      </c>
    </row>
    <row r="145" spans="1:5" x14ac:dyDescent="0.25">
      <c r="A145" s="293" t="s">
        <v>91</v>
      </c>
      <c r="B145" s="295">
        <v>10</v>
      </c>
      <c r="C145" s="295">
        <v>9</v>
      </c>
      <c r="D145" s="295">
        <v>2</v>
      </c>
      <c r="E145" s="295">
        <v>1</v>
      </c>
    </row>
    <row r="146" spans="1:5" x14ac:dyDescent="0.25">
      <c r="A146" s="293" t="s">
        <v>92</v>
      </c>
      <c r="B146" s="295">
        <v>0</v>
      </c>
      <c r="C146" s="295">
        <v>0</v>
      </c>
      <c r="D146" s="295">
        <v>0</v>
      </c>
      <c r="E146" s="295">
        <v>0</v>
      </c>
    </row>
    <row r="147" spans="1:5" x14ac:dyDescent="0.25">
      <c r="A147" s="293" t="s">
        <v>93</v>
      </c>
      <c r="B147" s="295">
        <v>1</v>
      </c>
      <c r="C147" s="295">
        <v>1</v>
      </c>
      <c r="D147" s="295">
        <v>0</v>
      </c>
      <c r="E147" s="295">
        <v>0</v>
      </c>
    </row>
  </sheetData>
  <mergeCells count="16">
    <mergeCell ref="A50:C50"/>
    <mergeCell ref="A5:L5"/>
    <mergeCell ref="A8:A9"/>
    <mergeCell ref="B8:B9"/>
    <mergeCell ref="C8:E8"/>
    <mergeCell ref="F8:L8"/>
    <mergeCell ref="B139:B140"/>
    <mergeCell ref="C139:C140"/>
    <mergeCell ref="D139:D140"/>
    <mergeCell ref="E139:E140"/>
    <mergeCell ref="A51:C51"/>
    <mergeCell ref="A55:H55"/>
    <mergeCell ref="B57:C57"/>
    <mergeCell ref="B129:D129"/>
    <mergeCell ref="A137:E137"/>
    <mergeCell ref="B138:E13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2"/>
  <sheetViews>
    <sheetView zoomScale="80" zoomScaleNormal="80" workbookViewId="0">
      <selection activeCell="A81" sqref="A81:XFD81"/>
    </sheetView>
  </sheetViews>
  <sheetFormatPr defaultRowHeight="15.75" x14ac:dyDescent="0.25"/>
  <cols>
    <col min="1" max="1" width="39.42578125" style="274" customWidth="1"/>
    <col min="2" max="2" width="16.7109375" style="274" customWidth="1"/>
    <col min="3" max="3" width="23.5703125" style="274" customWidth="1"/>
    <col min="4" max="4" width="18" style="274" customWidth="1"/>
    <col min="5" max="5" width="14.140625" style="274" customWidth="1"/>
    <col min="6" max="6" width="16.85546875" style="274" customWidth="1"/>
    <col min="7" max="7" width="16.7109375" style="274" customWidth="1"/>
    <col min="8" max="8" width="15.42578125" style="274" customWidth="1"/>
    <col min="9" max="9" width="17.28515625" style="274" customWidth="1"/>
    <col min="10" max="10" width="15.140625" style="274" customWidth="1"/>
    <col min="11" max="11" width="17.7109375" style="274" customWidth="1"/>
    <col min="12" max="12" width="14.85546875" style="274" customWidth="1"/>
    <col min="13" max="16384" width="9.140625" style="274"/>
  </cols>
  <sheetData>
    <row r="1" spans="1:12" x14ac:dyDescent="0.25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x14ac:dyDescent="0.25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2" x14ac:dyDescent="0.25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x14ac:dyDescent="0.25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</row>
    <row r="5" spans="1:12" x14ac:dyDescent="0.25">
      <c r="A5" s="1455" t="s">
        <v>2</v>
      </c>
      <c r="B5" s="1455"/>
      <c r="C5" s="1455"/>
      <c r="D5" s="1455"/>
      <c r="E5" s="1455"/>
      <c r="F5" s="1455"/>
      <c r="G5" s="1455"/>
      <c r="H5" s="1455"/>
      <c r="I5" s="1455"/>
      <c r="J5" s="1455"/>
      <c r="K5" s="1455"/>
      <c r="L5" s="1455"/>
    </row>
    <row r="6" spans="1:12" x14ac:dyDescent="0.25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</row>
    <row r="7" spans="1:12" x14ac:dyDescent="0.25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</row>
    <row r="8" spans="1:12" ht="60.75" customHeight="1" x14ac:dyDescent="0.25">
      <c r="A8" s="1456" t="s">
        <v>33</v>
      </c>
      <c r="B8" s="1412" t="s">
        <v>3</v>
      </c>
      <c r="C8" s="1414"/>
      <c r="D8" s="1415"/>
      <c r="E8" s="1416"/>
      <c r="F8" s="1414" t="s">
        <v>4</v>
      </c>
      <c r="G8" s="1415"/>
      <c r="H8" s="1415"/>
      <c r="I8" s="1415"/>
      <c r="J8" s="1415"/>
      <c r="K8" s="1415"/>
      <c r="L8" s="1417"/>
    </row>
    <row r="9" spans="1:12" ht="137.25" customHeight="1" x14ac:dyDescent="0.25">
      <c r="A9" s="1457"/>
      <c r="B9" s="1413"/>
      <c r="C9" s="324" t="s">
        <v>5</v>
      </c>
      <c r="D9" s="325" t="s">
        <v>6</v>
      </c>
      <c r="E9" s="326" t="s">
        <v>7</v>
      </c>
      <c r="F9" s="327" t="s">
        <v>8</v>
      </c>
      <c r="G9" s="325" t="s">
        <v>9</v>
      </c>
      <c r="H9" s="325" t="s">
        <v>10</v>
      </c>
      <c r="I9" s="325" t="s">
        <v>83</v>
      </c>
      <c r="J9" s="325" t="s">
        <v>12</v>
      </c>
      <c r="K9" s="325" t="s">
        <v>13</v>
      </c>
      <c r="L9" s="325" t="s">
        <v>14</v>
      </c>
    </row>
    <row r="10" spans="1:12" x14ac:dyDescent="0.25">
      <c r="A10" s="84" t="s">
        <v>15</v>
      </c>
      <c r="B10" s="97">
        <v>128</v>
      </c>
      <c r="C10" s="471">
        <v>72</v>
      </c>
      <c r="D10" s="472">
        <v>3</v>
      </c>
      <c r="E10" s="473">
        <v>53</v>
      </c>
      <c r="F10" s="98">
        <v>34</v>
      </c>
      <c r="G10" s="92">
        <v>0</v>
      </c>
      <c r="H10" s="92">
        <v>7</v>
      </c>
      <c r="I10" s="92">
        <v>27</v>
      </c>
      <c r="J10" s="92">
        <v>0</v>
      </c>
      <c r="K10" s="92">
        <v>0</v>
      </c>
      <c r="L10" s="92">
        <v>0</v>
      </c>
    </row>
    <row r="11" spans="1:12" x14ac:dyDescent="0.25">
      <c r="A11" s="84" t="s">
        <v>16</v>
      </c>
      <c r="B11" s="97">
        <v>11</v>
      </c>
      <c r="C11" s="99">
        <v>9</v>
      </c>
      <c r="D11" s="92">
        <v>0</v>
      </c>
      <c r="E11" s="100">
        <v>2</v>
      </c>
      <c r="F11" s="98">
        <v>1</v>
      </c>
      <c r="G11" s="92">
        <v>0</v>
      </c>
      <c r="H11" s="92">
        <v>0</v>
      </c>
      <c r="I11" s="92">
        <v>1</v>
      </c>
      <c r="J11" s="92">
        <v>0</v>
      </c>
      <c r="K11" s="92">
        <v>0</v>
      </c>
      <c r="L11" s="92">
        <v>0</v>
      </c>
    </row>
    <row r="12" spans="1:12" x14ac:dyDescent="0.25">
      <c r="A12" s="84" t="s">
        <v>17</v>
      </c>
      <c r="B12" s="97">
        <v>40</v>
      </c>
      <c r="C12" s="99">
        <v>21</v>
      </c>
      <c r="D12" s="92">
        <v>0</v>
      </c>
      <c r="E12" s="100">
        <v>19</v>
      </c>
      <c r="F12" s="98">
        <v>9</v>
      </c>
      <c r="G12" s="92">
        <v>0</v>
      </c>
      <c r="H12" s="92">
        <v>5</v>
      </c>
      <c r="I12" s="92">
        <v>4</v>
      </c>
      <c r="J12" s="92">
        <v>0</v>
      </c>
      <c r="K12" s="92">
        <v>0</v>
      </c>
      <c r="L12" s="92">
        <v>0</v>
      </c>
    </row>
    <row r="13" spans="1:12" x14ac:dyDescent="0.25">
      <c r="A13" s="84" t="s">
        <v>18</v>
      </c>
      <c r="B13" s="97">
        <v>3</v>
      </c>
      <c r="C13" s="99">
        <v>3</v>
      </c>
      <c r="D13" s="92">
        <v>0</v>
      </c>
      <c r="E13" s="100">
        <v>0</v>
      </c>
      <c r="F13" s="98">
        <v>15</v>
      </c>
      <c r="G13" s="92">
        <v>9</v>
      </c>
      <c r="H13" s="92">
        <v>6</v>
      </c>
      <c r="I13" s="92">
        <v>0</v>
      </c>
      <c r="J13" s="92">
        <v>0</v>
      </c>
      <c r="K13" s="92">
        <v>0</v>
      </c>
      <c r="L13" s="92">
        <v>0</v>
      </c>
    </row>
    <row r="14" spans="1:12" x14ac:dyDescent="0.25">
      <c r="A14" s="84" t="s">
        <v>19</v>
      </c>
      <c r="B14" s="97">
        <v>2</v>
      </c>
      <c r="C14" s="99">
        <v>2</v>
      </c>
      <c r="D14" s="92">
        <v>0</v>
      </c>
      <c r="E14" s="100">
        <v>0</v>
      </c>
      <c r="F14" s="98">
        <v>1</v>
      </c>
      <c r="G14" s="92">
        <v>0</v>
      </c>
      <c r="H14" s="92">
        <v>1</v>
      </c>
      <c r="I14" s="92">
        <v>0</v>
      </c>
      <c r="J14" s="92">
        <v>0</v>
      </c>
      <c r="K14" s="92">
        <v>0</v>
      </c>
      <c r="L14" s="92">
        <v>0</v>
      </c>
    </row>
    <row r="15" spans="1:12" x14ac:dyDescent="0.25">
      <c r="A15" s="84" t="s">
        <v>20</v>
      </c>
      <c r="B15" s="97">
        <v>11</v>
      </c>
      <c r="C15" s="99">
        <v>7</v>
      </c>
      <c r="D15" s="92">
        <v>0</v>
      </c>
      <c r="E15" s="100">
        <v>4</v>
      </c>
      <c r="F15" s="98">
        <v>1</v>
      </c>
      <c r="G15" s="92">
        <v>0</v>
      </c>
      <c r="H15" s="92">
        <v>1</v>
      </c>
      <c r="I15" s="92">
        <v>0</v>
      </c>
      <c r="J15" s="92">
        <v>0</v>
      </c>
      <c r="K15" s="92">
        <v>0</v>
      </c>
      <c r="L15" s="92">
        <v>0</v>
      </c>
    </row>
    <row r="16" spans="1:12" x14ac:dyDescent="0.25">
      <c r="A16" s="84" t="s">
        <v>21</v>
      </c>
      <c r="B16" s="97">
        <v>9</v>
      </c>
      <c r="C16" s="99">
        <v>7</v>
      </c>
      <c r="D16" s="92">
        <v>0</v>
      </c>
      <c r="E16" s="100">
        <v>2</v>
      </c>
      <c r="F16" s="98">
        <v>4</v>
      </c>
      <c r="G16" s="92">
        <v>0</v>
      </c>
      <c r="H16" s="92">
        <v>1</v>
      </c>
      <c r="I16" s="92">
        <v>3</v>
      </c>
      <c r="J16" s="92">
        <v>0</v>
      </c>
      <c r="K16" s="92">
        <v>0</v>
      </c>
      <c r="L16" s="92">
        <v>0</v>
      </c>
    </row>
    <row r="17" spans="1:12" x14ac:dyDescent="0.25">
      <c r="A17" s="84" t="s">
        <v>22</v>
      </c>
      <c r="B17" s="97">
        <v>10</v>
      </c>
      <c r="C17" s="99">
        <v>5</v>
      </c>
      <c r="D17" s="92">
        <v>0</v>
      </c>
      <c r="E17" s="100">
        <v>5</v>
      </c>
      <c r="F17" s="98">
        <v>1</v>
      </c>
      <c r="G17" s="92">
        <v>0</v>
      </c>
      <c r="H17" s="92">
        <v>0</v>
      </c>
      <c r="I17" s="92">
        <v>1</v>
      </c>
      <c r="J17" s="92">
        <v>0</v>
      </c>
      <c r="K17" s="92">
        <v>0</v>
      </c>
      <c r="L17" s="92">
        <v>0</v>
      </c>
    </row>
    <row r="18" spans="1:12" x14ac:dyDescent="0.25">
      <c r="A18" s="84" t="s">
        <v>23</v>
      </c>
      <c r="B18" s="97">
        <v>0</v>
      </c>
      <c r="C18" s="99">
        <v>0</v>
      </c>
      <c r="D18" s="92">
        <v>0</v>
      </c>
      <c r="E18" s="100">
        <v>0</v>
      </c>
      <c r="F18" s="98">
        <v>1</v>
      </c>
      <c r="G18" s="92">
        <v>0</v>
      </c>
      <c r="H18" s="92">
        <v>0</v>
      </c>
      <c r="I18" s="92">
        <v>1</v>
      </c>
      <c r="J18" s="92">
        <v>0</v>
      </c>
      <c r="K18" s="92">
        <v>0</v>
      </c>
      <c r="L18" s="92">
        <v>0</v>
      </c>
    </row>
    <row r="19" spans="1:12" x14ac:dyDescent="0.25">
      <c r="A19" s="84" t="s">
        <v>24</v>
      </c>
      <c r="B19" s="97">
        <v>4</v>
      </c>
      <c r="C19" s="99">
        <v>2</v>
      </c>
      <c r="D19" s="92">
        <v>1</v>
      </c>
      <c r="E19" s="100">
        <v>1</v>
      </c>
      <c r="F19" s="98">
        <v>2</v>
      </c>
      <c r="G19" s="92">
        <v>0</v>
      </c>
      <c r="H19" s="92">
        <v>2</v>
      </c>
      <c r="I19" s="92">
        <v>0</v>
      </c>
      <c r="J19" s="92">
        <v>0</v>
      </c>
      <c r="K19" s="92">
        <v>0</v>
      </c>
      <c r="L19" s="92">
        <v>0</v>
      </c>
    </row>
    <row r="20" spans="1:12" x14ac:dyDescent="0.25">
      <c r="A20" s="84" t="s">
        <v>25</v>
      </c>
      <c r="B20" s="97">
        <v>1</v>
      </c>
      <c r="C20" s="99">
        <v>0</v>
      </c>
      <c r="D20" s="92">
        <v>1</v>
      </c>
      <c r="E20" s="100">
        <v>0</v>
      </c>
      <c r="F20" s="98">
        <v>18</v>
      </c>
      <c r="G20" s="92">
        <v>17</v>
      </c>
      <c r="H20" s="92">
        <v>1</v>
      </c>
      <c r="I20" s="92">
        <v>0</v>
      </c>
      <c r="J20" s="92">
        <v>0</v>
      </c>
      <c r="K20" s="92">
        <v>0</v>
      </c>
      <c r="L20" s="92">
        <v>0</v>
      </c>
    </row>
    <row r="21" spans="1:12" x14ac:dyDescent="0.25">
      <c r="A21" s="84" t="s">
        <v>26</v>
      </c>
      <c r="B21" s="97">
        <v>0</v>
      </c>
      <c r="C21" s="99">
        <v>0</v>
      </c>
      <c r="D21" s="92">
        <v>0</v>
      </c>
      <c r="E21" s="100">
        <v>0</v>
      </c>
      <c r="F21" s="98">
        <v>1</v>
      </c>
      <c r="G21" s="92">
        <v>1</v>
      </c>
      <c r="H21" s="92">
        <v>0</v>
      </c>
      <c r="I21" s="92">
        <v>0</v>
      </c>
      <c r="J21" s="92">
        <v>0</v>
      </c>
      <c r="K21" s="92">
        <v>0</v>
      </c>
      <c r="L21" s="92">
        <v>0</v>
      </c>
    </row>
    <row r="22" spans="1:12" x14ac:dyDescent="0.25">
      <c r="A22" s="84" t="s">
        <v>27</v>
      </c>
      <c r="B22" s="97">
        <v>2</v>
      </c>
      <c r="C22" s="99">
        <v>2</v>
      </c>
      <c r="D22" s="92">
        <v>0</v>
      </c>
      <c r="E22" s="100">
        <v>0</v>
      </c>
      <c r="F22" s="98">
        <v>7</v>
      </c>
      <c r="G22" s="92">
        <v>7</v>
      </c>
      <c r="H22" s="92">
        <v>0</v>
      </c>
      <c r="I22" s="92">
        <v>0</v>
      </c>
      <c r="J22" s="92">
        <v>0</v>
      </c>
      <c r="K22" s="92">
        <v>0</v>
      </c>
      <c r="L22" s="92">
        <v>0</v>
      </c>
    </row>
    <row r="23" spans="1:12" x14ac:dyDescent="0.25">
      <c r="A23" s="84" t="s">
        <v>28</v>
      </c>
      <c r="B23" s="97">
        <v>0</v>
      </c>
      <c r="C23" s="99">
        <v>0</v>
      </c>
      <c r="D23" s="92">
        <v>0</v>
      </c>
      <c r="E23" s="100">
        <v>0</v>
      </c>
      <c r="F23" s="98">
        <v>15</v>
      </c>
      <c r="G23" s="92">
        <v>15</v>
      </c>
      <c r="H23" s="92">
        <v>0</v>
      </c>
      <c r="I23" s="92">
        <v>0</v>
      </c>
      <c r="J23" s="92">
        <v>0</v>
      </c>
      <c r="K23" s="92">
        <v>0</v>
      </c>
      <c r="L23" s="92">
        <v>0</v>
      </c>
    </row>
    <row r="24" spans="1:12" x14ac:dyDescent="0.25">
      <c r="A24" s="84" t="s">
        <v>29</v>
      </c>
      <c r="B24" s="97">
        <v>6</v>
      </c>
      <c r="C24" s="99">
        <v>2</v>
      </c>
      <c r="D24" s="92">
        <v>0</v>
      </c>
      <c r="E24" s="100">
        <v>4</v>
      </c>
      <c r="F24" s="98">
        <v>2</v>
      </c>
      <c r="G24" s="92">
        <v>1</v>
      </c>
      <c r="H24" s="92">
        <v>1</v>
      </c>
      <c r="I24" s="92">
        <v>0</v>
      </c>
      <c r="J24" s="92">
        <v>0</v>
      </c>
      <c r="K24" s="92">
        <v>0</v>
      </c>
      <c r="L24" s="92">
        <v>0</v>
      </c>
    </row>
    <row r="25" spans="1:12" x14ac:dyDescent="0.25">
      <c r="A25" s="84" t="s">
        <v>30</v>
      </c>
      <c r="B25" s="97">
        <v>2</v>
      </c>
      <c r="C25" s="99">
        <v>2</v>
      </c>
      <c r="D25" s="92">
        <v>0</v>
      </c>
      <c r="E25" s="100">
        <v>0</v>
      </c>
      <c r="F25" s="98">
        <v>6</v>
      </c>
      <c r="G25" s="92">
        <v>6</v>
      </c>
      <c r="H25" s="92">
        <v>0</v>
      </c>
      <c r="I25" s="92">
        <v>0</v>
      </c>
      <c r="J25" s="92">
        <v>0</v>
      </c>
      <c r="K25" s="92">
        <v>0</v>
      </c>
      <c r="L25" s="92">
        <v>0</v>
      </c>
    </row>
    <row r="26" spans="1:12" x14ac:dyDescent="0.25">
      <c r="A26" s="84" t="s">
        <v>31</v>
      </c>
      <c r="B26" s="97">
        <v>13</v>
      </c>
      <c r="C26" s="99">
        <v>7</v>
      </c>
      <c r="D26" s="92">
        <v>0</v>
      </c>
      <c r="E26" s="100">
        <v>6</v>
      </c>
      <c r="F26" s="98">
        <v>3</v>
      </c>
      <c r="G26" s="92">
        <v>0</v>
      </c>
      <c r="H26" s="92">
        <v>2</v>
      </c>
      <c r="I26" s="92">
        <v>1</v>
      </c>
      <c r="J26" s="92">
        <v>0</v>
      </c>
      <c r="K26" s="92">
        <v>0</v>
      </c>
      <c r="L26" s="92">
        <v>0</v>
      </c>
    </row>
    <row r="27" spans="1:12" ht="16.5" thickBot="1" x14ac:dyDescent="0.3">
      <c r="A27" s="182" t="s">
        <v>32</v>
      </c>
      <c r="B27" s="190">
        <v>242</v>
      </c>
      <c r="C27" s="188">
        <v>141</v>
      </c>
      <c r="D27" s="189">
        <v>5</v>
      </c>
      <c r="E27" s="191">
        <v>96</v>
      </c>
      <c r="F27" s="192">
        <v>121</v>
      </c>
      <c r="G27" s="184">
        <v>56</v>
      </c>
      <c r="H27" s="184">
        <v>27</v>
      </c>
      <c r="I27" s="184">
        <v>38</v>
      </c>
      <c r="J27" s="184">
        <v>0</v>
      </c>
      <c r="K27" s="184">
        <v>0</v>
      </c>
      <c r="L27" s="184">
        <v>0</v>
      </c>
    </row>
    <row r="28" spans="1:12" x14ac:dyDescent="0.25">
      <c r="A28" s="234"/>
      <c r="B28" s="234"/>
      <c r="C28" s="91"/>
      <c r="D28" s="91"/>
      <c r="E28" s="91"/>
      <c r="F28" s="234"/>
      <c r="G28" s="234"/>
      <c r="H28" s="234"/>
      <c r="I28" s="234"/>
      <c r="J28" s="234"/>
      <c r="K28" s="234"/>
      <c r="L28" s="234"/>
    </row>
    <row r="29" spans="1:12" ht="94.5" x14ac:dyDescent="0.25">
      <c r="A29" s="329" t="s">
        <v>33</v>
      </c>
      <c r="B29" s="325" t="s">
        <v>34</v>
      </c>
      <c r="C29" s="331"/>
      <c r="D29" s="332"/>
      <c r="E29" s="331"/>
      <c r="F29" s="332"/>
      <c r="G29" s="331"/>
      <c r="H29" s="332"/>
      <c r="I29" s="331"/>
      <c r="J29" s="332"/>
      <c r="K29" s="331"/>
      <c r="L29" s="332"/>
    </row>
    <row r="30" spans="1:12" x14ac:dyDescent="0.25">
      <c r="A30" s="329"/>
      <c r="B30" s="325"/>
      <c r="C30" s="331"/>
      <c r="D30" s="332"/>
      <c r="E30" s="331"/>
      <c r="F30" s="332"/>
      <c r="G30" s="331"/>
      <c r="H30" s="332"/>
      <c r="I30" s="331"/>
      <c r="J30" s="332"/>
      <c r="K30" s="331"/>
      <c r="L30" s="332"/>
    </row>
    <row r="31" spans="1:12" x14ac:dyDescent="0.25">
      <c r="A31" s="92" t="s">
        <v>15</v>
      </c>
      <c r="B31" s="92">
        <v>3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</row>
    <row r="32" spans="1:12" x14ac:dyDescent="0.25">
      <c r="A32" s="92" t="s">
        <v>16</v>
      </c>
      <c r="B32" s="92">
        <v>0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</row>
    <row r="33" spans="1:12" x14ac:dyDescent="0.25">
      <c r="A33" s="92" t="s">
        <v>17</v>
      </c>
      <c r="B33" s="92">
        <v>1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</row>
    <row r="34" spans="1:12" x14ac:dyDescent="0.25">
      <c r="A34" s="92" t="s">
        <v>18</v>
      </c>
      <c r="B34" s="92">
        <v>0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</row>
    <row r="35" spans="1:12" x14ac:dyDescent="0.25">
      <c r="A35" s="92" t="s">
        <v>19</v>
      </c>
      <c r="B35" s="92">
        <v>0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</row>
    <row r="36" spans="1:12" x14ac:dyDescent="0.25">
      <c r="A36" s="92" t="s">
        <v>20</v>
      </c>
      <c r="B36" s="92">
        <v>1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</row>
    <row r="37" spans="1:12" x14ac:dyDescent="0.25">
      <c r="A37" s="92" t="s">
        <v>21</v>
      </c>
      <c r="B37" s="92">
        <v>3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</row>
    <row r="38" spans="1:12" x14ac:dyDescent="0.25">
      <c r="A38" s="92" t="s">
        <v>22</v>
      </c>
      <c r="B38" s="92">
        <v>0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</row>
    <row r="39" spans="1:12" x14ac:dyDescent="0.25">
      <c r="A39" s="92" t="s">
        <v>23</v>
      </c>
      <c r="B39" s="92">
        <v>0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</row>
    <row r="40" spans="1:12" x14ac:dyDescent="0.25">
      <c r="A40" s="92" t="s">
        <v>24</v>
      </c>
      <c r="B40" s="92">
        <v>0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</row>
    <row r="41" spans="1:12" x14ac:dyDescent="0.25">
      <c r="A41" s="92" t="s">
        <v>25</v>
      </c>
      <c r="B41" s="92">
        <v>0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</row>
    <row r="42" spans="1:12" x14ac:dyDescent="0.25">
      <c r="A42" s="92" t="s">
        <v>26</v>
      </c>
      <c r="B42" s="92">
        <v>0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</row>
    <row r="43" spans="1:12" x14ac:dyDescent="0.25">
      <c r="A43" s="92" t="s">
        <v>27</v>
      </c>
      <c r="B43" s="92">
        <v>0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</row>
    <row r="44" spans="1:12" x14ac:dyDescent="0.25">
      <c r="A44" s="92" t="s">
        <v>28</v>
      </c>
      <c r="B44" s="92">
        <v>0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</row>
    <row r="45" spans="1:12" x14ac:dyDescent="0.25">
      <c r="A45" s="92" t="s">
        <v>29</v>
      </c>
      <c r="B45" s="92">
        <v>1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</row>
    <row r="46" spans="1:12" x14ac:dyDescent="0.25">
      <c r="A46" s="92" t="s">
        <v>30</v>
      </c>
      <c r="B46" s="92">
        <v>0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</row>
    <row r="47" spans="1:12" x14ac:dyDescent="0.25">
      <c r="A47" s="92" t="s">
        <v>31</v>
      </c>
      <c r="B47" s="92">
        <v>0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</row>
    <row r="48" spans="1:12" x14ac:dyDescent="0.25">
      <c r="A48" s="184" t="s">
        <v>32</v>
      </c>
      <c r="B48" s="184">
        <v>9</v>
      </c>
      <c r="C48" s="91"/>
      <c r="D48" s="91"/>
      <c r="E48" s="91"/>
      <c r="F48" s="91"/>
      <c r="G48" s="91"/>
      <c r="H48" s="91"/>
      <c r="I48" s="91"/>
      <c r="J48" s="91"/>
      <c r="K48" s="91"/>
      <c r="L48" s="91"/>
    </row>
    <row r="49" spans="1:12" x14ac:dyDescent="0.25">
      <c r="A49" s="234"/>
      <c r="B49" s="234"/>
      <c r="C49" s="234"/>
      <c r="D49" s="234"/>
      <c r="E49" s="234"/>
      <c r="F49" s="234"/>
      <c r="G49" s="234"/>
      <c r="H49" s="234"/>
      <c r="I49" s="234"/>
      <c r="J49" s="234"/>
      <c r="K49" s="234"/>
      <c r="L49" s="234"/>
    </row>
    <row r="50" spans="1:12" ht="37.5" customHeight="1" x14ac:dyDescent="0.25">
      <c r="A50" s="1408" t="s">
        <v>35</v>
      </c>
      <c r="B50" s="1408"/>
      <c r="C50" s="1408"/>
      <c r="D50" s="333"/>
      <c r="E50" s="333"/>
      <c r="F50" s="333"/>
      <c r="G50" s="333"/>
      <c r="H50" s="333"/>
      <c r="I50" s="333"/>
      <c r="J50" s="333"/>
      <c r="K50" s="333"/>
      <c r="L50" s="333"/>
    </row>
    <row r="51" spans="1:12" ht="30" customHeight="1" x14ac:dyDescent="0.25">
      <c r="A51" s="1339" t="s">
        <v>36</v>
      </c>
      <c r="B51" s="1339"/>
      <c r="C51" s="1339"/>
      <c r="D51" s="236"/>
      <c r="E51" s="234"/>
      <c r="F51" s="234"/>
      <c r="G51" s="234"/>
      <c r="H51" s="234"/>
      <c r="I51" s="234"/>
      <c r="J51" s="234"/>
      <c r="K51" s="234"/>
      <c r="L51" s="234"/>
    </row>
    <row r="52" spans="1:12" x14ac:dyDescent="0.25">
      <c r="A52" s="236"/>
      <c r="B52" s="236"/>
      <c r="C52" s="236"/>
      <c r="D52" s="236"/>
      <c r="E52" s="236"/>
      <c r="F52" s="236"/>
      <c r="G52" s="236"/>
      <c r="H52" s="236"/>
      <c r="I52" s="236"/>
      <c r="J52" s="236"/>
      <c r="K52" s="236"/>
      <c r="L52" s="236"/>
    </row>
    <row r="53" spans="1:12" x14ac:dyDescent="0.25">
      <c r="A53" s="234"/>
      <c r="B53" s="234"/>
      <c r="C53" s="234"/>
      <c r="D53" s="234"/>
      <c r="E53" s="234"/>
      <c r="F53" s="234"/>
      <c r="G53" s="234"/>
      <c r="H53" s="234"/>
      <c r="I53" s="234"/>
      <c r="J53" s="234"/>
      <c r="K53" s="234"/>
      <c r="L53" s="234"/>
    </row>
    <row r="54" spans="1:12" x14ac:dyDescent="0.25">
      <c r="A54" s="234"/>
      <c r="B54" s="234"/>
      <c r="C54" s="234"/>
      <c r="D54" s="234"/>
      <c r="E54" s="234"/>
      <c r="F54" s="234"/>
      <c r="G54" s="234"/>
      <c r="H54" s="234"/>
      <c r="I54" s="234"/>
      <c r="J54" s="234"/>
      <c r="K54" s="234"/>
      <c r="L54" s="234"/>
    </row>
    <row r="55" spans="1:12" x14ac:dyDescent="0.25">
      <c r="A55" s="1455" t="s">
        <v>37</v>
      </c>
      <c r="B55" s="1455"/>
      <c r="C55" s="1455"/>
      <c r="D55" s="1455"/>
      <c r="E55" s="1455"/>
      <c r="F55" s="1455"/>
      <c r="G55" s="1455"/>
      <c r="H55" s="1455"/>
      <c r="I55" s="94"/>
      <c r="J55" s="94"/>
      <c r="K55" s="94"/>
      <c r="L55" s="94"/>
    </row>
    <row r="56" spans="1:12" ht="16.5" thickBot="1" x14ac:dyDescent="0.3">
      <c r="A56" s="234"/>
      <c r="B56" s="234"/>
      <c r="C56" s="234"/>
      <c r="D56" s="234"/>
      <c r="E56" s="234"/>
      <c r="F56" s="234"/>
      <c r="G56" s="234"/>
      <c r="H56" s="234"/>
      <c r="I56" s="234"/>
      <c r="J56" s="234"/>
      <c r="K56" s="234"/>
      <c r="L56" s="234"/>
    </row>
    <row r="57" spans="1:12" ht="16.5" thickBot="1" x14ac:dyDescent="0.3">
      <c r="A57" s="234"/>
      <c r="B57" s="1341" t="s">
        <v>38</v>
      </c>
      <c r="C57" s="1342"/>
      <c r="D57" s="234"/>
      <c r="E57" s="332"/>
      <c r="F57" s="332"/>
      <c r="G57" s="332"/>
      <c r="H57" s="279"/>
      <c r="I57" s="234"/>
      <c r="J57" s="234"/>
      <c r="K57" s="234"/>
    </row>
    <row r="58" spans="1:12" ht="110.25" x14ac:dyDescent="0.25">
      <c r="A58" s="273" t="s">
        <v>33</v>
      </c>
      <c r="B58" s="334" t="s">
        <v>39</v>
      </c>
      <c r="C58" s="335" t="s">
        <v>40</v>
      </c>
      <c r="D58" s="313" t="s">
        <v>41</v>
      </c>
      <c r="E58" s="325" t="s">
        <v>42</v>
      </c>
      <c r="F58" s="325" t="s">
        <v>43</v>
      </c>
      <c r="G58" s="325" t="s">
        <v>44</v>
      </c>
    </row>
    <row r="59" spans="1:12" x14ac:dyDescent="0.25">
      <c r="A59" s="84" t="s">
        <v>15</v>
      </c>
      <c r="B59" s="99">
        <v>3</v>
      </c>
      <c r="C59" s="472">
        <v>9</v>
      </c>
      <c r="D59" s="474">
        <v>7</v>
      </c>
      <c r="E59" s="281">
        <v>3</v>
      </c>
      <c r="F59" s="281">
        <v>48</v>
      </c>
      <c r="G59" s="282">
        <v>2</v>
      </c>
    </row>
    <row r="60" spans="1:12" x14ac:dyDescent="0.25">
      <c r="A60" s="84" t="s">
        <v>16</v>
      </c>
      <c r="B60" s="99">
        <v>1</v>
      </c>
      <c r="C60" s="92">
        <v>1</v>
      </c>
      <c r="D60" s="474">
        <v>4</v>
      </c>
      <c r="E60" s="281">
        <v>2</v>
      </c>
      <c r="F60" s="281">
        <v>3</v>
      </c>
      <c r="G60" s="282">
        <v>0</v>
      </c>
    </row>
    <row r="61" spans="1:12" x14ac:dyDescent="0.25">
      <c r="A61" s="84" t="s">
        <v>17</v>
      </c>
      <c r="B61" s="99">
        <v>0</v>
      </c>
      <c r="C61" s="92">
        <v>0</v>
      </c>
      <c r="D61" s="474">
        <v>7</v>
      </c>
      <c r="E61" s="281">
        <v>5</v>
      </c>
      <c r="F61" s="281">
        <v>10</v>
      </c>
      <c r="G61" s="282">
        <v>0</v>
      </c>
    </row>
    <row r="62" spans="1:12" x14ac:dyDescent="0.25">
      <c r="A62" s="84" t="s">
        <v>18</v>
      </c>
      <c r="B62" s="99">
        <v>0</v>
      </c>
      <c r="C62" s="92">
        <v>13</v>
      </c>
      <c r="D62" s="474">
        <v>0</v>
      </c>
      <c r="E62" s="281">
        <v>0</v>
      </c>
      <c r="F62" s="281">
        <v>3</v>
      </c>
      <c r="G62" s="282">
        <v>0</v>
      </c>
    </row>
    <row r="63" spans="1:12" x14ac:dyDescent="0.25">
      <c r="A63" s="84" t="s">
        <v>19</v>
      </c>
      <c r="B63" s="99">
        <v>0</v>
      </c>
      <c r="C63" s="92">
        <v>0</v>
      </c>
      <c r="D63" s="474">
        <v>0</v>
      </c>
      <c r="E63" s="281">
        <v>1</v>
      </c>
      <c r="F63" s="281">
        <v>1</v>
      </c>
      <c r="G63" s="282">
        <v>0</v>
      </c>
    </row>
    <row r="64" spans="1:12" x14ac:dyDescent="0.25">
      <c r="A64" s="84" t="s">
        <v>20</v>
      </c>
      <c r="B64" s="99">
        <v>0</v>
      </c>
      <c r="C64" s="92">
        <v>4</v>
      </c>
      <c r="D64" s="474">
        <v>2</v>
      </c>
      <c r="E64" s="281">
        <v>2</v>
      </c>
      <c r="F64" s="281">
        <v>3</v>
      </c>
      <c r="G64" s="282">
        <v>0</v>
      </c>
    </row>
    <row r="65" spans="1:12" x14ac:dyDescent="0.25">
      <c r="A65" s="84" t="s">
        <v>21</v>
      </c>
      <c r="B65" s="99">
        <v>0</v>
      </c>
      <c r="C65" s="92">
        <v>2</v>
      </c>
      <c r="D65" s="474">
        <v>1</v>
      </c>
      <c r="E65" s="281">
        <v>1</v>
      </c>
      <c r="F65" s="281">
        <v>3</v>
      </c>
      <c r="G65" s="282">
        <v>0</v>
      </c>
    </row>
    <row r="66" spans="1:12" x14ac:dyDescent="0.25">
      <c r="A66" s="84" t="s">
        <v>22</v>
      </c>
      <c r="B66" s="99">
        <v>0</v>
      </c>
      <c r="C66" s="92">
        <v>1</v>
      </c>
      <c r="D66" s="474">
        <v>1</v>
      </c>
      <c r="E66" s="281">
        <v>0</v>
      </c>
      <c r="F66" s="281">
        <v>3</v>
      </c>
      <c r="G66" s="282">
        <v>0</v>
      </c>
    </row>
    <row r="67" spans="1:12" x14ac:dyDescent="0.25">
      <c r="A67" s="84" t="s">
        <v>23</v>
      </c>
      <c r="B67" s="99">
        <v>0</v>
      </c>
      <c r="C67" s="92">
        <v>0</v>
      </c>
      <c r="D67" s="474">
        <v>0</v>
      </c>
      <c r="E67" s="281">
        <v>0</v>
      </c>
      <c r="F67" s="281">
        <v>0</v>
      </c>
      <c r="G67" s="282">
        <v>0</v>
      </c>
    </row>
    <row r="68" spans="1:12" x14ac:dyDescent="0.25">
      <c r="A68" s="84" t="s">
        <v>24</v>
      </c>
      <c r="B68" s="99">
        <v>0</v>
      </c>
      <c r="C68" s="92">
        <v>0</v>
      </c>
      <c r="D68" s="474">
        <v>0</v>
      </c>
      <c r="E68" s="281">
        <v>0</v>
      </c>
      <c r="F68" s="281">
        <v>2</v>
      </c>
      <c r="G68" s="282">
        <v>0</v>
      </c>
    </row>
    <row r="69" spans="1:12" x14ac:dyDescent="0.25">
      <c r="A69" s="84" t="s">
        <v>25</v>
      </c>
      <c r="B69" s="99">
        <v>1</v>
      </c>
      <c r="C69" s="92">
        <v>12</v>
      </c>
      <c r="D69" s="474">
        <v>2</v>
      </c>
      <c r="E69" s="281">
        <v>0</v>
      </c>
      <c r="F69" s="281">
        <v>7</v>
      </c>
      <c r="G69" s="282">
        <v>0</v>
      </c>
    </row>
    <row r="70" spans="1:12" x14ac:dyDescent="0.25">
      <c r="A70" s="84" t="s">
        <v>26</v>
      </c>
      <c r="B70" s="99">
        <v>0</v>
      </c>
      <c r="C70" s="92">
        <v>1</v>
      </c>
      <c r="D70" s="474">
        <v>0</v>
      </c>
      <c r="E70" s="281">
        <v>0</v>
      </c>
      <c r="F70" s="281">
        <v>1</v>
      </c>
      <c r="G70" s="282">
        <v>0</v>
      </c>
    </row>
    <row r="71" spans="1:12" x14ac:dyDescent="0.25">
      <c r="A71" s="84" t="s">
        <v>27</v>
      </c>
      <c r="B71" s="99">
        <v>0</v>
      </c>
      <c r="C71" s="92">
        <v>7</v>
      </c>
      <c r="D71" s="474">
        <v>0</v>
      </c>
      <c r="E71" s="281">
        <v>0</v>
      </c>
      <c r="F71" s="281">
        <v>0</v>
      </c>
      <c r="G71" s="282">
        <v>0</v>
      </c>
    </row>
    <row r="72" spans="1:12" x14ac:dyDescent="0.25">
      <c r="A72" s="84" t="s">
        <v>28</v>
      </c>
      <c r="B72" s="99">
        <v>0</v>
      </c>
      <c r="C72" s="92">
        <v>0</v>
      </c>
      <c r="D72" s="474">
        <v>0</v>
      </c>
      <c r="E72" s="281">
        <v>0</v>
      </c>
      <c r="F72" s="281">
        <v>0</v>
      </c>
      <c r="G72" s="282">
        <v>0</v>
      </c>
    </row>
    <row r="73" spans="1:12" x14ac:dyDescent="0.25">
      <c r="A73" s="84" t="s">
        <v>29</v>
      </c>
      <c r="B73" s="99">
        <v>0</v>
      </c>
      <c r="C73" s="92">
        <v>0</v>
      </c>
      <c r="D73" s="474">
        <v>1</v>
      </c>
      <c r="E73" s="281">
        <v>0</v>
      </c>
      <c r="F73" s="281">
        <v>3</v>
      </c>
      <c r="G73" s="282">
        <v>0</v>
      </c>
    </row>
    <row r="74" spans="1:12" x14ac:dyDescent="0.25">
      <c r="A74" s="84" t="s">
        <v>30</v>
      </c>
      <c r="B74" s="99">
        <v>0</v>
      </c>
      <c r="C74" s="92">
        <v>7</v>
      </c>
      <c r="D74" s="474">
        <v>0</v>
      </c>
      <c r="E74" s="281">
        <v>0</v>
      </c>
      <c r="F74" s="281">
        <v>6</v>
      </c>
      <c r="G74" s="282">
        <v>0</v>
      </c>
    </row>
    <row r="75" spans="1:12" x14ac:dyDescent="0.25">
      <c r="A75" s="84" t="s">
        <v>31</v>
      </c>
      <c r="B75" s="99">
        <v>0</v>
      </c>
      <c r="C75" s="92">
        <v>2</v>
      </c>
      <c r="D75" s="474">
        <v>4</v>
      </c>
      <c r="E75" s="281">
        <v>4</v>
      </c>
      <c r="F75" s="281">
        <v>2</v>
      </c>
      <c r="G75" s="283">
        <v>0</v>
      </c>
    </row>
    <row r="76" spans="1:12" ht="16.5" thickBot="1" x14ac:dyDescent="0.3">
      <c r="A76" s="182" t="s">
        <v>32</v>
      </c>
      <c r="B76" s="188">
        <v>5</v>
      </c>
      <c r="C76" s="189">
        <v>50</v>
      </c>
      <c r="D76" s="221">
        <v>29</v>
      </c>
      <c r="E76" s="163">
        <v>18</v>
      </c>
      <c r="F76" s="163">
        <v>95</v>
      </c>
      <c r="G76" s="475">
        <v>2</v>
      </c>
      <c r="K76" s="234"/>
    </row>
    <row r="77" spans="1:12" x14ac:dyDescent="0.25">
      <c r="A77" s="234" t="s">
        <v>45</v>
      </c>
      <c r="B77" s="234"/>
      <c r="C77" s="95"/>
      <c r="D77" s="91"/>
      <c r="E77" s="91"/>
      <c r="F77" s="234"/>
      <c r="G77" s="234"/>
      <c r="H77" s="234"/>
      <c r="I77" s="234"/>
      <c r="J77" s="234"/>
      <c r="K77" s="234"/>
      <c r="L77" s="234"/>
    </row>
    <row r="78" spans="1:12" x14ac:dyDescent="0.25">
      <c r="A78" s="234"/>
      <c r="B78" s="234"/>
      <c r="C78" s="234"/>
      <c r="D78" s="234"/>
      <c r="E78" s="234"/>
      <c r="F78" s="234"/>
      <c r="G78" s="234"/>
      <c r="H78" s="234"/>
      <c r="I78" s="234"/>
      <c r="J78" s="234"/>
      <c r="K78" s="234"/>
      <c r="L78" s="234"/>
    </row>
    <row r="79" spans="1:12" ht="47.25" x14ac:dyDescent="0.25">
      <c r="A79" s="234" t="s">
        <v>46</v>
      </c>
      <c r="B79" s="234"/>
      <c r="C79" s="234"/>
      <c r="D79" s="234"/>
      <c r="E79" s="234"/>
      <c r="F79" s="234"/>
      <c r="G79" s="234"/>
      <c r="H79" s="234"/>
      <c r="I79" s="234"/>
      <c r="J79" s="234"/>
      <c r="K79" s="234"/>
      <c r="L79" s="234"/>
    </row>
    <row r="80" spans="1:12" x14ac:dyDescent="0.25">
      <c r="A80" s="234"/>
      <c r="B80" s="234"/>
      <c r="C80" s="234"/>
      <c r="D80" s="234"/>
      <c r="E80" s="234"/>
      <c r="F80" s="234"/>
      <c r="G80" s="234"/>
      <c r="H80" s="234"/>
      <c r="I80" s="234"/>
      <c r="J80" s="234"/>
      <c r="K80" s="234"/>
      <c r="L80" s="234"/>
    </row>
    <row r="81" spans="1:12" ht="94.5" x14ac:dyDescent="0.25">
      <c r="A81" s="273" t="s">
        <v>33</v>
      </c>
      <c r="B81" s="325" t="s">
        <v>47</v>
      </c>
      <c r="C81" s="325" t="s">
        <v>48</v>
      </c>
      <c r="D81" s="325" t="s">
        <v>10</v>
      </c>
      <c r="E81" s="325" t="s">
        <v>49</v>
      </c>
      <c r="F81" s="325" t="s">
        <v>50</v>
      </c>
      <c r="G81" s="325" t="s">
        <v>51</v>
      </c>
      <c r="H81" s="325" t="s">
        <v>52</v>
      </c>
      <c r="I81" s="234"/>
      <c r="J81" s="234"/>
      <c r="K81" s="234"/>
      <c r="L81" s="234"/>
    </row>
    <row r="82" spans="1:12" x14ac:dyDescent="0.25">
      <c r="A82" s="84" t="s">
        <v>15</v>
      </c>
      <c r="B82" s="92">
        <v>48</v>
      </c>
      <c r="C82" s="92">
        <v>0</v>
      </c>
      <c r="D82" s="92">
        <v>4</v>
      </c>
      <c r="E82" s="92">
        <v>38</v>
      </c>
      <c r="F82" s="92">
        <v>6</v>
      </c>
      <c r="G82" s="92">
        <v>0</v>
      </c>
      <c r="H82" s="92">
        <v>0</v>
      </c>
      <c r="I82" s="234"/>
      <c r="J82" s="234"/>
      <c r="K82" s="234"/>
      <c r="L82" s="234"/>
    </row>
    <row r="83" spans="1:12" x14ac:dyDescent="0.25">
      <c r="A83" s="84" t="s">
        <v>16</v>
      </c>
      <c r="B83" s="92">
        <v>3</v>
      </c>
      <c r="C83" s="92">
        <v>0</v>
      </c>
      <c r="D83" s="92">
        <v>1</v>
      </c>
      <c r="E83" s="92">
        <v>2</v>
      </c>
      <c r="F83" s="92">
        <v>0</v>
      </c>
      <c r="G83" s="92">
        <v>0</v>
      </c>
      <c r="H83" s="92">
        <v>0</v>
      </c>
      <c r="I83" s="234"/>
      <c r="J83" s="234"/>
      <c r="K83" s="234"/>
      <c r="L83" s="234"/>
    </row>
    <row r="84" spans="1:12" x14ac:dyDescent="0.25">
      <c r="A84" s="84" t="s">
        <v>17</v>
      </c>
      <c r="B84" s="92">
        <v>10</v>
      </c>
      <c r="C84" s="92">
        <v>0</v>
      </c>
      <c r="D84" s="92">
        <v>1</v>
      </c>
      <c r="E84" s="92">
        <v>9</v>
      </c>
      <c r="F84" s="92">
        <v>0</v>
      </c>
      <c r="G84" s="92">
        <v>0</v>
      </c>
      <c r="H84" s="92">
        <v>0</v>
      </c>
      <c r="I84" s="234"/>
      <c r="J84" s="234"/>
      <c r="K84" s="234"/>
      <c r="L84" s="234"/>
    </row>
    <row r="85" spans="1:12" x14ac:dyDescent="0.25">
      <c r="A85" s="84" t="s">
        <v>18</v>
      </c>
      <c r="B85" s="92">
        <v>3</v>
      </c>
      <c r="C85" s="92">
        <v>1</v>
      </c>
      <c r="D85" s="92">
        <v>1</v>
      </c>
      <c r="E85" s="92">
        <v>1</v>
      </c>
      <c r="F85" s="92">
        <v>0</v>
      </c>
      <c r="G85" s="92">
        <v>0</v>
      </c>
      <c r="H85" s="92">
        <v>0</v>
      </c>
      <c r="I85" s="234"/>
      <c r="J85" s="234"/>
      <c r="K85" s="234"/>
      <c r="L85" s="234"/>
    </row>
    <row r="86" spans="1:12" x14ac:dyDescent="0.25">
      <c r="A86" s="84" t="s">
        <v>19</v>
      </c>
      <c r="B86" s="92">
        <v>1</v>
      </c>
      <c r="C86" s="92">
        <v>0</v>
      </c>
      <c r="D86" s="92">
        <v>1</v>
      </c>
      <c r="E86" s="92">
        <v>0</v>
      </c>
      <c r="F86" s="92">
        <v>0</v>
      </c>
      <c r="G86" s="92">
        <v>0</v>
      </c>
      <c r="H86" s="92">
        <v>0</v>
      </c>
      <c r="I86" s="234"/>
      <c r="J86" s="234"/>
      <c r="K86" s="234"/>
      <c r="L86" s="234"/>
    </row>
    <row r="87" spans="1:12" x14ac:dyDescent="0.25">
      <c r="A87" s="84" t="s">
        <v>20</v>
      </c>
      <c r="B87" s="92">
        <v>3</v>
      </c>
      <c r="C87" s="92">
        <v>2</v>
      </c>
      <c r="D87" s="92">
        <v>0</v>
      </c>
      <c r="E87" s="92">
        <v>1</v>
      </c>
      <c r="F87" s="92">
        <v>0</v>
      </c>
      <c r="G87" s="92">
        <v>0</v>
      </c>
      <c r="H87" s="92">
        <v>0</v>
      </c>
      <c r="I87" s="234"/>
      <c r="J87" s="234"/>
      <c r="K87" s="234"/>
      <c r="L87" s="234"/>
    </row>
    <row r="88" spans="1:12" x14ac:dyDescent="0.25">
      <c r="A88" s="84" t="s">
        <v>21</v>
      </c>
      <c r="B88" s="92">
        <v>3</v>
      </c>
      <c r="C88" s="92">
        <v>0</v>
      </c>
      <c r="D88" s="92">
        <v>1</v>
      </c>
      <c r="E88" s="92">
        <v>2</v>
      </c>
      <c r="F88" s="92">
        <v>0</v>
      </c>
      <c r="G88" s="92">
        <v>0</v>
      </c>
      <c r="H88" s="92">
        <v>0</v>
      </c>
      <c r="I88" s="234"/>
      <c r="J88" s="234"/>
      <c r="K88" s="234"/>
      <c r="L88" s="234"/>
    </row>
    <row r="89" spans="1:12" x14ac:dyDescent="0.25">
      <c r="A89" s="84" t="s">
        <v>22</v>
      </c>
      <c r="B89" s="92">
        <v>3</v>
      </c>
      <c r="C89" s="92">
        <v>0</v>
      </c>
      <c r="D89" s="92">
        <v>1</v>
      </c>
      <c r="E89" s="92">
        <v>2</v>
      </c>
      <c r="F89" s="92">
        <v>0</v>
      </c>
      <c r="G89" s="92">
        <v>0</v>
      </c>
      <c r="H89" s="92">
        <v>0</v>
      </c>
      <c r="I89" s="234"/>
      <c r="J89" s="234"/>
      <c r="K89" s="234"/>
      <c r="L89" s="234"/>
    </row>
    <row r="90" spans="1:12" x14ac:dyDescent="0.25">
      <c r="A90" s="84" t="s">
        <v>23</v>
      </c>
      <c r="B90" s="92">
        <v>0</v>
      </c>
      <c r="C90" s="92">
        <v>0</v>
      </c>
      <c r="D90" s="92">
        <v>0</v>
      </c>
      <c r="E90" s="92">
        <v>0</v>
      </c>
      <c r="F90" s="92">
        <v>0</v>
      </c>
      <c r="G90" s="92">
        <v>0</v>
      </c>
      <c r="H90" s="92">
        <v>0</v>
      </c>
      <c r="I90" s="234"/>
      <c r="J90" s="234"/>
      <c r="K90" s="234"/>
      <c r="L90" s="234"/>
    </row>
    <row r="91" spans="1:12" x14ac:dyDescent="0.25">
      <c r="A91" s="84" t="s">
        <v>24</v>
      </c>
      <c r="B91" s="92">
        <v>2</v>
      </c>
      <c r="C91" s="92">
        <v>0</v>
      </c>
      <c r="D91" s="92">
        <v>0</v>
      </c>
      <c r="E91" s="92">
        <v>2</v>
      </c>
      <c r="F91" s="92">
        <v>0</v>
      </c>
      <c r="G91" s="92">
        <v>0</v>
      </c>
      <c r="H91" s="92">
        <v>0</v>
      </c>
      <c r="I91" s="234"/>
      <c r="J91" s="234"/>
      <c r="K91" s="234"/>
      <c r="L91" s="234"/>
    </row>
    <row r="92" spans="1:12" x14ac:dyDescent="0.25">
      <c r="A92" s="84" t="s">
        <v>25</v>
      </c>
      <c r="B92" s="92">
        <v>7</v>
      </c>
      <c r="C92" s="92">
        <v>3</v>
      </c>
      <c r="D92" s="92">
        <v>4</v>
      </c>
      <c r="E92" s="92">
        <v>0</v>
      </c>
      <c r="F92" s="92">
        <v>0</v>
      </c>
      <c r="G92" s="92">
        <v>0</v>
      </c>
      <c r="H92" s="92">
        <v>0</v>
      </c>
      <c r="I92" s="234"/>
      <c r="J92" s="234"/>
      <c r="K92" s="234"/>
      <c r="L92" s="234"/>
    </row>
    <row r="93" spans="1:12" x14ac:dyDescent="0.25">
      <c r="A93" s="84" t="s">
        <v>26</v>
      </c>
      <c r="B93" s="92">
        <v>1</v>
      </c>
      <c r="C93" s="92">
        <v>0</v>
      </c>
      <c r="D93" s="92">
        <v>1</v>
      </c>
      <c r="E93" s="92">
        <v>0</v>
      </c>
      <c r="F93" s="92">
        <v>0</v>
      </c>
      <c r="G93" s="92">
        <v>0</v>
      </c>
      <c r="H93" s="92">
        <v>0</v>
      </c>
      <c r="I93" s="234"/>
      <c r="J93" s="234"/>
      <c r="K93" s="234"/>
      <c r="L93" s="234"/>
    </row>
    <row r="94" spans="1:12" x14ac:dyDescent="0.25">
      <c r="A94" s="84" t="s">
        <v>27</v>
      </c>
      <c r="B94" s="92">
        <v>0</v>
      </c>
      <c r="C94" s="92">
        <v>0</v>
      </c>
      <c r="D94" s="92">
        <v>0</v>
      </c>
      <c r="E94" s="92">
        <v>0</v>
      </c>
      <c r="F94" s="92">
        <v>0</v>
      </c>
      <c r="G94" s="92">
        <v>0</v>
      </c>
      <c r="H94" s="92">
        <v>0</v>
      </c>
      <c r="I94" s="234"/>
      <c r="J94" s="234"/>
      <c r="K94" s="234"/>
      <c r="L94" s="234"/>
    </row>
    <row r="95" spans="1:12" x14ac:dyDescent="0.25">
      <c r="A95" s="84" t="s">
        <v>28</v>
      </c>
      <c r="B95" s="92">
        <v>0</v>
      </c>
      <c r="C95" s="92">
        <v>0</v>
      </c>
      <c r="D95" s="92">
        <v>0</v>
      </c>
      <c r="E95" s="92">
        <v>0</v>
      </c>
      <c r="F95" s="92">
        <v>0</v>
      </c>
      <c r="G95" s="92">
        <v>0</v>
      </c>
      <c r="H95" s="92">
        <v>0</v>
      </c>
      <c r="I95" s="234"/>
      <c r="J95" s="234"/>
      <c r="K95" s="234"/>
      <c r="L95" s="234"/>
    </row>
    <row r="96" spans="1:12" x14ac:dyDescent="0.25">
      <c r="A96" s="84" t="s">
        <v>29</v>
      </c>
      <c r="B96" s="92">
        <v>3</v>
      </c>
      <c r="C96" s="92">
        <v>0</v>
      </c>
      <c r="D96" s="92">
        <v>1</v>
      </c>
      <c r="E96" s="92">
        <v>0</v>
      </c>
      <c r="F96" s="92">
        <v>2</v>
      </c>
      <c r="G96" s="92">
        <v>0</v>
      </c>
      <c r="H96" s="92">
        <v>0</v>
      </c>
      <c r="I96" s="234"/>
      <c r="J96" s="234"/>
      <c r="K96" s="234"/>
      <c r="L96" s="234"/>
    </row>
    <row r="97" spans="1:12" x14ac:dyDescent="0.25">
      <c r="A97" s="84" t="s">
        <v>30</v>
      </c>
      <c r="B97" s="92">
        <v>6</v>
      </c>
      <c r="C97" s="92">
        <v>2</v>
      </c>
      <c r="D97" s="92">
        <v>4</v>
      </c>
      <c r="E97" s="92">
        <v>0</v>
      </c>
      <c r="F97" s="92">
        <v>0</v>
      </c>
      <c r="G97" s="92">
        <v>0</v>
      </c>
      <c r="H97" s="92">
        <v>0</v>
      </c>
      <c r="I97" s="234"/>
      <c r="J97" s="234"/>
      <c r="K97" s="234"/>
      <c r="L97" s="234"/>
    </row>
    <row r="98" spans="1:12" x14ac:dyDescent="0.25">
      <c r="A98" s="84" t="s">
        <v>31</v>
      </c>
      <c r="B98" s="281">
        <v>2</v>
      </c>
      <c r="C98" s="92">
        <v>0</v>
      </c>
      <c r="D98" s="92">
        <v>1</v>
      </c>
      <c r="E98" s="92">
        <v>1</v>
      </c>
      <c r="F98" s="281">
        <v>0</v>
      </c>
      <c r="G98" s="281">
        <v>0</v>
      </c>
      <c r="H98" s="319">
        <v>0</v>
      </c>
      <c r="I98" s="234"/>
      <c r="J98" s="234"/>
      <c r="K98" s="234"/>
      <c r="L98" s="234"/>
    </row>
    <row r="99" spans="1:12" ht="16.5" thickBot="1" x14ac:dyDescent="0.3">
      <c r="A99" s="182" t="s">
        <v>32</v>
      </c>
      <c r="B99" s="166">
        <v>95</v>
      </c>
      <c r="C99" s="189">
        <v>8</v>
      </c>
      <c r="D99" s="189">
        <v>21</v>
      </c>
      <c r="E99" s="189">
        <v>58</v>
      </c>
      <c r="F99" s="163">
        <v>8</v>
      </c>
      <c r="G99" s="163">
        <v>0</v>
      </c>
      <c r="H99" s="175">
        <v>0</v>
      </c>
      <c r="I99" s="234"/>
      <c r="J99" s="234"/>
      <c r="K99" s="234"/>
      <c r="L99" s="234"/>
    </row>
    <row r="100" spans="1:12" x14ac:dyDescent="0.25">
      <c r="A100" s="234"/>
      <c r="B100" s="281"/>
      <c r="C100" s="234"/>
      <c r="D100" s="234"/>
      <c r="E100" s="234"/>
      <c r="F100" s="234"/>
      <c r="G100" s="234"/>
      <c r="H100" s="234"/>
      <c r="I100" s="234"/>
      <c r="J100" s="234"/>
      <c r="K100" s="234"/>
      <c r="L100" s="234"/>
    </row>
    <row r="101" spans="1:12" x14ac:dyDescent="0.25">
      <c r="A101" s="234"/>
      <c r="B101" s="234"/>
      <c r="C101" s="234"/>
      <c r="D101" s="234"/>
      <c r="E101" s="234"/>
      <c r="F101" s="234"/>
      <c r="G101" s="234"/>
      <c r="H101" s="234"/>
      <c r="I101" s="234"/>
      <c r="J101" s="234"/>
      <c r="K101" s="234"/>
      <c r="L101" s="234"/>
    </row>
    <row r="102" spans="1:12" ht="47.25" x14ac:dyDescent="0.25">
      <c r="A102" s="236" t="s">
        <v>53</v>
      </c>
      <c r="B102" s="236"/>
      <c r="C102" s="236"/>
      <c r="D102" s="236"/>
      <c r="E102" s="236"/>
      <c r="F102" s="236"/>
      <c r="G102" s="236"/>
      <c r="H102" s="236"/>
      <c r="I102" s="236"/>
      <c r="J102" s="236"/>
      <c r="K102" s="236"/>
      <c r="L102" s="234"/>
    </row>
    <row r="103" spans="1:12" x14ac:dyDescent="0.25">
      <c r="A103" s="234"/>
      <c r="B103" s="234"/>
      <c r="C103" s="234"/>
      <c r="D103" s="234"/>
      <c r="E103" s="234"/>
      <c r="F103" s="234"/>
      <c r="G103" s="234"/>
      <c r="H103" s="234"/>
      <c r="I103" s="234"/>
      <c r="J103" s="234"/>
      <c r="K103" s="234"/>
      <c r="L103" s="234"/>
    </row>
    <row r="104" spans="1:12" x14ac:dyDescent="0.25">
      <c r="A104" s="234"/>
      <c r="B104" s="234"/>
      <c r="C104" s="234"/>
      <c r="D104" s="234"/>
      <c r="E104" s="234"/>
      <c r="F104" s="234"/>
      <c r="G104" s="234"/>
      <c r="H104" s="234"/>
      <c r="I104" s="234"/>
      <c r="J104" s="234"/>
      <c r="K104" s="234"/>
      <c r="L104" s="234"/>
    </row>
    <row r="105" spans="1:12" x14ac:dyDescent="0.25">
      <c r="A105" s="332" t="s">
        <v>54</v>
      </c>
      <c r="B105" s="332"/>
      <c r="C105" s="332"/>
      <c r="D105" s="332"/>
      <c r="E105" s="332"/>
      <c r="F105" s="332"/>
      <c r="G105" s="332"/>
      <c r="H105" s="332"/>
      <c r="I105" s="279"/>
      <c r="J105" s="234"/>
      <c r="K105" s="234"/>
      <c r="L105" s="234"/>
    </row>
    <row r="106" spans="1:12" x14ac:dyDescent="0.25">
      <c r="A106" s="332"/>
      <c r="B106" s="332"/>
      <c r="C106" s="332"/>
      <c r="D106" s="332"/>
      <c r="E106" s="332"/>
      <c r="F106" s="332"/>
      <c r="G106" s="332"/>
      <c r="H106" s="332"/>
      <c r="I106" s="279"/>
      <c r="J106" s="234"/>
      <c r="K106" s="234"/>
      <c r="L106" s="234"/>
    </row>
    <row r="107" spans="1:12" x14ac:dyDescent="0.25">
      <c r="A107" s="234"/>
      <c r="B107" s="234"/>
      <c r="C107" s="234"/>
      <c r="D107" s="234"/>
      <c r="E107" s="234"/>
      <c r="F107" s="234"/>
      <c r="G107" s="234"/>
      <c r="H107" s="234"/>
      <c r="I107" s="331"/>
      <c r="J107" s="234"/>
      <c r="K107" s="234"/>
      <c r="L107" s="234"/>
    </row>
    <row r="108" spans="1:12" x14ac:dyDescent="0.25">
      <c r="A108" s="279"/>
      <c r="B108" s="279"/>
      <c r="C108" s="234"/>
      <c r="D108" s="234"/>
      <c r="E108" s="234"/>
      <c r="F108" s="279"/>
      <c r="G108" s="279"/>
      <c r="H108" s="279"/>
      <c r="J108" s="279"/>
      <c r="K108" s="279"/>
      <c r="L108" s="279"/>
    </row>
    <row r="109" spans="1:12" ht="16.5" thickBot="1" x14ac:dyDescent="0.3">
      <c r="D109" s="331"/>
      <c r="E109" s="331"/>
      <c r="F109" s="331"/>
    </row>
    <row r="110" spans="1:12" ht="47.25" x14ac:dyDescent="0.25">
      <c r="A110" s="281"/>
      <c r="B110" s="336" t="s">
        <v>55</v>
      </c>
      <c r="C110" s="337" t="s">
        <v>56</v>
      </c>
    </row>
    <row r="111" spans="1:12" x14ac:dyDescent="0.25">
      <c r="A111" s="281" t="s">
        <v>57</v>
      </c>
      <c r="B111" s="284">
        <v>103</v>
      </c>
      <c r="C111" s="285">
        <v>44</v>
      </c>
    </row>
    <row r="112" spans="1:12" x14ac:dyDescent="0.25">
      <c r="A112" s="281" t="s">
        <v>58</v>
      </c>
      <c r="B112" s="284">
        <v>250</v>
      </c>
      <c r="C112" s="285">
        <v>96</v>
      </c>
    </row>
    <row r="113" spans="1:9" x14ac:dyDescent="0.25">
      <c r="A113" s="281" t="s">
        <v>59</v>
      </c>
      <c r="B113" s="284">
        <v>7</v>
      </c>
      <c r="C113" s="285">
        <v>0</v>
      </c>
    </row>
    <row r="114" spans="1:9" x14ac:dyDescent="0.25">
      <c r="A114" s="281" t="s">
        <v>60</v>
      </c>
      <c r="B114" s="284">
        <v>2</v>
      </c>
      <c r="C114" s="285">
        <v>0</v>
      </c>
    </row>
    <row r="115" spans="1:9" x14ac:dyDescent="0.25">
      <c r="A115" s="281" t="s">
        <v>61</v>
      </c>
      <c r="B115" s="284">
        <v>4</v>
      </c>
      <c r="C115" s="285">
        <v>1</v>
      </c>
    </row>
    <row r="116" spans="1:9" x14ac:dyDescent="0.25">
      <c r="A116" s="286" t="s">
        <v>62</v>
      </c>
      <c r="B116" s="284">
        <v>0</v>
      </c>
      <c r="C116" s="285">
        <v>0</v>
      </c>
    </row>
    <row r="117" spans="1:9" x14ac:dyDescent="0.25">
      <c r="A117" s="286" t="s">
        <v>63</v>
      </c>
      <c r="B117" s="284">
        <v>0</v>
      </c>
      <c r="C117" s="284">
        <v>0</v>
      </c>
      <c r="D117" s="234"/>
    </row>
    <row r="118" spans="1:9" x14ac:dyDescent="0.25">
      <c r="A118" s="182" t="s">
        <v>32</v>
      </c>
      <c r="B118" s="201">
        <f>SUM(B111:B117)</f>
        <v>366</v>
      </c>
      <c r="C118" s="201">
        <f>SUM(C111:C117)</f>
        <v>141</v>
      </c>
      <c r="D118" s="234"/>
    </row>
    <row r="119" spans="1:9" x14ac:dyDescent="0.25">
      <c r="A119" s="287" t="s">
        <v>64</v>
      </c>
      <c r="C119" s="288"/>
      <c r="D119" s="288"/>
      <c r="E119" s="288"/>
      <c r="I119" s="234"/>
    </row>
    <row r="122" spans="1:9" ht="47.25" x14ac:dyDescent="0.25">
      <c r="A122" s="281"/>
      <c r="B122" s="325" t="s">
        <v>65</v>
      </c>
      <c r="C122" s="338" t="s">
        <v>66</v>
      </c>
      <c r="D122" s="338" t="s">
        <v>67</v>
      </c>
      <c r="E122" s="338" t="s">
        <v>68</v>
      </c>
      <c r="F122" s="338" t="s">
        <v>69</v>
      </c>
    </row>
    <row r="123" spans="1:9" ht="31.5" x14ac:dyDescent="0.25">
      <c r="A123" s="243" t="s">
        <v>70</v>
      </c>
      <c r="B123" s="281">
        <v>4</v>
      </c>
      <c r="C123" s="281">
        <v>13</v>
      </c>
      <c r="D123" s="281">
        <v>1</v>
      </c>
      <c r="E123" s="281">
        <v>0</v>
      </c>
      <c r="F123" s="281">
        <v>16</v>
      </c>
    </row>
    <row r="124" spans="1:9" x14ac:dyDescent="0.25">
      <c r="C124" s="244"/>
      <c r="D124" s="244"/>
      <c r="E124" s="244"/>
    </row>
    <row r="125" spans="1:9" x14ac:dyDescent="0.25">
      <c r="A125" s="274" t="s">
        <v>71</v>
      </c>
    </row>
    <row r="126" spans="1:9" x14ac:dyDescent="0.25">
      <c r="A126" s="274" t="s">
        <v>72</v>
      </c>
    </row>
    <row r="127" spans="1:9" x14ac:dyDescent="0.25">
      <c r="A127" s="274" t="s">
        <v>73</v>
      </c>
    </row>
    <row r="129" spans="1:5" x14ac:dyDescent="0.25">
      <c r="B129" s="1444" t="s">
        <v>74</v>
      </c>
      <c r="C129" s="1445"/>
      <c r="D129" s="1446"/>
    </row>
    <row r="130" spans="1:5" x14ac:dyDescent="0.25">
      <c r="B130" s="281" t="s">
        <v>75</v>
      </c>
      <c r="C130" s="1444">
        <v>225</v>
      </c>
      <c r="D130" s="1446"/>
    </row>
    <row r="131" spans="1:5" x14ac:dyDescent="0.25">
      <c r="B131" s="281" t="s">
        <v>76</v>
      </c>
      <c r="C131" s="1444">
        <v>141</v>
      </c>
      <c r="D131" s="1446"/>
    </row>
    <row r="132" spans="1:5" ht="31.5" x14ac:dyDescent="0.25">
      <c r="B132" s="245" t="s">
        <v>77</v>
      </c>
      <c r="C132" s="281" t="s">
        <v>80</v>
      </c>
      <c r="D132" s="281">
        <v>27</v>
      </c>
    </row>
    <row r="133" spans="1:5" ht="31.5" x14ac:dyDescent="0.25">
      <c r="B133" s="291"/>
      <c r="C133" s="243" t="s">
        <v>82</v>
      </c>
      <c r="D133" s="281">
        <v>4</v>
      </c>
    </row>
    <row r="134" spans="1:5" x14ac:dyDescent="0.25">
      <c r="B134" s="281" t="s">
        <v>78</v>
      </c>
      <c r="C134" s="1444"/>
      <c r="D134" s="1446"/>
    </row>
    <row r="135" spans="1:5" x14ac:dyDescent="0.25">
      <c r="B135" s="182" t="s">
        <v>32</v>
      </c>
      <c r="D135" s="299">
        <f>C130+C131+D132+D133</f>
        <v>397</v>
      </c>
    </row>
    <row r="140" spans="1:5" ht="34.5" customHeight="1" x14ac:dyDescent="0.25">
      <c r="A140" s="1450" t="s">
        <v>94</v>
      </c>
      <c r="B140" s="1450"/>
      <c r="C140" s="1450"/>
      <c r="D140" s="1450"/>
      <c r="E140" s="1450"/>
    </row>
    <row r="141" spans="1:5" ht="34.5" customHeight="1" x14ac:dyDescent="0.25">
      <c r="A141" s="339" t="s">
        <v>95</v>
      </c>
      <c r="B141" s="1451" t="s">
        <v>144</v>
      </c>
      <c r="C141" s="1452"/>
      <c r="D141" s="1452"/>
      <c r="E141" s="1452"/>
    </row>
    <row r="142" spans="1:5" ht="34.5" customHeight="1" x14ac:dyDescent="0.25">
      <c r="A142" s="281"/>
      <c r="B142" s="1453" t="s">
        <v>32</v>
      </c>
      <c r="C142" s="1418" t="s">
        <v>84</v>
      </c>
      <c r="D142" s="1418" t="s">
        <v>85</v>
      </c>
      <c r="E142" s="1418" t="s">
        <v>86</v>
      </c>
    </row>
    <row r="143" spans="1:5" ht="34.5" customHeight="1" x14ac:dyDescent="0.25">
      <c r="A143" s="281"/>
      <c r="B143" s="1454"/>
      <c r="C143" s="1419"/>
      <c r="D143" s="1454"/>
      <c r="E143" s="1454"/>
    </row>
    <row r="144" spans="1:5" ht="34.5" customHeight="1" x14ac:dyDescent="0.25">
      <c r="A144" s="340" t="s">
        <v>87</v>
      </c>
      <c r="B144" s="329">
        <v>4</v>
      </c>
      <c r="C144" s="329">
        <v>4</v>
      </c>
      <c r="D144" s="329">
        <v>0</v>
      </c>
      <c r="E144" s="329">
        <v>0</v>
      </c>
    </row>
    <row r="145" spans="1:5" ht="34.5" customHeight="1" x14ac:dyDescent="0.25">
      <c r="A145" s="340" t="s">
        <v>88</v>
      </c>
      <c r="B145" s="329">
        <v>1</v>
      </c>
      <c r="C145" s="329">
        <v>1</v>
      </c>
      <c r="D145" s="329">
        <v>0</v>
      </c>
      <c r="E145" s="329">
        <v>0</v>
      </c>
    </row>
    <row r="146" spans="1:5" ht="34.5" customHeight="1" x14ac:dyDescent="0.25">
      <c r="A146" s="340" t="s">
        <v>89</v>
      </c>
      <c r="B146" s="329">
        <v>3</v>
      </c>
      <c r="C146" s="329">
        <v>3</v>
      </c>
      <c r="D146" s="329">
        <v>0</v>
      </c>
      <c r="E146" s="329">
        <v>0</v>
      </c>
    </row>
    <row r="147" spans="1:5" ht="34.5" customHeight="1" x14ac:dyDescent="0.25">
      <c r="A147" s="340" t="s">
        <v>90</v>
      </c>
      <c r="B147" s="329">
        <v>0</v>
      </c>
      <c r="C147" s="329">
        <v>0</v>
      </c>
      <c r="D147" s="329">
        <v>0</v>
      </c>
      <c r="E147" s="329">
        <v>0</v>
      </c>
    </row>
    <row r="148" spans="1:5" ht="34.5" customHeight="1" x14ac:dyDescent="0.25">
      <c r="A148" s="340" t="s">
        <v>91</v>
      </c>
      <c r="B148" s="329">
        <v>5</v>
      </c>
      <c r="C148" s="329">
        <v>5</v>
      </c>
      <c r="D148" s="329">
        <v>3</v>
      </c>
      <c r="E148" s="329">
        <v>0</v>
      </c>
    </row>
    <row r="149" spans="1:5" ht="34.5" customHeight="1" x14ac:dyDescent="0.25">
      <c r="A149" s="340" t="s">
        <v>92</v>
      </c>
      <c r="B149" s="329">
        <v>1</v>
      </c>
      <c r="C149" s="329">
        <v>1</v>
      </c>
      <c r="D149" s="329">
        <v>0</v>
      </c>
      <c r="E149" s="329">
        <v>0</v>
      </c>
    </row>
    <row r="150" spans="1:5" ht="34.5" customHeight="1" x14ac:dyDescent="0.25">
      <c r="A150" s="340" t="s">
        <v>93</v>
      </c>
      <c r="B150" s="329">
        <v>1</v>
      </c>
      <c r="C150" s="329">
        <v>1</v>
      </c>
      <c r="D150" s="329">
        <v>1</v>
      </c>
      <c r="E150" s="329">
        <v>0</v>
      </c>
    </row>
    <row r="151" spans="1:5" ht="34.5" customHeight="1" x14ac:dyDescent="0.25"/>
    <row r="152" spans="1:5" ht="34.5" customHeight="1" x14ac:dyDescent="0.25"/>
  </sheetData>
  <mergeCells count="19">
    <mergeCell ref="C131:D131"/>
    <mergeCell ref="A5:L5"/>
    <mergeCell ref="A8:A9"/>
    <mergeCell ref="B8:B9"/>
    <mergeCell ref="C8:E8"/>
    <mergeCell ref="F8:L8"/>
    <mergeCell ref="A50:C50"/>
    <mergeCell ref="A51:C51"/>
    <mergeCell ref="A55:H55"/>
    <mergeCell ref="B57:C57"/>
    <mergeCell ref="B129:D129"/>
    <mergeCell ref="C130:D130"/>
    <mergeCell ref="C134:D134"/>
    <mergeCell ref="A140:E140"/>
    <mergeCell ref="B141:E141"/>
    <mergeCell ref="B142:B143"/>
    <mergeCell ref="C142:C143"/>
    <mergeCell ref="D142:D143"/>
    <mergeCell ref="E142:E14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2"/>
  <sheetViews>
    <sheetView zoomScale="70" zoomScaleNormal="70" workbookViewId="0">
      <selection activeCell="I16" sqref="I16:J16"/>
    </sheetView>
  </sheetViews>
  <sheetFormatPr defaultRowHeight="15.75" x14ac:dyDescent="0.25"/>
  <cols>
    <col min="1" max="1" width="25.42578125" style="415" customWidth="1"/>
    <col min="2" max="2" width="22.140625" style="415" customWidth="1"/>
    <col min="3" max="3" width="20.5703125" style="415" customWidth="1"/>
    <col min="4" max="4" width="20.28515625" style="415" customWidth="1"/>
    <col min="5" max="5" width="24" style="415" customWidth="1"/>
    <col min="6" max="6" width="23.7109375" style="415" customWidth="1"/>
    <col min="7" max="7" width="15.5703125" style="415" customWidth="1"/>
    <col min="8" max="8" width="22" style="415" customWidth="1"/>
    <col min="9" max="10" width="9.140625" style="415"/>
    <col min="11" max="11" width="16.7109375" style="415" customWidth="1"/>
    <col min="12" max="12" width="19.28515625" style="415" customWidth="1"/>
    <col min="13" max="13" width="20.5703125" style="415" customWidth="1"/>
    <col min="14" max="14" width="21.5703125" style="415" customWidth="1"/>
    <col min="15" max="16384" width="9.140625" style="415"/>
  </cols>
  <sheetData>
    <row r="1" spans="1:14" x14ac:dyDescent="0.25">
      <c r="A1" s="476"/>
    </row>
    <row r="2" spans="1:14" ht="31.5" x14ac:dyDescent="0.25">
      <c r="A2" s="476" t="s">
        <v>360</v>
      </c>
    </row>
    <row r="3" spans="1:14" x14ac:dyDescent="0.25">
      <c r="A3" s="1465" t="s">
        <v>212</v>
      </c>
      <c r="B3" s="1465"/>
      <c r="C3" s="1465"/>
      <c r="D3" s="1465"/>
      <c r="E3" s="1465"/>
      <c r="F3" s="1465"/>
      <c r="G3" s="1465"/>
      <c r="H3" s="1465"/>
      <c r="I3" s="1465"/>
      <c r="J3" s="1465"/>
      <c r="K3" s="1465"/>
      <c r="L3" s="1465"/>
      <c r="M3" s="1465"/>
      <c r="N3" s="1465"/>
    </row>
    <row r="4" spans="1:14" s="247" customFormat="1" x14ac:dyDescent="0.25">
      <c r="A4" s="1458" t="s">
        <v>33</v>
      </c>
      <c r="B4" s="1458" t="s">
        <v>3</v>
      </c>
      <c r="C4" s="325"/>
      <c r="D4" s="325"/>
      <c r="E4" s="325"/>
      <c r="F4" s="325"/>
      <c r="G4" s="1458" t="s">
        <v>4</v>
      </c>
      <c r="H4" s="1458"/>
      <c r="I4" s="1458"/>
      <c r="J4" s="1458"/>
      <c r="K4" s="1458"/>
      <c r="L4" s="1458"/>
      <c r="M4" s="1458"/>
      <c r="N4" s="1458"/>
    </row>
    <row r="5" spans="1:14" s="247" customFormat="1" ht="126" x14ac:dyDescent="0.25">
      <c r="A5" s="1458"/>
      <c r="B5" s="1458"/>
      <c r="C5" s="325" t="s">
        <v>5</v>
      </c>
      <c r="D5" s="1458" t="s">
        <v>6</v>
      </c>
      <c r="E5" s="1458"/>
      <c r="F5" s="325" t="s">
        <v>7</v>
      </c>
      <c r="G5" s="325" t="s">
        <v>8</v>
      </c>
      <c r="H5" s="325" t="s">
        <v>9</v>
      </c>
      <c r="I5" s="1458" t="s">
        <v>10</v>
      </c>
      <c r="J5" s="1458"/>
      <c r="K5" s="325" t="s">
        <v>83</v>
      </c>
      <c r="L5" s="325" t="s">
        <v>12</v>
      </c>
      <c r="M5" s="325" t="s">
        <v>13</v>
      </c>
      <c r="N5" s="325" t="s">
        <v>14</v>
      </c>
    </row>
    <row r="6" spans="1:14" x14ac:dyDescent="0.25">
      <c r="A6" s="515" t="s">
        <v>15</v>
      </c>
      <c r="B6" s="515">
        <v>252</v>
      </c>
      <c r="C6" s="515">
        <v>54</v>
      </c>
      <c r="D6" s="1459">
        <v>51</v>
      </c>
      <c r="E6" s="1459"/>
      <c r="F6" s="515">
        <v>147</v>
      </c>
      <c r="G6" s="515">
        <v>29</v>
      </c>
      <c r="H6" s="515">
        <v>0</v>
      </c>
      <c r="I6" s="1459">
        <v>0</v>
      </c>
      <c r="J6" s="1459"/>
      <c r="K6" s="515">
        <v>0</v>
      </c>
      <c r="L6" s="515">
        <v>29</v>
      </c>
      <c r="M6" s="515">
        <v>0</v>
      </c>
      <c r="N6" s="515">
        <v>0</v>
      </c>
    </row>
    <row r="7" spans="1:14" ht="31.5" x14ac:dyDescent="0.25">
      <c r="A7" s="515" t="s">
        <v>16</v>
      </c>
      <c r="B7" s="515">
        <v>0</v>
      </c>
      <c r="C7" s="515">
        <v>0</v>
      </c>
      <c r="D7" s="1459">
        <v>0</v>
      </c>
      <c r="E7" s="1459"/>
      <c r="F7" s="515">
        <v>0</v>
      </c>
      <c r="G7" s="515">
        <v>0</v>
      </c>
      <c r="H7" s="515">
        <v>0</v>
      </c>
      <c r="I7" s="1459">
        <v>0</v>
      </c>
      <c r="J7" s="1459"/>
      <c r="K7" s="515">
        <v>0</v>
      </c>
      <c r="L7" s="515">
        <v>0</v>
      </c>
      <c r="M7" s="515">
        <v>0</v>
      </c>
      <c r="N7" s="515">
        <v>0</v>
      </c>
    </row>
    <row r="8" spans="1:14" x14ac:dyDescent="0.25">
      <c r="A8" s="515" t="s">
        <v>17</v>
      </c>
      <c r="B8" s="515">
        <v>46</v>
      </c>
      <c r="C8" s="515">
        <v>15</v>
      </c>
      <c r="D8" s="1459">
        <v>12</v>
      </c>
      <c r="E8" s="1459"/>
      <c r="F8" s="515">
        <v>19</v>
      </c>
      <c r="G8" s="515">
        <v>3</v>
      </c>
      <c r="H8" s="515">
        <v>1</v>
      </c>
      <c r="I8" s="1459">
        <v>1</v>
      </c>
      <c r="J8" s="1459"/>
      <c r="K8" s="515">
        <v>1</v>
      </c>
      <c r="L8" s="515">
        <v>0</v>
      </c>
      <c r="M8" s="515">
        <v>0</v>
      </c>
      <c r="N8" s="515">
        <v>0</v>
      </c>
    </row>
    <row r="9" spans="1:14" x14ac:dyDescent="0.25">
      <c r="A9" s="515" t="s">
        <v>18</v>
      </c>
      <c r="B9" s="515">
        <v>25</v>
      </c>
      <c r="C9" s="515">
        <v>5</v>
      </c>
      <c r="D9" s="1459">
        <v>9</v>
      </c>
      <c r="E9" s="1459"/>
      <c r="F9" s="515">
        <v>11</v>
      </c>
      <c r="G9" s="515">
        <v>5</v>
      </c>
      <c r="H9" s="515">
        <v>0</v>
      </c>
      <c r="I9" s="1459">
        <v>0</v>
      </c>
      <c r="J9" s="1459"/>
      <c r="K9" s="515">
        <v>5</v>
      </c>
      <c r="L9" s="515">
        <v>0</v>
      </c>
      <c r="M9" s="515">
        <v>0</v>
      </c>
      <c r="N9" s="515">
        <v>0</v>
      </c>
    </row>
    <row r="10" spans="1:14" x14ac:dyDescent="0.25">
      <c r="A10" s="515" t="s">
        <v>19</v>
      </c>
      <c r="B10" s="515">
        <v>1</v>
      </c>
      <c r="C10" s="515">
        <v>0</v>
      </c>
      <c r="D10" s="1459">
        <v>0</v>
      </c>
      <c r="E10" s="1459"/>
      <c r="F10" s="515">
        <v>1</v>
      </c>
      <c r="G10" s="515">
        <v>2</v>
      </c>
      <c r="H10" s="515">
        <v>0</v>
      </c>
      <c r="I10" s="1459">
        <v>2</v>
      </c>
      <c r="J10" s="1459"/>
      <c r="K10" s="515">
        <v>0</v>
      </c>
      <c r="L10" s="515">
        <v>0</v>
      </c>
      <c r="M10" s="515">
        <v>0</v>
      </c>
      <c r="N10" s="515">
        <v>0</v>
      </c>
    </row>
    <row r="11" spans="1:14" x14ac:dyDescent="0.25">
      <c r="A11" s="515" t="s">
        <v>20</v>
      </c>
      <c r="B11" s="515">
        <v>9</v>
      </c>
      <c r="C11" s="515">
        <v>0</v>
      </c>
      <c r="D11" s="1459">
        <v>2</v>
      </c>
      <c r="E11" s="1459"/>
      <c r="F11" s="515">
        <v>7</v>
      </c>
      <c r="G11" s="515">
        <v>1</v>
      </c>
      <c r="H11" s="515">
        <v>0</v>
      </c>
      <c r="I11" s="1459">
        <v>0</v>
      </c>
      <c r="J11" s="1459"/>
      <c r="K11" s="515">
        <v>1</v>
      </c>
      <c r="L11" s="515">
        <v>0</v>
      </c>
      <c r="M11" s="515">
        <v>0</v>
      </c>
      <c r="N11" s="515">
        <v>0</v>
      </c>
    </row>
    <row r="12" spans="1:14" x14ac:dyDescent="0.25">
      <c r="A12" s="515" t="s">
        <v>21</v>
      </c>
      <c r="B12" s="515">
        <v>6</v>
      </c>
      <c r="C12" s="515">
        <v>1</v>
      </c>
      <c r="D12" s="1459">
        <v>1</v>
      </c>
      <c r="E12" s="1459"/>
      <c r="F12" s="515">
        <v>4</v>
      </c>
      <c r="G12" s="515">
        <v>1</v>
      </c>
      <c r="H12" s="515">
        <v>0</v>
      </c>
      <c r="I12" s="1459">
        <v>0</v>
      </c>
      <c r="J12" s="1459"/>
      <c r="K12" s="515">
        <v>1</v>
      </c>
      <c r="L12" s="515">
        <v>0</v>
      </c>
      <c r="M12" s="515">
        <v>0</v>
      </c>
      <c r="N12" s="515">
        <v>0</v>
      </c>
    </row>
    <row r="13" spans="1:14" x14ac:dyDescent="0.25">
      <c r="A13" s="515" t="s">
        <v>22</v>
      </c>
      <c r="B13" s="515">
        <v>6</v>
      </c>
      <c r="C13" s="515">
        <v>0</v>
      </c>
      <c r="D13" s="1459">
        <v>1</v>
      </c>
      <c r="E13" s="1459"/>
      <c r="F13" s="515">
        <v>5</v>
      </c>
      <c r="G13" s="515">
        <v>0</v>
      </c>
      <c r="H13" s="515">
        <v>0</v>
      </c>
      <c r="I13" s="1459">
        <v>0</v>
      </c>
      <c r="J13" s="1459"/>
      <c r="K13" s="515">
        <v>0</v>
      </c>
      <c r="L13" s="515">
        <v>0</v>
      </c>
      <c r="M13" s="515">
        <v>0</v>
      </c>
      <c r="N13" s="515">
        <v>0</v>
      </c>
    </row>
    <row r="14" spans="1:14" x14ac:dyDescent="0.25">
      <c r="A14" s="515" t="s">
        <v>23</v>
      </c>
      <c r="B14" s="515">
        <v>0</v>
      </c>
      <c r="C14" s="515">
        <v>0</v>
      </c>
      <c r="D14" s="1459">
        <v>0</v>
      </c>
      <c r="E14" s="1459"/>
      <c r="F14" s="515">
        <v>0</v>
      </c>
      <c r="G14" s="515">
        <v>0</v>
      </c>
      <c r="H14" s="515">
        <v>0</v>
      </c>
      <c r="I14" s="1459">
        <v>0</v>
      </c>
      <c r="J14" s="1459"/>
      <c r="K14" s="515">
        <v>0</v>
      </c>
      <c r="L14" s="515">
        <v>0</v>
      </c>
      <c r="M14" s="515">
        <v>0</v>
      </c>
      <c r="N14" s="515">
        <v>0</v>
      </c>
    </row>
    <row r="15" spans="1:14" x14ac:dyDescent="0.25">
      <c r="A15" s="515" t="s">
        <v>24</v>
      </c>
      <c r="B15" s="515">
        <v>17</v>
      </c>
      <c r="C15" s="515">
        <v>1</v>
      </c>
      <c r="D15" s="1459">
        <v>8</v>
      </c>
      <c r="E15" s="1459"/>
      <c r="F15" s="515">
        <v>8</v>
      </c>
      <c r="G15" s="515">
        <v>3</v>
      </c>
      <c r="H15" s="515">
        <v>0</v>
      </c>
      <c r="I15" s="1459">
        <v>0</v>
      </c>
      <c r="J15" s="1459"/>
      <c r="K15" s="515">
        <v>3</v>
      </c>
      <c r="L15" s="515">
        <v>0</v>
      </c>
      <c r="M15" s="515">
        <v>0</v>
      </c>
      <c r="N15" s="515">
        <v>0</v>
      </c>
    </row>
    <row r="16" spans="1:14" ht="31.5" x14ac:dyDescent="0.25">
      <c r="A16" s="515" t="s">
        <v>25</v>
      </c>
      <c r="B16" s="515">
        <v>13</v>
      </c>
      <c r="C16" s="515">
        <v>4</v>
      </c>
      <c r="D16" s="1459">
        <v>3</v>
      </c>
      <c r="E16" s="1459"/>
      <c r="F16" s="515">
        <v>6</v>
      </c>
      <c r="G16" s="515">
        <v>9</v>
      </c>
      <c r="H16" s="515">
        <v>8</v>
      </c>
      <c r="I16" s="1459">
        <v>1</v>
      </c>
      <c r="J16" s="1459"/>
      <c r="K16" s="515">
        <v>0</v>
      </c>
      <c r="L16" s="515">
        <v>0</v>
      </c>
      <c r="M16" s="515">
        <v>0</v>
      </c>
      <c r="N16" s="515">
        <v>0</v>
      </c>
    </row>
    <row r="17" spans="1:14" ht="31.5" x14ac:dyDescent="0.25">
      <c r="A17" s="515" t="s">
        <v>26</v>
      </c>
      <c r="B17" s="515">
        <v>2</v>
      </c>
      <c r="C17" s="515">
        <v>1</v>
      </c>
      <c r="D17" s="1459">
        <v>0</v>
      </c>
      <c r="E17" s="1459"/>
      <c r="F17" s="515">
        <v>1</v>
      </c>
      <c r="G17" s="515">
        <v>0</v>
      </c>
      <c r="H17" s="515">
        <v>0</v>
      </c>
      <c r="I17" s="1459">
        <v>0</v>
      </c>
      <c r="J17" s="1459"/>
      <c r="K17" s="515">
        <v>0</v>
      </c>
      <c r="L17" s="515">
        <v>0</v>
      </c>
      <c r="M17" s="515">
        <v>0</v>
      </c>
      <c r="N17" s="515">
        <v>0</v>
      </c>
    </row>
    <row r="18" spans="1:14" ht="31.5" x14ac:dyDescent="0.25">
      <c r="A18" s="515" t="s">
        <v>27</v>
      </c>
      <c r="B18" s="515">
        <v>0</v>
      </c>
      <c r="C18" s="515">
        <v>0</v>
      </c>
      <c r="D18" s="1459">
        <v>0</v>
      </c>
      <c r="E18" s="1459"/>
      <c r="F18" s="515">
        <v>0</v>
      </c>
      <c r="G18" s="515">
        <v>2</v>
      </c>
      <c r="H18" s="515">
        <v>2</v>
      </c>
      <c r="I18" s="1459">
        <v>0</v>
      </c>
      <c r="J18" s="1459"/>
      <c r="K18" s="515">
        <v>0</v>
      </c>
      <c r="L18" s="515">
        <v>0</v>
      </c>
      <c r="M18" s="515">
        <v>0</v>
      </c>
      <c r="N18" s="515">
        <v>0</v>
      </c>
    </row>
    <row r="19" spans="1:14" x14ac:dyDescent="0.25">
      <c r="A19" s="515" t="s">
        <v>28</v>
      </c>
      <c r="B19" s="515">
        <v>0</v>
      </c>
      <c r="C19" s="515">
        <v>0</v>
      </c>
      <c r="D19" s="1459">
        <v>0</v>
      </c>
      <c r="E19" s="1459"/>
      <c r="F19" s="515">
        <v>0</v>
      </c>
      <c r="G19" s="515">
        <v>10</v>
      </c>
      <c r="H19" s="515">
        <v>9</v>
      </c>
      <c r="I19" s="1459">
        <v>1</v>
      </c>
      <c r="J19" s="1459"/>
      <c r="K19" s="515">
        <v>0</v>
      </c>
      <c r="L19" s="515">
        <v>0</v>
      </c>
      <c r="M19" s="515">
        <v>0</v>
      </c>
      <c r="N19" s="515">
        <v>0</v>
      </c>
    </row>
    <row r="20" spans="1:14" x14ac:dyDescent="0.25">
      <c r="A20" s="515" t="s">
        <v>345</v>
      </c>
      <c r="B20" s="515">
        <v>11</v>
      </c>
      <c r="C20" s="515">
        <v>3</v>
      </c>
      <c r="D20" s="1459">
        <v>2</v>
      </c>
      <c r="E20" s="1459"/>
      <c r="F20" s="515">
        <v>6</v>
      </c>
      <c r="G20" s="515">
        <v>0</v>
      </c>
      <c r="H20" s="515">
        <v>0</v>
      </c>
      <c r="I20" s="1459">
        <v>0</v>
      </c>
      <c r="J20" s="1459"/>
      <c r="K20" s="515">
        <v>0</v>
      </c>
      <c r="L20" s="515">
        <v>0</v>
      </c>
      <c r="M20" s="515">
        <v>0</v>
      </c>
      <c r="N20" s="515">
        <v>0</v>
      </c>
    </row>
    <row r="21" spans="1:14" x14ac:dyDescent="0.25">
      <c r="A21" s="515" t="s">
        <v>30</v>
      </c>
      <c r="B21" s="515">
        <v>12</v>
      </c>
      <c r="C21" s="515">
        <v>5</v>
      </c>
      <c r="D21" s="1459">
        <v>0</v>
      </c>
      <c r="E21" s="1459"/>
      <c r="F21" s="515">
        <v>7</v>
      </c>
      <c r="G21" s="515">
        <v>7</v>
      </c>
      <c r="H21" s="515">
        <v>0</v>
      </c>
      <c r="I21" s="1459">
        <v>6</v>
      </c>
      <c r="J21" s="1459"/>
      <c r="K21" s="515">
        <v>1</v>
      </c>
      <c r="L21" s="515">
        <v>0</v>
      </c>
      <c r="M21" s="515">
        <v>0</v>
      </c>
      <c r="N21" s="515">
        <v>0</v>
      </c>
    </row>
    <row r="22" spans="1:14" x14ac:dyDescent="0.25">
      <c r="A22" s="515" t="s">
        <v>239</v>
      </c>
      <c r="B22" s="515">
        <v>45</v>
      </c>
      <c r="C22" s="515">
        <v>11</v>
      </c>
      <c r="D22" s="1459">
        <v>5</v>
      </c>
      <c r="E22" s="1459"/>
      <c r="F22" s="515">
        <v>29</v>
      </c>
      <c r="G22" s="515">
        <v>7</v>
      </c>
      <c r="H22" s="515">
        <v>0</v>
      </c>
      <c r="I22" s="1459">
        <v>0</v>
      </c>
      <c r="J22" s="1459"/>
      <c r="K22" s="515">
        <v>6</v>
      </c>
      <c r="L22" s="515">
        <v>1</v>
      </c>
      <c r="M22" s="515">
        <v>0</v>
      </c>
      <c r="N22" s="515">
        <v>0</v>
      </c>
    </row>
    <row r="23" spans="1:14" x14ac:dyDescent="0.25">
      <c r="A23" s="1098" t="s">
        <v>346</v>
      </c>
      <c r="B23" s="1098">
        <v>445</v>
      </c>
      <c r="C23" s="1098">
        <v>100</v>
      </c>
      <c r="D23" s="1463">
        <v>94</v>
      </c>
      <c r="E23" s="1463"/>
      <c r="F23" s="1098">
        <v>251</v>
      </c>
      <c r="G23" s="1098">
        <v>79</v>
      </c>
      <c r="H23" s="1098">
        <v>20</v>
      </c>
      <c r="I23" s="1463">
        <v>11</v>
      </c>
      <c r="J23" s="1463"/>
      <c r="K23" s="1098">
        <v>18</v>
      </c>
      <c r="L23" s="1098">
        <v>30</v>
      </c>
      <c r="M23" s="1098">
        <v>0</v>
      </c>
      <c r="N23" s="1098">
        <v>0</v>
      </c>
    </row>
    <row r="24" spans="1:14" x14ac:dyDescent="0.25">
      <c r="A24" s="1097"/>
      <c r="B24" s="1097"/>
      <c r="C24" s="1097"/>
      <c r="D24" s="1097"/>
      <c r="E24" s="1097"/>
      <c r="F24" s="1097"/>
      <c r="G24" s="1097"/>
      <c r="H24" s="1097"/>
      <c r="I24" s="1097"/>
      <c r="J24" s="1097"/>
      <c r="K24" s="1097"/>
      <c r="L24" s="1097"/>
      <c r="M24" s="1097"/>
      <c r="N24" s="1097"/>
    </row>
    <row r="25" spans="1:14" x14ac:dyDescent="0.25">
      <c r="A25" s="1097"/>
      <c r="B25" s="1097"/>
      <c r="C25" s="1097"/>
      <c r="D25" s="1097"/>
      <c r="E25" s="1097"/>
      <c r="F25" s="1097"/>
      <c r="G25" s="1097"/>
      <c r="H25" s="1097"/>
      <c r="I25" s="1097"/>
      <c r="J25" s="1097"/>
      <c r="K25" s="1097"/>
      <c r="L25" s="1097"/>
      <c r="M25" s="1097"/>
      <c r="N25" s="1097"/>
    </row>
    <row r="26" spans="1:14" x14ac:dyDescent="0.25">
      <c r="A26" s="1459"/>
      <c r="B26" s="1459"/>
      <c r="C26" s="1459"/>
      <c r="D26" s="1459"/>
      <c r="E26" s="1459"/>
      <c r="F26" s="1459"/>
      <c r="G26" s="1459"/>
      <c r="H26" s="1459"/>
      <c r="I26" s="1459"/>
      <c r="J26" s="1461"/>
      <c r="K26" s="1462"/>
      <c r="L26" s="1462"/>
      <c r="M26" s="1462"/>
      <c r="N26" s="1462"/>
    </row>
    <row r="27" spans="1:14" x14ac:dyDescent="0.25">
      <c r="A27" s="1460" t="s">
        <v>344</v>
      </c>
      <c r="B27" s="1460"/>
      <c r="C27" s="1460"/>
      <c r="D27" s="1460"/>
      <c r="E27" s="1460" t="s">
        <v>347</v>
      </c>
      <c r="F27" s="1460"/>
      <c r="G27" s="1460"/>
      <c r="H27" s="1460"/>
      <c r="I27" s="1460"/>
      <c r="J27" s="1461"/>
      <c r="K27" s="1462"/>
      <c r="L27" s="1462"/>
      <c r="M27" s="1462"/>
      <c r="N27" s="1462"/>
    </row>
    <row r="28" spans="1:14" x14ac:dyDescent="0.25">
      <c r="A28" s="1459" t="s">
        <v>15</v>
      </c>
      <c r="B28" s="1459"/>
      <c r="C28" s="1459"/>
      <c r="D28" s="1459"/>
      <c r="E28" s="1459">
        <v>0</v>
      </c>
      <c r="F28" s="1459"/>
      <c r="G28" s="1459"/>
      <c r="H28" s="1459"/>
      <c r="I28" s="1459"/>
      <c r="J28" s="1461"/>
      <c r="K28" s="1462"/>
      <c r="L28" s="1462"/>
      <c r="M28" s="1462"/>
      <c r="N28" s="1462"/>
    </row>
    <row r="29" spans="1:14" x14ac:dyDescent="0.25">
      <c r="A29" s="1459" t="s">
        <v>16</v>
      </c>
      <c r="B29" s="1459"/>
      <c r="C29" s="1459"/>
      <c r="D29" s="1459"/>
      <c r="E29" s="1459">
        <v>2</v>
      </c>
      <c r="F29" s="1459"/>
      <c r="G29" s="1459"/>
      <c r="H29" s="1459"/>
      <c r="I29" s="1459"/>
      <c r="J29" s="1461"/>
      <c r="K29" s="1462"/>
      <c r="L29" s="1462"/>
      <c r="M29" s="1462"/>
      <c r="N29" s="1462"/>
    </row>
    <row r="30" spans="1:14" x14ac:dyDescent="0.25">
      <c r="A30" s="1459" t="s">
        <v>17</v>
      </c>
      <c r="B30" s="1459"/>
      <c r="C30" s="1459"/>
      <c r="D30" s="1459"/>
      <c r="E30" s="1459">
        <v>0</v>
      </c>
      <c r="F30" s="1459"/>
      <c r="G30" s="1459"/>
      <c r="H30" s="1459"/>
      <c r="I30" s="1459"/>
      <c r="J30" s="1461"/>
      <c r="K30" s="1462"/>
      <c r="L30" s="1462"/>
      <c r="M30" s="1462"/>
      <c r="N30" s="1462"/>
    </row>
    <row r="31" spans="1:14" x14ac:dyDescent="0.25">
      <c r="A31" s="1459" t="s">
        <v>18</v>
      </c>
      <c r="B31" s="1459"/>
      <c r="C31" s="1459"/>
      <c r="D31" s="1459"/>
      <c r="E31" s="1459">
        <v>3</v>
      </c>
      <c r="F31" s="1459"/>
      <c r="G31" s="1459"/>
      <c r="H31" s="1459"/>
      <c r="I31" s="1459"/>
      <c r="J31" s="1461"/>
      <c r="K31" s="1462"/>
      <c r="L31" s="1462"/>
      <c r="M31" s="1462"/>
      <c r="N31" s="1462"/>
    </row>
    <row r="32" spans="1:14" x14ac:dyDescent="0.25">
      <c r="A32" s="1459" t="s">
        <v>19</v>
      </c>
      <c r="B32" s="1459"/>
      <c r="C32" s="1459"/>
      <c r="D32" s="1459"/>
      <c r="E32" s="1459">
        <v>2</v>
      </c>
      <c r="F32" s="1459"/>
      <c r="G32" s="1459"/>
      <c r="H32" s="1459"/>
      <c r="I32" s="1459"/>
      <c r="J32" s="1461"/>
      <c r="K32" s="1462"/>
      <c r="L32" s="1462"/>
      <c r="M32" s="1462"/>
      <c r="N32" s="1462"/>
    </row>
    <row r="33" spans="1:14" x14ac:dyDescent="0.25">
      <c r="A33" s="1459" t="s">
        <v>20</v>
      </c>
      <c r="B33" s="1459"/>
      <c r="C33" s="1459"/>
      <c r="D33" s="1459"/>
      <c r="E33" s="1459">
        <v>0</v>
      </c>
      <c r="F33" s="1459"/>
      <c r="G33" s="1459"/>
      <c r="H33" s="1459"/>
      <c r="I33" s="1459"/>
      <c r="J33" s="1461"/>
      <c r="K33" s="1462"/>
      <c r="L33" s="1462"/>
      <c r="M33" s="1462"/>
      <c r="N33" s="1462"/>
    </row>
    <row r="34" spans="1:14" x14ac:dyDescent="0.25">
      <c r="A34" s="1459" t="s">
        <v>21</v>
      </c>
      <c r="B34" s="1459"/>
      <c r="C34" s="1459"/>
      <c r="D34" s="1459"/>
      <c r="E34" s="1459">
        <v>0</v>
      </c>
      <c r="F34" s="1459"/>
      <c r="G34" s="1459"/>
      <c r="H34" s="1459"/>
      <c r="I34" s="1459"/>
      <c r="J34" s="1461"/>
      <c r="K34" s="1462"/>
      <c r="L34" s="1462"/>
      <c r="M34" s="1462"/>
      <c r="N34" s="1462"/>
    </row>
    <row r="35" spans="1:14" x14ac:dyDescent="0.25">
      <c r="A35" s="1459" t="s">
        <v>22</v>
      </c>
      <c r="B35" s="1459"/>
      <c r="C35" s="1459"/>
      <c r="D35" s="1459"/>
      <c r="E35" s="1459">
        <v>0</v>
      </c>
      <c r="F35" s="1459"/>
      <c r="G35" s="1459"/>
      <c r="H35" s="1459"/>
      <c r="I35" s="1459"/>
      <c r="J35" s="1461"/>
      <c r="K35" s="1462"/>
      <c r="L35" s="1462"/>
      <c r="M35" s="1462"/>
      <c r="N35" s="1462"/>
    </row>
    <row r="36" spans="1:14" x14ac:dyDescent="0.25">
      <c r="A36" s="1459" t="s">
        <v>23</v>
      </c>
      <c r="B36" s="1459"/>
      <c r="C36" s="1459"/>
      <c r="D36" s="1459"/>
      <c r="E36" s="1459">
        <v>2</v>
      </c>
      <c r="F36" s="1459"/>
      <c r="G36" s="1459"/>
      <c r="H36" s="1459"/>
      <c r="I36" s="1459"/>
      <c r="J36" s="1461"/>
      <c r="K36" s="1462"/>
      <c r="L36" s="1462"/>
      <c r="M36" s="1462"/>
      <c r="N36" s="1462"/>
    </row>
    <row r="37" spans="1:14" x14ac:dyDescent="0.25">
      <c r="A37" s="1459" t="s">
        <v>24</v>
      </c>
      <c r="B37" s="1459"/>
      <c r="C37" s="1459"/>
      <c r="D37" s="1459"/>
      <c r="E37" s="1459">
        <v>0</v>
      </c>
      <c r="F37" s="1459"/>
      <c r="G37" s="1459"/>
      <c r="H37" s="1459"/>
      <c r="I37" s="1459"/>
      <c r="J37" s="1461"/>
      <c r="K37" s="1462"/>
      <c r="L37" s="1462"/>
      <c r="M37" s="1462"/>
      <c r="N37" s="1462"/>
    </row>
    <row r="38" spans="1:14" x14ac:dyDescent="0.25">
      <c r="A38" s="1459" t="s">
        <v>25</v>
      </c>
      <c r="B38" s="1459"/>
      <c r="C38" s="1459"/>
      <c r="D38" s="1459"/>
      <c r="E38" s="1459">
        <v>0</v>
      </c>
      <c r="F38" s="1459"/>
      <c r="G38" s="1459"/>
      <c r="H38" s="1459"/>
      <c r="I38" s="1459"/>
      <c r="J38" s="1461"/>
      <c r="K38" s="1462"/>
      <c r="L38" s="1462"/>
      <c r="M38" s="1462"/>
      <c r="N38" s="1462"/>
    </row>
    <row r="39" spans="1:14" x14ac:dyDescent="0.25">
      <c r="A39" s="1459" t="s">
        <v>26</v>
      </c>
      <c r="B39" s="1459"/>
      <c r="C39" s="1459"/>
      <c r="D39" s="1459"/>
      <c r="E39" s="1459">
        <v>0</v>
      </c>
      <c r="F39" s="1459"/>
      <c r="G39" s="1459"/>
      <c r="H39" s="1459"/>
      <c r="I39" s="1459"/>
      <c r="J39" s="1461"/>
      <c r="K39" s="1462"/>
      <c r="L39" s="1462"/>
      <c r="M39" s="1462"/>
      <c r="N39" s="1462"/>
    </row>
    <row r="40" spans="1:14" x14ac:dyDescent="0.25">
      <c r="A40" s="1459" t="s">
        <v>27</v>
      </c>
      <c r="B40" s="1459"/>
      <c r="C40" s="1459"/>
      <c r="D40" s="1459"/>
      <c r="E40" s="1459">
        <v>0</v>
      </c>
      <c r="F40" s="1459"/>
      <c r="G40" s="1459"/>
      <c r="H40" s="1459"/>
      <c r="I40" s="1459"/>
      <c r="J40" s="1461"/>
      <c r="K40" s="1462"/>
      <c r="L40" s="1462"/>
      <c r="M40" s="1462"/>
      <c r="N40" s="1462"/>
    </row>
    <row r="41" spans="1:14" x14ac:dyDescent="0.25">
      <c r="A41" s="1459" t="s">
        <v>28</v>
      </c>
      <c r="B41" s="1459"/>
      <c r="C41" s="1459"/>
      <c r="D41" s="1459"/>
      <c r="E41" s="1459">
        <v>0</v>
      </c>
      <c r="F41" s="1459"/>
      <c r="G41" s="1459"/>
      <c r="H41" s="1459"/>
      <c r="I41" s="1459"/>
      <c r="J41" s="1461"/>
      <c r="K41" s="1462"/>
      <c r="L41" s="1462"/>
      <c r="M41" s="1462"/>
      <c r="N41" s="1462"/>
    </row>
    <row r="42" spans="1:14" x14ac:dyDescent="0.25">
      <c r="A42" s="1459" t="s">
        <v>348</v>
      </c>
      <c r="B42" s="1459"/>
      <c r="C42" s="1459"/>
      <c r="D42" s="1459"/>
      <c r="E42" s="1459">
        <v>0</v>
      </c>
      <c r="F42" s="1459"/>
      <c r="G42" s="1459"/>
      <c r="H42" s="1459"/>
      <c r="I42" s="1459"/>
      <c r="J42" s="1461"/>
      <c r="K42" s="1462"/>
      <c r="L42" s="1462"/>
      <c r="M42" s="1462"/>
      <c r="N42" s="1462"/>
    </row>
    <row r="43" spans="1:14" x14ac:dyDescent="0.25">
      <c r="A43" s="1459" t="s">
        <v>30</v>
      </c>
      <c r="B43" s="1459"/>
      <c r="C43" s="1459"/>
      <c r="D43" s="1459"/>
      <c r="E43" s="1459">
        <v>0</v>
      </c>
      <c r="F43" s="1459"/>
      <c r="G43" s="1459"/>
      <c r="H43" s="1459"/>
      <c r="I43" s="1459"/>
      <c r="J43" s="1461"/>
      <c r="K43" s="1462"/>
      <c r="L43" s="1462"/>
      <c r="M43" s="1462"/>
      <c r="N43" s="1462"/>
    </row>
    <row r="44" spans="1:14" x14ac:dyDescent="0.25">
      <c r="A44" s="1459" t="s">
        <v>239</v>
      </c>
      <c r="B44" s="1459"/>
      <c r="C44" s="1459"/>
      <c r="D44" s="1459"/>
      <c r="E44" s="1459">
        <v>0</v>
      </c>
      <c r="F44" s="1459"/>
      <c r="G44" s="1459"/>
      <c r="H44" s="1459"/>
      <c r="I44" s="1459"/>
      <c r="J44" s="1461"/>
      <c r="K44" s="1462"/>
      <c r="L44" s="1462"/>
      <c r="M44" s="1462"/>
      <c r="N44" s="1462"/>
    </row>
    <row r="45" spans="1:14" x14ac:dyDescent="0.25">
      <c r="A45" s="1463" t="s">
        <v>346</v>
      </c>
      <c r="B45" s="1463"/>
      <c r="C45" s="1463"/>
      <c r="D45" s="1463"/>
      <c r="E45" s="1463">
        <f>SUM(E28:E44)</f>
        <v>9</v>
      </c>
      <c r="F45" s="1463"/>
      <c r="G45" s="1463"/>
      <c r="H45" s="1463"/>
      <c r="I45" s="1463"/>
      <c r="J45" s="1461"/>
      <c r="K45" s="1462"/>
      <c r="L45" s="1462"/>
      <c r="M45" s="1462"/>
      <c r="N45" s="1462"/>
    </row>
    <row r="46" spans="1:14" x14ac:dyDescent="0.25">
      <c r="A46" s="1459"/>
      <c r="B46" s="1459"/>
      <c r="C46" s="1459"/>
      <c r="D46" s="1459"/>
      <c r="E46" s="1459"/>
      <c r="F46" s="1459"/>
      <c r="G46" s="1459"/>
      <c r="H46" s="1459"/>
      <c r="I46" s="1459"/>
      <c r="J46" s="1461"/>
      <c r="K46" s="1462"/>
      <c r="L46" s="1462"/>
      <c r="M46" s="1462"/>
      <c r="N46" s="1462"/>
    </row>
    <row r="47" spans="1:14" x14ac:dyDescent="0.25">
      <c r="A47" s="476"/>
      <c r="B47" s="476"/>
      <c r="C47" s="476"/>
      <c r="D47" s="476"/>
      <c r="E47" s="476"/>
      <c r="F47" s="476"/>
      <c r="G47" s="476"/>
      <c r="H47" s="476"/>
      <c r="I47" s="476"/>
      <c r="J47" s="476"/>
      <c r="K47" s="476"/>
      <c r="L47" s="476"/>
      <c r="M47" s="476"/>
      <c r="N47" s="476"/>
    </row>
    <row r="48" spans="1:14" ht="31.5" x14ac:dyDescent="0.25">
      <c r="A48" s="476" t="s">
        <v>349</v>
      </c>
    </row>
    <row r="49" spans="1:7" ht="63" x14ac:dyDescent="0.25">
      <c r="A49" s="476" t="s">
        <v>350</v>
      </c>
    </row>
    <row r="50" spans="1:7" x14ac:dyDescent="0.25">
      <c r="A50" s="476"/>
    </row>
    <row r="51" spans="1:7" x14ac:dyDescent="0.25">
      <c r="A51" s="476"/>
    </row>
    <row r="52" spans="1:7" x14ac:dyDescent="0.25">
      <c r="A52" s="476"/>
    </row>
    <row r="53" spans="1:7" x14ac:dyDescent="0.25">
      <c r="A53" s="476"/>
    </row>
    <row r="54" spans="1:7" x14ac:dyDescent="0.25">
      <c r="A54" s="476"/>
    </row>
    <row r="55" spans="1:7" x14ac:dyDescent="0.25">
      <c r="A55" s="476"/>
    </row>
    <row r="56" spans="1:7" x14ac:dyDescent="0.25">
      <c r="A56" s="476"/>
    </row>
    <row r="57" spans="1:7" x14ac:dyDescent="0.25">
      <c r="A57" s="476"/>
    </row>
    <row r="58" spans="1:7" x14ac:dyDescent="0.25">
      <c r="A58" s="1464" t="s">
        <v>214</v>
      </c>
      <c r="B58" s="1464"/>
      <c r="C58" s="1464"/>
      <c r="D58" s="1464"/>
      <c r="E58" s="1464"/>
      <c r="F58" s="1464"/>
      <c r="G58" s="1464"/>
    </row>
    <row r="59" spans="1:7" x14ac:dyDescent="0.25">
      <c r="A59" s="476"/>
    </row>
    <row r="60" spans="1:7" x14ac:dyDescent="0.25">
      <c r="A60" s="1459" t="s">
        <v>351</v>
      </c>
      <c r="B60" s="1459" t="s">
        <v>352</v>
      </c>
      <c r="C60" s="1459"/>
      <c r="D60" s="1459" t="s">
        <v>353</v>
      </c>
      <c r="E60" s="1459" t="s">
        <v>354</v>
      </c>
      <c r="F60" s="1459" t="s">
        <v>43</v>
      </c>
      <c r="G60" s="1459" t="s">
        <v>355</v>
      </c>
    </row>
    <row r="61" spans="1:7" ht="78.75" x14ac:dyDescent="0.25">
      <c r="A61" s="1459"/>
      <c r="B61" s="515" t="s">
        <v>356</v>
      </c>
      <c r="C61" s="515" t="s">
        <v>357</v>
      </c>
      <c r="D61" s="1459"/>
      <c r="E61" s="1459"/>
      <c r="F61" s="1459"/>
      <c r="G61" s="1459"/>
    </row>
    <row r="62" spans="1:7" x14ac:dyDescent="0.25">
      <c r="A62" s="515" t="s">
        <v>15</v>
      </c>
      <c r="B62" s="515">
        <v>10</v>
      </c>
      <c r="C62" s="515">
        <v>0</v>
      </c>
      <c r="D62" s="515">
        <v>15</v>
      </c>
      <c r="E62" s="515">
        <v>7</v>
      </c>
      <c r="F62" s="515">
        <v>30</v>
      </c>
      <c r="G62" s="515">
        <v>2</v>
      </c>
    </row>
    <row r="63" spans="1:7" ht="31.5" x14ac:dyDescent="0.25">
      <c r="A63" s="515" t="s">
        <v>16</v>
      </c>
      <c r="B63" s="515">
        <v>0</v>
      </c>
      <c r="C63" s="515">
        <v>0</v>
      </c>
      <c r="D63" s="515">
        <v>0</v>
      </c>
      <c r="E63" s="515">
        <v>0</v>
      </c>
      <c r="F63" s="515">
        <v>0</v>
      </c>
      <c r="G63" s="515">
        <v>0</v>
      </c>
    </row>
    <row r="64" spans="1:7" x14ac:dyDescent="0.25">
      <c r="A64" s="515" t="s">
        <v>17</v>
      </c>
      <c r="B64" s="515">
        <v>1</v>
      </c>
      <c r="C64" s="515">
        <v>0</v>
      </c>
      <c r="D64" s="515">
        <v>7</v>
      </c>
      <c r="E64" s="515">
        <v>2</v>
      </c>
      <c r="F64" s="515">
        <v>6</v>
      </c>
      <c r="G64" s="515">
        <v>1</v>
      </c>
    </row>
    <row r="65" spans="1:7" x14ac:dyDescent="0.25">
      <c r="A65" s="515" t="s">
        <v>18</v>
      </c>
      <c r="B65" s="515">
        <v>1</v>
      </c>
      <c r="C65" s="515">
        <v>0</v>
      </c>
      <c r="D65" s="515">
        <v>1</v>
      </c>
      <c r="E65" s="515">
        <v>1</v>
      </c>
      <c r="F65" s="515">
        <v>1</v>
      </c>
      <c r="G65" s="515">
        <v>0</v>
      </c>
    </row>
    <row r="66" spans="1:7" x14ac:dyDescent="0.25">
      <c r="A66" s="515" t="s">
        <v>19</v>
      </c>
      <c r="B66" s="515">
        <v>0</v>
      </c>
      <c r="C66" s="515">
        <v>0</v>
      </c>
      <c r="D66" s="515">
        <v>0</v>
      </c>
      <c r="E66" s="515">
        <v>0</v>
      </c>
      <c r="F66" s="515">
        <v>0</v>
      </c>
      <c r="G66" s="515">
        <v>0</v>
      </c>
    </row>
    <row r="67" spans="1:7" x14ac:dyDescent="0.25">
      <c r="A67" s="515" t="s">
        <v>20</v>
      </c>
      <c r="B67" s="515">
        <v>1</v>
      </c>
      <c r="C67" s="515">
        <v>0</v>
      </c>
      <c r="D67" s="515">
        <v>0</v>
      </c>
      <c r="E67" s="515">
        <v>0</v>
      </c>
      <c r="F67" s="515">
        <v>0</v>
      </c>
      <c r="G67" s="515">
        <v>0</v>
      </c>
    </row>
    <row r="68" spans="1:7" x14ac:dyDescent="0.25">
      <c r="A68" s="515" t="s">
        <v>21</v>
      </c>
      <c r="B68" s="515">
        <v>0</v>
      </c>
      <c r="C68" s="515">
        <v>0</v>
      </c>
      <c r="D68" s="515">
        <v>0</v>
      </c>
      <c r="E68" s="515">
        <v>1</v>
      </c>
      <c r="F68" s="515">
        <v>0</v>
      </c>
      <c r="G68" s="515">
        <v>0</v>
      </c>
    </row>
    <row r="69" spans="1:7" x14ac:dyDescent="0.25">
      <c r="A69" s="515" t="s">
        <v>22</v>
      </c>
      <c r="B69" s="515">
        <v>1</v>
      </c>
      <c r="C69" s="515">
        <v>0</v>
      </c>
      <c r="D69" s="515">
        <v>1</v>
      </c>
      <c r="E69" s="515">
        <v>0</v>
      </c>
      <c r="F69" s="515">
        <v>4</v>
      </c>
      <c r="G69" s="515">
        <v>0</v>
      </c>
    </row>
    <row r="70" spans="1:7" x14ac:dyDescent="0.25">
      <c r="A70" s="515" t="s">
        <v>23</v>
      </c>
      <c r="B70" s="515">
        <v>0</v>
      </c>
      <c r="C70" s="515">
        <v>0</v>
      </c>
      <c r="D70" s="515">
        <v>0</v>
      </c>
      <c r="E70" s="515">
        <v>0</v>
      </c>
      <c r="F70" s="515">
        <v>0</v>
      </c>
      <c r="G70" s="515">
        <v>0</v>
      </c>
    </row>
    <row r="71" spans="1:7" x14ac:dyDescent="0.25">
      <c r="A71" s="515" t="s">
        <v>24</v>
      </c>
      <c r="B71" s="515">
        <v>0</v>
      </c>
      <c r="C71" s="515">
        <v>0</v>
      </c>
      <c r="D71" s="515">
        <v>1</v>
      </c>
      <c r="E71" s="515">
        <v>0</v>
      </c>
      <c r="F71" s="515">
        <v>3</v>
      </c>
      <c r="G71" s="515">
        <v>0</v>
      </c>
    </row>
    <row r="72" spans="1:7" ht="31.5" x14ac:dyDescent="0.25">
      <c r="A72" s="515" t="s">
        <v>25</v>
      </c>
      <c r="B72" s="515">
        <v>0</v>
      </c>
      <c r="C72" s="515">
        <v>7</v>
      </c>
      <c r="D72" s="515">
        <v>0</v>
      </c>
      <c r="E72" s="515">
        <v>4</v>
      </c>
      <c r="F72" s="515">
        <v>13</v>
      </c>
      <c r="G72" s="515">
        <v>0</v>
      </c>
    </row>
    <row r="73" spans="1:7" ht="31.5" x14ac:dyDescent="0.25">
      <c r="A73" s="515" t="s">
        <v>26</v>
      </c>
      <c r="B73" s="515">
        <v>0</v>
      </c>
      <c r="C73" s="515">
        <v>0</v>
      </c>
      <c r="D73" s="515">
        <v>0</v>
      </c>
      <c r="E73" s="515">
        <v>0</v>
      </c>
      <c r="F73" s="515">
        <v>1</v>
      </c>
      <c r="G73" s="515">
        <v>0</v>
      </c>
    </row>
    <row r="74" spans="1:7" ht="31.5" x14ac:dyDescent="0.25">
      <c r="A74" s="515" t="s">
        <v>27</v>
      </c>
      <c r="B74" s="515">
        <v>0</v>
      </c>
      <c r="C74" s="515">
        <v>2</v>
      </c>
      <c r="D74" s="515">
        <v>0</v>
      </c>
      <c r="E74" s="515">
        <v>0</v>
      </c>
      <c r="F74" s="515">
        <v>0</v>
      </c>
      <c r="G74" s="515">
        <v>0</v>
      </c>
    </row>
    <row r="75" spans="1:7" x14ac:dyDescent="0.25">
      <c r="A75" s="515" t="s">
        <v>28</v>
      </c>
      <c r="B75" s="515">
        <v>0</v>
      </c>
      <c r="C75" s="515">
        <v>9</v>
      </c>
      <c r="D75" s="515">
        <v>0</v>
      </c>
      <c r="E75" s="515">
        <v>0</v>
      </c>
      <c r="F75" s="515">
        <v>0</v>
      </c>
      <c r="G75" s="515">
        <v>0</v>
      </c>
    </row>
    <row r="76" spans="1:7" x14ac:dyDescent="0.25">
      <c r="A76" s="515" t="s">
        <v>29</v>
      </c>
      <c r="B76" s="515">
        <v>1</v>
      </c>
      <c r="C76" s="515">
        <v>0</v>
      </c>
      <c r="D76" s="515">
        <v>0</v>
      </c>
      <c r="E76" s="515">
        <v>1</v>
      </c>
      <c r="F76" s="515">
        <v>2</v>
      </c>
      <c r="G76" s="515">
        <v>0</v>
      </c>
    </row>
    <row r="77" spans="1:7" x14ac:dyDescent="0.25">
      <c r="A77" s="515" t="s">
        <v>30</v>
      </c>
      <c r="B77" s="515">
        <v>0</v>
      </c>
      <c r="C77" s="515">
        <v>2</v>
      </c>
      <c r="D77" s="515">
        <v>1</v>
      </c>
      <c r="E77" s="515">
        <v>0</v>
      </c>
      <c r="F77" s="515">
        <v>2</v>
      </c>
      <c r="G77" s="515">
        <v>0</v>
      </c>
    </row>
    <row r="78" spans="1:7" x14ac:dyDescent="0.25">
      <c r="A78" s="515" t="s">
        <v>239</v>
      </c>
      <c r="B78" s="515">
        <v>2</v>
      </c>
      <c r="C78" s="515">
        <v>0</v>
      </c>
      <c r="D78" s="515">
        <v>1</v>
      </c>
      <c r="E78" s="515">
        <v>3</v>
      </c>
      <c r="F78" s="515">
        <v>6</v>
      </c>
      <c r="G78" s="515">
        <v>0</v>
      </c>
    </row>
    <row r="79" spans="1:7" x14ac:dyDescent="0.25">
      <c r="A79" s="1098" t="s">
        <v>346</v>
      </c>
      <c r="B79" s="1098">
        <v>17</v>
      </c>
      <c r="C79" s="1098">
        <v>20</v>
      </c>
      <c r="D79" s="1098">
        <v>27</v>
      </c>
      <c r="E79" s="1098">
        <v>19</v>
      </c>
      <c r="F79" s="1098">
        <v>68</v>
      </c>
      <c r="G79" s="1098">
        <v>3</v>
      </c>
    </row>
    <row r="80" spans="1:7" ht="16.5" thickBot="1" x14ac:dyDescent="0.3">
      <c r="A80" s="873"/>
      <c r="B80" s="1094"/>
      <c r="C80" s="1094"/>
      <c r="D80" s="1094"/>
      <c r="E80" s="1094"/>
      <c r="F80" s="1094"/>
      <c r="G80" s="1094"/>
    </row>
    <row r="81" spans="1:12" ht="31.5" x14ac:dyDescent="0.25">
      <c r="A81" s="476" t="s">
        <v>358</v>
      </c>
    </row>
    <row r="82" spans="1:12" x14ac:dyDescent="0.25">
      <c r="A82" s="476"/>
    </row>
    <row r="83" spans="1:12" x14ac:dyDescent="0.25">
      <c r="A83" s="476"/>
    </row>
    <row r="84" spans="1:12" x14ac:dyDescent="0.25">
      <c r="A84" s="476"/>
    </row>
    <row r="85" spans="1:12" x14ac:dyDescent="0.25">
      <c r="A85" s="476"/>
    </row>
    <row r="86" spans="1:12" x14ac:dyDescent="0.25">
      <c r="A86" s="476"/>
    </row>
    <row r="87" spans="1:12" x14ac:dyDescent="0.25">
      <c r="A87" s="476"/>
    </row>
    <row r="88" spans="1:12" x14ac:dyDescent="0.25">
      <c r="A88" s="1466" t="s">
        <v>359</v>
      </c>
      <c r="B88" s="1466"/>
      <c r="C88" s="1466"/>
      <c r="D88" s="1466"/>
      <c r="E88" s="1466"/>
      <c r="F88" s="1466"/>
      <c r="G88" s="1466"/>
      <c r="H88" s="1466"/>
    </row>
    <row r="89" spans="1:12" s="274" customFormat="1" ht="94.5" x14ac:dyDescent="0.25">
      <c r="A89" s="329" t="s">
        <v>33</v>
      </c>
      <c r="B89" s="325" t="s">
        <v>47</v>
      </c>
      <c r="C89" s="325" t="s">
        <v>48</v>
      </c>
      <c r="D89" s="325" t="s">
        <v>10</v>
      </c>
      <c r="E89" s="325" t="s">
        <v>49</v>
      </c>
      <c r="F89" s="325" t="s">
        <v>50</v>
      </c>
      <c r="G89" s="325" t="s">
        <v>51</v>
      </c>
      <c r="H89" s="325" t="s">
        <v>52</v>
      </c>
      <c r="I89" s="234"/>
      <c r="J89" s="234"/>
      <c r="K89" s="234"/>
      <c r="L89" s="234"/>
    </row>
    <row r="90" spans="1:12" x14ac:dyDescent="0.25">
      <c r="A90" s="515" t="s">
        <v>15</v>
      </c>
      <c r="B90" s="515">
        <v>30</v>
      </c>
      <c r="C90" s="515">
        <v>0</v>
      </c>
      <c r="D90" s="515">
        <v>2</v>
      </c>
      <c r="E90" s="515">
        <v>6</v>
      </c>
      <c r="F90" s="515">
        <v>22</v>
      </c>
      <c r="G90" s="515">
        <v>0</v>
      </c>
      <c r="H90" s="515">
        <v>0</v>
      </c>
    </row>
    <row r="91" spans="1:12" ht="31.5" x14ac:dyDescent="0.25">
      <c r="A91" s="515" t="s">
        <v>16</v>
      </c>
      <c r="B91" s="515">
        <v>0</v>
      </c>
      <c r="C91" s="515">
        <v>0</v>
      </c>
      <c r="D91" s="515">
        <v>0</v>
      </c>
      <c r="E91" s="515">
        <v>0</v>
      </c>
      <c r="F91" s="515">
        <v>0</v>
      </c>
      <c r="G91" s="515">
        <v>0</v>
      </c>
      <c r="H91" s="515">
        <v>0</v>
      </c>
    </row>
    <row r="92" spans="1:12" x14ac:dyDescent="0.25">
      <c r="A92" s="515" t="s">
        <v>17</v>
      </c>
      <c r="B92" s="515">
        <v>6</v>
      </c>
      <c r="C92" s="515">
        <v>0</v>
      </c>
      <c r="D92" s="515">
        <v>3</v>
      </c>
      <c r="E92" s="515">
        <v>3</v>
      </c>
      <c r="F92" s="515">
        <v>0</v>
      </c>
      <c r="G92" s="515">
        <v>0</v>
      </c>
      <c r="H92" s="515">
        <v>0</v>
      </c>
    </row>
    <row r="93" spans="1:12" x14ac:dyDescent="0.25">
      <c r="A93" s="515" t="s">
        <v>18</v>
      </c>
      <c r="B93" s="515">
        <v>1</v>
      </c>
      <c r="C93" s="515">
        <v>0</v>
      </c>
      <c r="D93" s="515">
        <v>0</v>
      </c>
      <c r="E93" s="515">
        <v>1</v>
      </c>
      <c r="F93" s="515">
        <v>0</v>
      </c>
      <c r="G93" s="515">
        <v>0</v>
      </c>
      <c r="H93" s="515">
        <v>0</v>
      </c>
    </row>
    <row r="94" spans="1:12" x14ac:dyDescent="0.25">
      <c r="A94" s="515" t="s">
        <v>19</v>
      </c>
      <c r="B94" s="515">
        <v>0</v>
      </c>
      <c r="C94" s="515">
        <v>0</v>
      </c>
      <c r="D94" s="515">
        <v>0</v>
      </c>
      <c r="E94" s="515">
        <v>1</v>
      </c>
      <c r="F94" s="515">
        <v>0</v>
      </c>
      <c r="G94" s="515">
        <v>0</v>
      </c>
      <c r="H94" s="515">
        <v>0</v>
      </c>
    </row>
    <row r="95" spans="1:12" x14ac:dyDescent="0.25">
      <c r="A95" s="515" t="s">
        <v>20</v>
      </c>
      <c r="B95" s="515">
        <v>0</v>
      </c>
      <c r="C95" s="515">
        <v>0</v>
      </c>
      <c r="D95" s="515">
        <v>0</v>
      </c>
      <c r="E95" s="515">
        <v>0</v>
      </c>
      <c r="F95" s="515">
        <v>0</v>
      </c>
      <c r="G95" s="515">
        <v>0</v>
      </c>
      <c r="H95" s="515">
        <v>0</v>
      </c>
    </row>
    <row r="96" spans="1:12" x14ac:dyDescent="0.25">
      <c r="A96" s="515" t="s">
        <v>21</v>
      </c>
      <c r="B96" s="515">
        <v>0</v>
      </c>
      <c r="C96" s="515">
        <v>0</v>
      </c>
      <c r="D96" s="515">
        <v>0</v>
      </c>
      <c r="E96" s="515">
        <v>0</v>
      </c>
      <c r="F96" s="515">
        <v>0</v>
      </c>
      <c r="G96" s="515">
        <v>0</v>
      </c>
      <c r="H96" s="515">
        <v>0</v>
      </c>
    </row>
    <row r="97" spans="1:8" x14ac:dyDescent="0.25">
      <c r="A97" s="515" t="s">
        <v>22</v>
      </c>
      <c r="B97" s="515">
        <v>4</v>
      </c>
      <c r="C97" s="515">
        <v>0</v>
      </c>
      <c r="D97" s="515">
        <v>1</v>
      </c>
      <c r="E97" s="515">
        <v>0</v>
      </c>
      <c r="F97" s="515">
        <v>3</v>
      </c>
      <c r="G97" s="515">
        <v>0</v>
      </c>
      <c r="H97" s="515">
        <v>0</v>
      </c>
    </row>
    <row r="98" spans="1:8" x14ac:dyDescent="0.25">
      <c r="A98" s="515" t="s">
        <v>23</v>
      </c>
      <c r="B98" s="515">
        <v>0</v>
      </c>
      <c r="C98" s="515">
        <v>0</v>
      </c>
      <c r="D98" s="515">
        <v>0</v>
      </c>
      <c r="E98" s="515">
        <v>0</v>
      </c>
      <c r="F98" s="515">
        <v>0</v>
      </c>
      <c r="G98" s="515">
        <v>0</v>
      </c>
      <c r="H98" s="515">
        <v>0</v>
      </c>
    </row>
    <row r="99" spans="1:8" x14ac:dyDescent="0.25">
      <c r="A99" s="515" t="s">
        <v>24</v>
      </c>
      <c r="B99" s="515">
        <v>3</v>
      </c>
      <c r="C99" s="515">
        <v>0</v>
      </c>
      <c r="D99" s="515">
        <v>0</v>
      </c>
      <c r="E99" s="515">
        <v>2</v>
      </c>
      <c r="F99" s="515">
        <v>1</v>
      </c>
      <c r="G99" s="515">
        <v>0</v>
      </c>
      <c r="H99" s="515">
        <v>0</v>
      </c>
    </row>
    <row r="100" spans="1:8" ht="31.5" x14ac:dyDescent="0.25">
      <c r="A100" s="515" t="s">
        <v>25</v>
      </c>
      <c r="B100" s="515">
        <v>13</v>
      </c>
      <c r="C100" s="515">
        <v>7</v>
      </c>
      <c r="D100" s="515">
        <v>6</v>
      </c>
      <c r="E100" s="515">
        <v>0</v>
      </c>
      <c r="F100" s="515">
        <v>0</v>
      </c>
      <c r="G100" s="515">
        <v>0</v>
      </c>
      <c r="H100" s="515">
        <v>0</v>
      </c>
    </row>
    <row r="101" spans="1:8" ht="31.5" x14ac:dyDescent="0.25">
      <c r="A101" s="515" t="s">
        <v>26</v>
      </c>
      <c r="B101" s="515">
        <v>1</v>
      </c>
      <c r="C101" s="515">
        <v>0</v>
      </c>
      <c r="D101" s="515">
        <v>0</v>
      </c>
      <c r="E101" s="515">
        <v>1</v>
      </c>
      <c r="F101" s="515">
        <v>0</v>
      </c>
      <c r="G101" s="515">
        <v>0</v>
      </c>
      <c r="H101" s="515">
        <v>0</v>
      </c>
    </row>
    <row r="102" spans="1:8" ht="31.5" x14ac:dyDescent="0.25">
      <c r="A102" s="515" t="s">
        <v>27</v>
      </c>
      <c r="B102" s="515">
        <v>1</v>
      </c>
      <c r="C102" s="515">
        <v>0</v>
      </c>
      <c r="D102" s="515">
        <v>0</v>
      </c>
      <c r="E102" s="515">
        <v>1</v>
      </c>
      <c r="F102" s="515">
        <v>0</v>
      </c>
      <c r="G102" s="515">
        <v>0</v>
      </c>
      <c r="H102" s="515">
        <v>0</v>
      </c>
    </row>
    <row r="103" spans="1:8" x14ac:dyDescent="0.25">
      <c r="A103" s="515" t="s">
        <v>28</v>
      </c>
      <c r="B103" s="515">
        <v>0</v>
      </c>
      <c r="C103" s="515">
        <v>0</v>
      </c>
      <c r="D103" s="515">
        <v>0</v>
      </c>
      <c r="E103" s="515">
        <v>0</v>
      </c>
      <c r="F103" s="515">
        <v>0</v>
      </c>
      <c r="G103" s="515">
        <v>0</v>
      </c>
      <c r="H103" s="515">
        <v>0</v>
      </c>
    </row>
    <row r="104" spans="1:8" x14ac:dyDescent="0.25">
      <c r="A104" s="515" t="s">
        <v>348</v>
      </c>
      <c r="B104" s="515">
        <v>2</v>
      </c>
      <c r="C104" s="515">
        <v>0</v>
      </c>
      <c r="D104" s="515">
        <v>0</v>
      </c>
      <c r="E104" s="515">
        <v>0</v>
      </c>
      <c r="F104" s="515">
        <v>2</v>
      </c>
      <c r="G104" s="515">
        <v>0</v>
      </c>
      <c r="H104" s="515">
        <v>0</v>
      </c>
    </row>
    <row r="105" spans="1:8" x14ac:dyDescent="0.25">
      <c r="A105" s="515" t="s">
        <v>30</v>
      </c>
      <c r="B105" s="515">
        <v>2</v>
      </c>
      <c r="C105" s="515">
        <v>0</v>
      </c>
      <c r="D105" s="515">
        <v>2</v>
      </c>
      <c r="E105" s="515">
        <v>0</v>
      </c>
      <c r="F105" s="515">
        <v>0</v>
      </c>
      <c r="G105" s="515">
        <v>0</v>
      </c>
      <c r="H105" s="515">
        <v>0</v>
      </c>
    </row>
    <row r="106" spans="1:8" x14ac:dyDescent="0.25">
      <c r="A106" s="515" t="s">
        <v>239</v>
      </c>
      <c r="B106" s="515">
        <v>6</v>
      </c>
      <c r="C106" s="515">
        <v>0</v>
      </c>
      <c r="D106" s="515">
        <v>1</v>
      </c>
      <c r="E106" s="515">
        <v>3</v>
      </c>
      <c r="F106" s="515">
        <v>2</v>
      </c>
      <c r="G106" s="515">
        <v>0</v>
      </c>
      <c r="H106" s="515">
        <v>0</v>
      </c>
    </row>
    <row r="107" spans="1:8" x14ac:dyDescent="0.25">
      <c r="A107" s="1098" t="s">
        <v>346</v>
      </c>
      <c r="B107" s="1098">
        <f>SUM(B90:B106)</f>
        <v>69</v>
      </c>
      <c r="C107" s="1098">
        <v>7</v>
      </c>
      <c r="D107" s="1098">
        <v>15</v>
      </c>
      <c r="E107" s="1098">
        <f>SUM(E90:E106)</f>
        <v>18</v>
      </c>
      <c r="F107" s="1098">
        <v>30</v>
      </c>
      <c r="G107" s="1098">
        <v>0</v>
      </c>
      <c r="H107" s="1098">
        <v>0</v>
      </c>
    </row>
    <row r="108" spans="1:8" x14ac:dyDescent="0.25">
      <c r="A108" s="515"/>
      <c r="B108" s="515"/>
      <c r="C108" s="515"/>
      <c r="D108" s="515"/>
      <c r="E108" s="515"/>
      <c r="F108" s="515"/>
      <c r="G108" s="515"/>
      <c r="H108" s="515"/>
    </row>
    <row r="109" spans="1:8" ht="78.75" x14ac:dyDescent="0.25">
      <c r="A109" s="1095" t="s">
        <v>441</v>
      </c>
    </row>
    <row r="112" spans="1:8" x14ac:dyDescent="0.25">
      <c r="A112" s="476" t="s">
        <v>54</v>
      </c>
    </row>
    <row r="113" spans="1:6" x14ac:dyDescent="0.25">
      <c r="A113" s="1096" t="s">
        <v>374</v>
      </c>
    </row>
    <row r="114" spans="1:6" ht="31.5" x14ac:dyDescent="0.25">
      <c r="A114" s="515"/>
      <c r="B114" s="515" t="s">
        <v>268</v>
      </c>
      <c r="C114" s="515" t="s">
        <v>375</v>
      </c>
    </row>
    <row r="115" spans="1:6" ht="31.5" x14ac:dyDescent="0.25">
      <c r="A115" s="515" t="s">
        <v>57</v>
      </c>
      <c r="B115" s="515">
        <v>154</v>
      </c>
      <c r="C115" s="515">
        <v>96</v>
      </c>
    </row>
    <row r="116" spans="1:6" ht="31.5" x14ac:dyDescent="0.25">
      <c r="A116" s="515" t="s">
        <v>58</v>
      </c>
      <c r="B116" s="515">
        <v>97</v>
      </c>
      <c r="C116" s="515">
        <v>137</v>
      </c>
    </row>
    <row r="117" spans="1:6" ht="31.5" x14ac:dyDescent="0.25">
      <c r="A117" s="515" t="s">
        <v>59</v>
      </c>
      <c r="B117" s="515">
        <v>10</v>
      </c>
      <c r="C117" s="515">
        <v>1</v>
      </c>
    </row>
    <row r="118" spans="1:6" ht="31.5" x14ac:dyDescent="0.25">
      <c r="A118" s="515" t="s">
        <v>60</v>
      </c>
      <c r="B118" s="515">
        <v>9</v>
      </c>
      <c r="C118" s="515">
        <v>4</v>
      </c>
    </row>
    <row r="119" spans="1:6" ht="31.5" x14ac:dyDescent="0.25">
      <c r="A119" s="515" t="s">
        <v>61</v>
      </c>
      <c r="B119" s="515">
        <v>6</v>
      </c>
      <c r="C119" s="515">
        <v>3</v>
      </c>
    </row>
    <row r="120" spans="1:6" ht="31.5" x14ac:dyDescent="0.25">
      <c r="A120" s="515" t="s">
        <v>361</v>
      </c>
      <c r="B120" s="515">
        <v>0</v>
      </c>
      <c r="C120" s="515">
        <v>2</v>
      </c>
    </row>
    <row r="121" spans="1:6" ht="31.5" x14ac:dyDescent="0.25">
      <c r="A121" s="515" t="s">
        <v>362</v>
      </c>
      <c r="B121" s="515">
        <v>4</v>
      </c>
      <c r="C121" s="515">
        <v>6</v>
      </c>
    </row>
    <row r="122" spans="1:6" x14ac:dyDescent="0.25">
      <c r="A122" s="1098" t="s">
        <v>346</v>
      </c>
      <c r="B122" s="1098">
        <f>SUM(B115:B121)</f>
        <v>280</v>
      </c>
      <c r="C122" s="1098">
        <f>SUM(C115:C121)</f>
        <v>249</v>
      </c>
    </row>
    <row r="123" spans="1:6" x14ac:dyDescent="0.25">
      <c r="A123" s="476"/>
    </row>
    <row r="124" spans="1:6" x14ac:dyDescent="0.25">
      <c r="A124" s="515"/>
      <c r="B124" s="515" t="s">
        <v>334</v>
      </c>
      <c r="C124" s="515" t="s">
        <v>220</v>
      </c>
      <c r="D124" s="515" t="s">
        <v>241</v>
      </c>
      <c r="E124" s="515" t="s">
        <v>363</v>
      </c>
      <c r="F124" s="515" t="s">
        <v>364</v>
      </c>
    </row>
    <row r="125" spans="1:6" ht="31.5" x14ac:dyDescent="0.25">
      <c r="A125" s="515" t="s">
        <v>365</v>
      </c>
      <c r="B125" s="515">
        <v>5</v>
      </c>
      <c r="C125" s="515">
        <v>5</v>
      </c>
      <c r="D125" s="515">
        <v>2</v>
      </c>
      <c r="E125" s="515"/>
      <c r="F125" s="515"/>
    </row>
    <row r="126" spans="1:6" x14ac:dyDescent="0.25">
      <c r="A126" s="476"/>
    </row>
    <row r="127" spans="1:6" ht="31.5" x14ac:dyDescent="0.25">
      <c r="A127" s="476" t="s">
        <v>366</v>
      </c>
    </row>
    <row r="128" spans="1:6" ht="31.5" x14ac:dyDescent="0.25">
      <c r="A128" s="476" t="s">
        <v>229</v>
      </c>
    </row>
    <row r="129" spans="1:5" ht="47.25" x14ac:dyDescent="0.25">
      <c r="A129" s="476" t="s">
        <v>367</v>
      </c>
    </row>
    <row r="130" spans="1:5" x14ac:dyDescent="0.25">
      <c r="A130" s="476"/>
    </row>
    <row r="131" spans="1:5" x14ac:dyDescent="0.25">
      <c r="A131" s="1459" t="s">
        <v>368</v>
      </c>
      <c r="B131" s="1459"/>
      <c r="C131" s="1459"/>
    </row>
    <row r="132" spans="1:5" x14ac:dyDescent="0.25">
      <c r="A132" s="515" t="s">
        <v>369</v>
      </c>
      <c r="B132" s="1459" t="s">
        <v>376</v>
      </c>
      <c r="C132" s="1459"/>
    </row>
    <row r="133" spans="1:5" x14ac:dyDescent="0.25">
      <c r="A133" s="515" t="s">
        <v>76</v>
      </c>
      <c r="B133" s="1459" t="s">
        <v>377</v>
      </c>
      <c r="C133" s="1459"/>
    </row>
    <row r="134" spans="1:5" ht="31.5" x14ac:dyDescent="0.25">
      <c r="A134" s="1459" t="s">
        <v>370</v>
      </c>
      <c r="B134" s="515" t="s">
        <v>371</v>
      </c>
      <c r="C134" s="515">
        <v>22</v>
      </c>
    </row>
    <row r="135" spans="1:5" ht="31.5" x14ac:dyDescent="0.25">
      <c r="A135" s="1459"/>
      <c r="B135" s="515" t="s">
        <v>372</v>
      </c>
      <c r="C135" s="515">
        <v>4</v>
      </c>
    </row>
    <row r="136" spans="1:5" x14ac:dyDescent="0.25">
      <c r="A136" s="515" t="s">
        <v>373</v>
      </c>
      <c r="B136" s="1459">
        <v>4</v>
      </c>
      <c r="C136" s="1459"/>
    </row>
    <row r="137" spans="1:5" x14ac:dyDescent="0.25">
      <c r="A137" s="1098" t="s">
        <v>346</v>
      </c>
      <c r="B137" s="1459">
        <v>494</v>
      </c>
      <c r="C137" s="1459"/>
    </row>
    <row r="138" spans="1:5" x14ac:dyDescent="0.25">
      <c r="A138" s="476"/>
    </row>
    <row r="139" spans="1:5" x14ac:dyDescent="0.25">
      <c r="A139" s="476"/>
    </row>
    <row r="140" spans="1:5" ht="31.5" x14ac:dyDescent="0.25">
      <c r="A140" s="476" t="s">
        <v>384</v>
      </c>
    </row>
    <row r="141" spans="1:5" x14ac:dyDescent="0.25">
      <c r="A141" s="476"/>
    </row>
    <row r="142" spans="1:5" x14ac:dyDescent="0.25">
      <c r="A142" s="1099" t="s">
        <v>378</v>
      </c>
      <c r="B142" s="1460"/>
      <c r="C142" s="1460"/>
      <c r="D142" s="1460"/>
      <c r="E142" s="1460"/>
    </row>
    <row r="143" spans="1:5" ht="47.25" x14ac:dyDescent="0.25">
      <c r="A143" s="1099"/>
      <c r="B143" s="1099" t="s">
        <v>379</v>
      </c>
      <c r="C143" s="1099" t="s">
        <v>84</v>
      </c>
      <c r="D143" s="1099" t="s">
        <v>380</v>
      </c>
      <c r="E143" s="1099" t="s">
        <v>381</v>
      </c>
    </row>
    <row r="144" spans="1:5" ht="31.5" x14ac:dyDescent="0.25">
      <c r="A144" s="515" t="s">
        <v>87</v>
      </c>
      <c r="B144" s="515">
        <v>4</v>
      </c>
      <c r="C144" s="515">
        <v>3</v>
      </c>
      <c r="D144" s="515">
        <v>0</v>
      </c>
      <c r="E144" s="515">
        <v>1</v>
      </c>
    </row>
    <row r="145" spans="1:5" x14ac:dyDescent="0.25">
      <c r="A145" s="515" t="s">
        <v>88</v>
      </c>
      <c r="B145" s="515">
        <v>1</v>
      </c>
      <c r="C145" s="515">
        <v>1</v>
      </c>
      <c r="D145" s="515">
        <v>0</v>
      </c>
      <c r="E145" s="515">
        <v>0</v>
      </c>
    </row>
    <row r="146" spans="1:5" x14ac:dyDescent="0.25">
      <c r="A146" s="515" t="s">
        <v>89</v>
      </c>
      <c r="B146" s="515">
        <v>3</v>
      </c>
      <c r="C146" s="515">
        <v>2</v>
      </c>
      <c r="D146" s="515">
        <v>0</v>
      </c>
      <c r="E146" s="515">
        <v>1</v>
      </c>
    </row>
    <row r="147" spans="1:5" x14ac:dyDescent="0.25">
      <c r="A147" s="515" t="s">
        <v>90</v>
      </c>
      <c r="B147" s="515">
        <v>0</v>
      </c>
      <c r="C147" s="515">
        <v>0</v>
      </c>
      <c r="D147" s="515">
        <v>1</v>
      </c>
      <c r="E147" s="515">
        <v>0</v>
      </c>
    </row>
    <row r="148" spans="1:5" ht="31.5" x14ac:dyDescent="0.25">
      <c r="A148" s="515" t="s">
        <v>382</v>
      </c>
      <c r="B148" s="515">
        <v>5</v>
      </c>
      <c r="C148" s="515">
        <v>5</v>
      </c>
      <c r="D148" s="515">
        <v>4</v>
      </c>
      <c r="E148" s="515">
        <v>0</v>
      </c>
    </row>
    <row r="149" spans="1:5" x14ac:dyDescent="0.25">
      <c r="A149" s="515" t="s">
        <v>92</v>
      </c>
      <c r="B149" s="515">
        <v>0</v>
      </c>
      <c r="C149" s="515">
        <v>0</v>
      </c>
      <c r="D149" s="515">
        <v>0</v>
      </c>
      <c r="E149" s="515">
        <v>0</v>
      </c>
    </row>
    <row r="150" spans="1:5" ht="31.5" x14ac:dyDescent="0.25">
      <c r="A150" s="515" t="s">
        <v>383</v>
      </c>
      <c r="B150" s="515">
        <v>1</v>
      </c>
      <c r="C150" s="515">
        <v>1</v>
      </c>
      <c r="D150" s="515">
        <v>1</v>
      </c>
      <c r="E150" s="515">
        <v>0</v>
      </c>
    </row>
    <row r="151" spans="1:5" x14ac:dyDescent="0.25">
      <c r="A151" s="476" t="s">
        <v>81</v>
      </c>
    </row>
    <row r="152" spans="1:5" x14ac:dyDescent="0.25">
      <c r="A152" s="476"/>
    </row>
  </sheetData>
  <mergeCells count="119">
    <mergeCell ref="A4:A5"/>
    <mergeCell ref="B4:B5"/>
    <mergeCell ref="G4:N4"/>
    <mergeCell ref="I5:J5"/>
    <mergeCell ref="A3:N3"/>
    <mergeCell ref="B137:C137"/>
    <mergeCell ref="B142:E142"/>
    <mergeCell ref="A131:C131"/>
    <mergeCell ref="B132:C132"/>
    <mergeCell ref="B133:C133"/>
    <mergeCell ref="A134:A135"/>
    <mergeCell ref="B136:C136"/>
    <mergeCell ref="A60:A61"/>
    <mergeCell ref="B60:C60"/>
    <mergeCell ref="D60:D61"/>
    <mergeCell ref="E60:E61"/>
    <mergeCell ref="A88:H88"/>
    <mergeCell ref="F60:F61"/>
    <mergeCell ref="G60:G61"/>
    <mergeCell ref="A45:D45"/>
    <mergeCell ref="E45:I45"/>
    <mergeCell ref="J45:N45"/>
    <mergeCell ref="A46:D46"/>
    <mergeCell ref="E46:I46"/>
    <mergeCell ref="J46:N46"/>
    <mergeCell ref="A43:D43"/>
    <mergeCell ref="E43:I43"/>
    <mergeCell ref="J43:N43"/>
    <mergeCell ref="A44:D44"/>
    <mergeCell ref="E44:I44"/>
    <mergeCell ref="J44:N44"/>
    <mergeCell ref="A58:G58"/>
    <mergeCell ref="A41:D41"/>
    <mergeCell ref="E41:I41"/>
    <mergeCell ref="J41:N41"/>
    <mergeCell ref="A42:D42"/>
    <mergeCell ref="E42:I42"/>
    <mergeCell ref="J42:N42"/>
    <mergeCell ref="A39:D39"/>
    <mergeCell ref="E39:I39"/>
    <mergeCell ref="J39:N39"/>
    <mergeCell ref="A40:D40"/>
    <mergeCell ref="E40:I40"/>
    <mergeCell ref="J40:N40"/>
    <mergeCell ref="A37:D37"/>
    <mergeCell ref="E37:I37"/>
    <mergeCell ref="J37:N37"/>
    <mergeCell ref="A38:D38"/>
    <mergeCell ref="E38:I38"/>
    <mergeCell ref="J38:N38"/>
    <mergeCell ref="A35:D35"/>
    <mergeCell ref="E35:I35"/>
    <mergeCell ref="J35:N35"/>
    <mergeCell ref="A36:D36"/>
    <mergeCell ref="E36:I36"/>
    <mergeCell ref="J36:N36"/>
    <mergeCell ref="A33:D33"/>
    <mergeCell ref="E33:I33"/>
    <mergeCell ref="J33:N33"/>
    <mergeCell ref="A34:D34"/>
    <mergeCell ref="E34:I34"/>
    <mergeCell ref="J34:N34"/>
    <mergeCell ref="A31:D31"/>
    <mergeCell ref="E31:I31"/>
    <mergeCell ref="J31:N31"/>
    <mergeCell ref="A32:D32"/>
    <mergeCell ref="E32:I32"/>
    <mergeCell ref="J32:N32"/>
    <mergeCell ref="A29:D29"/>
    <mergeCell ref="E29:I29"/>
    <mergeCell ref="J29:N29"/>
    <mergeCell ref="A30:D30"/>
    <mergeCell ref="E30:I30"/>
    <mergeCell ref="J30:N30"/>
    <mergeCell ref="A26:D26"/>
    <mergeCell ref="A27:D27"/>
    <mergeCell ref="E26:I26"/>
    <mergeCell ref="E27:I27"/>
    <mergeCell ref="J26:N27"/>
    <mergeCell ref="A28:D28"/>
    <mergeCell ref="E28:I28"/>
    <mergeCell ref="J28:N28"/>
    <mergeCell ref="I11:J11"/>
    <mergeCell ref="D21:E21"/>
    <mergeCell ref="I21:J21"/>
    <mergeCell ref="D22:E22"/>
    <mergeCell ref="I22:J22"/>
    <mergeCell ref="D23:E23"/>
    <mergeCell ref="I23:J23"/>
    <mergeCell ref="D18:E18"/>
    <mergeCell ref="I18:J18"/>
    <mergeCell ref="D19:E19"/>
    <mergeCell ref="I19:J19"/>
    <mergeCell ref="D20:E20"/>
    <mergeCell ref="I20:J20"/>
    <mergeCell ref="D15:E15"/>
    <mergeCell ref="I15:J15"/>
    <mergeCell ref="D16:E16"/>
    <mergeCell ref="I16:J16"/>
    <mergeCell ref="D17:E17"/>
    <mergeCell ref="I17:J17"/>
    <mergeCell ref="D12:E12"/>
    <mergeCell ref="I12:J12"/>
    <mergeCell ref="D13:E13"/>
    <mergeCell ref="I13:J13"/>
    <mergeCell ref="D14:E14"/>
    <mergeCell ref="I14:J14"/>
    <mergeCell ref="D5:E5"/>
    <mergeCell ref="D9:E9"/>
    <mergeCell ref="I9:J9"/>
    <mergeCell ref="D10:E10"/>
    <mergeCell ref="I10:J10"/>
    <mergeCell ref="D11:E11"/>
    <mergeCell ref="D6:E6"/>
    <mergeCell ref="I6:J6"/>
    <mergeCell ref="D7:E7"/>
    <mergeCell ref="I7:J7"/>
    <mergeCell ref="D8:E8"/>
    <mergeCell ref="I8:J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zoomScale="80" zoomScaleNormal="80" workbookViewId="0">
      <selection activeCell="A79" sqref="A79:H79"/>
    </sheetView>
  </sheetViews>
  <sheetFormatPr defaultRowHeight="15.75" x14ac:dyDescent="0.25"/>
  <cols>
    <col min="1" max="1" width="39.42578125" style="274" customWidth="1"/>
    <col min="2" max="2" width="16.7109375" style="274" customWidth="1"/>
    <col min="3" max="3" width="18.85546875" style="274" customWidth="1"/>
    <col min="4" max="4" width="13.85546875" style="274" customWidth="1"/>
    <col min="5" max="5" width="14.140625" style="274" customWidth="1"/>
    <col min="6" max="6" width="16.85546875" style="274" customWidth="1"/>
    <col min="7" max="7" width="16.7109375" style="274" customWidth="1"/>
    <col min="8" max="8" width="15.42578125" style="274" customWidth="1"/>
    <col min="9" max="9" width="19.5703125" style="274" customWidth="1"/>
    <col min="10" max="10" width="15.140625" style="274" customWidth="1"/>
    <col min="11" max="11" width="17.7109375" style="274" customWidth="1"/>
    <col min="12" max="12" width="14.85546875" style="274" customWidth="1"/>
    <col min="13" max="16384" width="9.140625" style="274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1443" t="s">
        <v>2</v>
      </c>
      <c r="B5" s="1443"/>
      <c r="C5" s="1443"/>
      <c r="D5" s="1443"/>
      <c r="E5" s="1443"/>
      <c r="F5" s="1443"/>
      <c r="G5" s="1443"/>
      <c r="H5" s="1443"/>
      <c r="I5" s="1443"/>
      <c r="J5" s="1443"/>
      <c r="K5" s="1443"/>
      <c r="L5" s="1443"/>
    </row>
    <row r="6" spans="1:1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60.75" customHeight="1" x14ac:dyDescent="0.25">
      <c r="A8" s="1448" t="s">
        <v>33</v>
      </c>
      <c r="B8" s="1352" t="s">
        <v>3</v>
      </c>
      <c r="C8" s="1354"/>
      <c r="D8" s="1355"/>
      <c r="E8" s="1356"/>
      <c r="F8" s="1354" t="s">
        <v>4</v>
      </c>
      <c r="G8" s="1355"/>
      <c r="H8" s="1355"/>
      <c r="I8" s="1355"/>
      <c r="J8" s="1355"/>
      <c r="K8" s="1355"/>
      <c r="L8" s="1348"/>
    </row>
    <row r="9" spans="1:12" ht="91.5" customHeight="1" x14ac:dyDescent="0.25">
      <c r="A9" s="1449"/>
      <c r="B9" s="1353"/>
      <c r="C9" s="230" t="s">
        <v>5</v>
      </c>
      <c r="D9" s="231" t="s">
        <v>6</v>
      </c>
      <c r="E9" s="232" t="s">
        <v>7</v>
      </c>
      <c r="F9" s="269" t="s">
        <v>8</v>
      </c>
      <c r="G9" s="231" t="s">
        <v>9</v>
      </c>
      <c r="H9" s="231" t="s">
        <v>10</v>
      </c>
      <c r="I9" s="231" t="s">
        <v>83</v>
      </c>
      <c r="J9" s="231" t="s">
        <v>12</v>
      </c>
      <c r="K9" s="231" t="s">
        <v>13</v>
      </c>
      <c r="L9" s="231" t="s">
        <v>14</v>
      </c>
    </row>
    <row r="10" spans="1:12" x14ac:dyDescent="0.25">
      <c r="A10" s="270" t="s">
        <v>15</v>
      </c>
      <c r="B10" s="4">
        <v>157</v>
      </c>
      <c r="C10" s="275">
        <v>61</v>
      </c>
      <c r="D10" s="276">
        <v>0</v>
      </c>
      <c r="E10" s="277">
        <v>96</v>
      </c>
      <c r="F10" s="271">
        <v>98</v>
      </c>
      <c r="G10" s="6">
        <v>2</v>
      </c>
      <c r="H10" s="6">
        <v>60</v>
      </c>
      <c r="I10" s="6">
        <v>36</v>
      </c>
      <c r="J10" s="6"/>
      <c r="K10" s="6"/>
      <c r="L10" s="6"/>
    </row>
    <row r="11" spans="1:12" x14ac:dyDescent="0.25">
      <c r="A11" s="270" t="s">
        <v>16</v>
      </c>
      <c r="B11" s="4">
        <v>30</v>
      </c>
      <c r="C11" s="7">
        <v>17</v>
      </c>
      <c r="D11" s="6">
        <v>0</v>
      </c>
      <c r="E11" s="8">
        <v>13</v>
      </c>
      <c r="F11" s="271">
        <v>16</v>
      </c>
      <c r="G11" s="6">
        <v>4</v>
      </c>
      <c r="H11" s="6">
        <v>12</v>
      </c>
      <c r="I11" s="6">
        <v>0</v>
      </c>
      <c r="J11" s="6"/>
      <c r="K11" s="6"/>
      <c r="L11" s="6"/>
    </row>
    <row r="12" spans="1:12" x14ac:dyDescent="0.25">
      <c r="A12" s="270" t="s">
        <v>17</v>
      </c>
      <c r="B12" s="4">
        <v>29</v>
      </c>
      <c r="C12" s="7">
        <v>12</v>
      </c>
      <c r="D12" s="6">
        <v>0</v>
      </c>
      <c r="E12" s="8">
        <v>17</v>
      </c>
      <c r="F12" s="271">
        <v>17</v>
      </c>
      <c r="G12" s="6">
        <v>0</v>
      </c>
      <c r="H12" s="6">
        <v>14</v>
      </c>
      <c r="I12" s="6">
        <v>3</v>
      </c>
      <c r="J12" s="6"/>
      <c r="K12" s="6"/>
      <c r="L12" s="6"/>
    </row>
    <row r="13" spans="1:12" x14ac:dyDescent="0.25">
      <c r="A13" s="270" t="s">
        <v>18</v>
      </c>
      <c r="B13" s="4">
        <v>28</v>
      </c>
      <c r="C13" s="7">
        <v>3</v>
      </c>
      <c r="D13" s="6">
        <v>0</v>
      </c>
      <c r="E13" s="8">
        <v>25</v>
      </c>
      <c r="F13" s="271">
        <v>48</v>
      </c>
      <c r="G13" s="6">
        <v>23</v>
      </c>
      <c r="H13" s="6">
        <v>24</v>
      </c>
      <c r="I13" s="6">
        <v>1</v>
      </c>
      <c r="J13" s="6"/>
      <c r="K13" s="6"/>
      <c r="L13" s="6"/>
    </row>
    <row r="14" spans="1:12" x14ac:dyDescent="0.25">
      <c r="A14" s="270" t="s">
        <v>19</v>
      </c>
      <c r="B14" s="4">
        <v>1</v>
      </c>
      <c r="C14" s="7">
        <v>0</v>
      </c>
      <c r="D14" s="6">
        <v>0</v>
      </c>
      <c r="E14" s="8">
        <v>1</v>
      </c>
      <c r="F14" s="271">
        <v>3</v>
      </c>
      <c r="G14" s="6">
        <v>3</v>
      </c>
      <c r="H14" s="6">
        <v>0</v>
      </c>
      <c r="I14" s="6">
        <v>0</v>
      </c>
      <c r="J14" s="6"/>
      <c r="K14" s="6"/>
      <c r="L14" s="6"/>
    </row>
    <row r="15" spans="1:12" x14ac:dyDescent="0.25">
      <c r="A15" s="270" t="s">
        <v>20</v>
      </c>
      <c r="B15" s="4">
        <v>9</v>
      </c>
      <c r="C15" s="7">
        <v>2</v>
      </c>
      <c r="D15" s="6">
        <v>0</v>
      </c>
      <c r="E15" s="8">
        <v>7</v>
      </c>
      <c r="F15" s="271">
        <v>9</v>
      </c>
      <c r="G15" s="6">
        <v>2</v>
      </c>
      <c r="H15" s="6">
        <v>7</v>
      </c>
      <c r="I15" s="6">
        <v>0</v>
      </c>
      <c r="J15" s="6"/>
      <c r="K15" s="6"/>
      <c r="L15" s="6"/>
    </row>
    <row r="16" spans="1:12" x14ac:dyDescent="0.25">
      <c r="A16" s="270" t="s">
        <v>21</v>
      </c>
      <c r="B16" s="4">
        <v>21</v>
      </c>
      <c r="C16" s="7">
        <v>13</v>
      </c>
      <c r="D16" s="6">
        <v>0</v>
      </c>
      <c r="E16" s="8">
        <v>8</v>
      </c>
      <c r="F16" s="271">
        <v>10</v>
      </c>
      <c r="G16" s="6">
        <v>2</v>
      </c>
      <c r="H16" s="6">
        <v>8</v>
      </c>
      <c r="I16" s="6">
        <v>0</v>
      </c>
      <c r="J16" s="6"/>
      <c r="K16" s="6"/>
      <c r="L16" s="6"/>
    </row>
    <row r="17" spans="1:12" x14ac:dyDescent="0.25">
      <c r="A17" s="270" t="s">
        <v>22</v>
      </c>
      <c r="B17" s="4">
        <v>23</v>
      </c>
      <c r="C17" s="7">
        <v>12</v>
      </c>
      <c r="D17" s="6">
        <v>0</v>
      </c>
      <c r="E17" s="8">
        <v>11</v>
      </c>
      <c r="F17" s="271">
        <v>12</v>
      </c>
      <c r="G17" s="6">
        <v>1</v>
      </c>
      <c r="H17" s="6">
        <v>10</v>
      </c>
      <c r="I17" s="6">
        <v>1</v>
      </c>
      <c r="J17" s="6"/>
      <c r="K17" s="6"/>
      <c r="L17" s="6"/>
    </row>
    <row r="18" spans="1:12" x14ac:dyDescent="0.25">
      <c r="A18" s="270" t="s">
        <v>23</v>
      </c>
      <c r="B18" s="4">
        <v>0</v>
      </c>
      <c r="C18" s="7">
        <v>0</v>
      </c>
      <c r="D18" s="6">
        <v>0</v>
      </c>
      <c r="E18" s="8">
        <v>0</v>
      </c>
      <c r="F18" s="271">
        <v>0</v>
      </c>
      <c r="G18" s="6">
        <v>0</v>
      </c>
      <c r="H18" s="6">
        <v>0</v>
      </c>
      <c r="I18" s="6">
        <v>0</v>
      </c>
      <c r="J18" s="6"/>
      <c r="K18" s="6"/>
      <c r="L18" s="6"/>
    </row>
    <row r="19" spans="1:12" x14ac:dyDescent="0.25">
      <c r="A19" s="270" t="s">
        <v>24</v>
      </c>
      <c r="B19" s="4">
        <v>6</v>
      </c>
      <c r="C19" s="7">
        <v>4</v>
      </c>
      <c r="D19" s="6">
        <v>0</v>
      </c>
      <c r="E19" s="8">
        <v>2</v>
      </c>
      <c r="F19" s="271">
        <v>3</v>
      </c>
      <c r="G19" s="6">
        <v>0</v>
      </c>
      <c r="H19" s="6">
        <v>3</v>
      </c>
      <c r="I19" s="6">
        <v>0</v>
      </c>
      <c r="J19" s="6"/>
      <c r="K19" s="6"/>
      <c r="L19" s="6"/>
    </row>
    <row r="20" spans="1:12" x14ac:dyDescent="0.25">
      <c r="A20" s="270" t="s">
        <v>25</v>
      </c>
      <c r="B20" s="4">
        <v>5</v>
      </c>
      <c r="C20" s="7">
        <v>0</v>
      </c>
      <c r="D20" s="6">
        <v>0</v>
      </c>
      <c r="E20" s="8">
        <v>5</v>
      </c>
      <c r="F20" s="271">
        <v>38</v>
      </c>
      <c r="G20" s="6">
        <v>28</v>
      </c>
      <c r="H20" s="6">
        <v>10</v>
      </c>
      <c r="I20" s="6">
        <v>0</v>
      </c>
      <c r="J20" s="6"/>
      <c r="K20" s="6"/>
      <c r="L20" s="6"/>
    </row>
    <row r="21" spans="1:12" x14ac:dyDescent="0.25">
      <c r="A21" s="270" t="s">
        <v>26</v>
      </c>
      <c r="B21" s="4">
        <v>0</v>
      </c>
      <c r="C21" s="7">
        <v>0</v>
      </c>
      <c r="D21" s="6">
        <v>0</v>
      </c>
      <c r="E21" s="8">
        <v>0</v>
      </c>
      <c r="F21" s="271">
        <v>0</v>
      </c>
      <c r="G21" s="6">
        <v>0</v>
      </c>
      <c r="H21" s="6">
        <v>0</v>
      </c>
      <c r="I21" s="6">
        <v>0</v>
      </c>
      <c r="J21" s="6"/>
      <c r="K21" s="6"/>
      <c r="L21" s="6"/>
    </row>
    <row r="22" spans="1:12" x14ac:dyDescent="0.25">
      <c r="A22" s="270" t="s">
        <v>27</v>
      </c>
      <c r="B22" s="4">
        <v>6</v>
      </c>
      <c r="C22" s="7">
        <v>0</v>
      </c>
      <c r="D22" s="6">
        <v>0</v>
      </c>
      <c r="E22" s="8">
        <v>6</v>
      </c>
      <c r="F22" s="271">
        <v>32</v>
      </c>
      <c r="G22" s="6">
        <v>30</v>
      </c>
      <c r="H22" s="6">
        <v>2</v>
      </c>
      <c r="I22" s="6">
        <v>0</v>
      </c>
      <c r="J22" s="6"/>
      <c r="K22" s="6"/>
      <c r="L22" s="6"/>
    </row>
    <row r="23" spans="1:12" x14ac:dyDescent="0.25">
      <c r="A23" s="270" t="s">
        <v>28</v>
      </c>
      <c r="B23" s="4">
        <v>26</v>
      </c>
      <c r="C23" s="7">
        <v>19</v>
      </c>
      <c r="D23" s="6">
        <v>0</v>
      </c>
      <c r="E23" s="8">
        <v>7</v>
      </c>
      <c r="F23" s="271">
        <v>9</v>
      </c>
      <c r="G23" s="6">
        <v>3</v>
      </c>
      <c r="H23" s="6">
        <v>6</v>
      </c>
      <c r="I23" s="6">
        <v>0</v>
      </c>
      <c r="J23" s="6"/>
      <c r="K23" s="6"/>
      <c r="L23" s="6"/>
    </row>
    <row r="24" spans="1:12" x14ac:dyDescent="0.25">
      <c r="A24" s="270" t="s">
        <v>29</v>
      </c>
      <c r="B24" s="4">
        <v>0</v>
      </c>
      <c r="C24" s="7">
        <v>0</v>
      </c>
      <c r="D24" s="6">
        <v>0</v>
      </c>
      <c r="E24" s="8">
        <v>0</v>
      </c>
      <c r="F24" s="271">
        <v>0</v>
      </c>
      <c r="G24" s="6">
        <v>0</v>
      </c>
      <c r="H24" s="6">
        <v>0</v>
      </c>
      <c r="I24" s="6">
        <v>0</v>
      </c>
      <c r="J24" s="6"/>
      <c r="K24" s="6"/>
      <c r="L24" s="6"/>
    </row>
    <row r="25" spans="1:12" x14ac:dyDescent="0.25">
      <c r="A25" s="270" t="s">
        <v>30</v>
      </c>
      <c r="B25" s="4">
        <v>7</v>
      </c>
      <c r="C25" s="7">
        <v>0</v>
      </c>
      <c r="D25" s="6">
        <v>0</v>
      </c>
      <c r="E25" s="8">
        <v>7</v>
      </c>
      <c r="F25" s="271">
        <v>33</v>
      </c>
      <c r="G25" s="6">
        <v>26</v>
      </c>
      <c r="H25" s="6">
        <v>7</v>
      </c>
      <c r="I25" s="6">
        <v>0</v>
      </c>
      <c r="J25" s="6"/>
      <c r="K25" s="6"/>
      <c r="L25" s="6"/>
    </row>
    <row r="26" spans="1:12" x14ac:dyDescent="0.25">
      <c r="A26" s="270" t="s">
        <v>31</v>
      </c>
      <c r="B26" s="4">
        <v>64</v>
      </c>
      <c r="C26" s="7">
        <v>16</v>
      </c>
      <c r="D26" s="6">
        <v>0</v>
      </c>
      <c r="E26" s="8">
        <v>48</v>
      </c>
      <c r="F26" s="271">
        <v>42</v>
      </c>
      <c r="G26" s="6">
        <v>12</v>
      </c>
      <c r="H26" s="6">
        <v>27</v>
      </c>
      <c r="I26" s="6">
        <v>3</v>
      </c>
      <c r="J26" s="6"/>
      <c r="K26" s="6"/>
      <c r="L26" s="6"/>
    </row>
    <row r="27" spans="1:12" ht="16.5" thickBot="1" x14ac:dyDescent="0.3">
      <c r="A27" s="161" t="s">
        <v>32</v>
      </c>
      <c r="B27" s="167">
        <v>412</v>
      </c>
      <c r="C27" s="162">
        <v>159</v>
      </c>
      <c r="D27" s="163">
        <v>0</v>
      </c>
      <c r="E27" s="175">
        <v>253</v>
      </c>
      <c r="F27" s="176">
        <v>370</v>
      </c>
      <c r="G27" s="166">
        <v>136</v>
      </c>
      <c r="H27" s="166">
        <v>190</v>
      </c>
      <c r="I27" s="166">
        <v>44</v>
      </c>
      <c r="J27" s="166">
        <v>0</v>
      </c>
      <c r="K27" s="166">
        <v>0</v>
      </c>
      <c r="L27" s="166">
        <v>0</v>
      </c>
    </row>
    <row r="28" spans="1:12" x14ac:dyDescent="0.25">
      <c r="A28" s="234"/>
      <c r="B28" s="234"/>
      <c r="C28" s="13"/>
      <c r="D28" s="13"/>
      <c r="E28" s="13"/>
      <c r="F28" s="234"/>
      <c r="G28" s="234"/>
      <c r="H28" s="234"/>
      <c r="I28" s="234"/>
      <c r="J28" s="234"/>
      <c r="K28" s="234"/>
      <c r="L28" s="234"/>
    </row>
    <row r="29" spans="1:12" ht="94.5" x14ac:dyDescent="0.25">
      <c r="A29" s="276" t="s">
        <v>33</v>
      </c>
      <c r="B29" s="231" t="s">
        <v>34</v>
      </c>
      <c r="C29" s="278"/>
      <c r="D29" s="235"/>
      <c r="E29" s="278"/>
      <c r="F29" s="235"/>
      <c r="G29" s="278"/>
      <c r="H29" s="235"/>
      <c r="I29" s="278"/>
      <c r="J29" s="235"/>
      <c r="K29" s="278"/>
      <c r="L29" s="235"/>
    </row>
    <row r="30" spans="1:12" x14ac:dyDescent="0.25">
      <c r="A30" s="276"/>
      <c r="B30" s="231"/>
      <c r="C30" s="278"/>
      <c r="D30" s="235"/>
      <c r="E30" s="278"/>
      <c r="F30" s="235"/>
      <c r="G30" s="278"/>
      <c r="H30" s="235"/>
      <c r="I30" s="278"/>
      <c r="J30" s="235"/>
      <c r="K30" s="278"/>
      <c r="L30" s="235"/>
    </row>
    <row r="31" spans="1:12" x14ac:dyDescent="0.25">
      <c r="A31" s="6" t="s">
        <v>15</v>
      </c>
      <c r="B31" s="6">
        <v>9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5">
      <c r="A32" s="6" t="s">
        <v>16</v>
      </c>
      <c r="B32" s="6">
        <v>0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5">
      <c r="A33" s="6" t="s">
        <v>17</v>
      </c>
      <c r="B33" s="6">
        <v>12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5">
      <c r="A34" s="6" t="s">
        <v>18</v>
      </c>
      <c r="B34" s="6">
        <v>1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spans="1:12" x14ac:dyDescent="0.25">
      <c r="A35" s="6" t="s">
        <v>19</v>
      </c>
      <c r="B35" s="6">
        <v>0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1:12" x14ac:dyDescent="0.25">
      <c r="A36" s="6" t="s">
        <v>20</v>
      </c>
      <c r="B36" s="6">
        <v>4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spans="1:12" x14ac:dyDescent="0.25">
      <c r="A37" s="6" t="s">
        <v>21</v>
      </c>
      <c r="B37" s="6">
        <v>5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1:12" x14ac:dyDescent="0.25">
      <c r="A38" s="6" t="s">
        <v>22</v>
      </c>
      <c r="B38" s="6">
        <v>1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39" spans="1:12" x14ac:dyDescent="0.25">
      <c r="A39" s="6" t="s">
        <v>23</v>
      </c>
      <c r="B39" s="6">
        <v>0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2" x14ac:dyDescent="0.25">
      <c r="A40" s="6" t="s">
        <v>24</v>
      </c>
      <c r="B40" s="6">
        <v>0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1:12" x14ac:dyDescent="0.25">
      <c r="A41" s="6" t="s">
        <v>25</v>
      </c>
      <c r="B41" s="6">
        <v>0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</row>
    <row r="42" spans="1:12" x14ac:dyDescent="0.25">
      <c r="A42" s="6" t="s">
        <v>26</v>
      </c>
      <c r="B42" s="6">
        <v>0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</row>
    <row r="43" spans="1:12" x14ac:dyDescent="0.25">
      <c r="A43" s="6" t="s">
        <v>27</v>
      </c>
      <c r="B43" s="6">
        <v>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</row>
    <row r="44" spans="1:12" x14ac:dyDescent="0.25">
      <c r="A44" s="6" t="s">
        <v>28</v>
      </c>
      <c r="B44" s="6">
        <v>0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</row>
    <row r="45" spans="1:12" x14ac:dyDescent="0.25">
      <c r="A45" s="6" t="s">
        <v>29</v>
      </c>
      <c r="B45" s="6">
        <v>0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</row>
    <row r="46" spans="1:12" x14ac:dyDescent="0.25">
      <c r="A46" s="6" t="s">
        <v>30</v>
      </c>
      <c r="B46" s="6">
        <v>0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</row>
    <row r="47" spans="1:12" x14ac:dyDescent="0.25">
      <c r="A47" s="6" t="s">
        <v>31</v>
      </c>
      <c r="B47" s="6">
        <v>1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</row>
    <row r="48" spans="1:12" x14ac:dyDescent="0.25">
      <c r="A48" s="166" t="s">
        <v>32</v>
      </c>
      <c r="B48" s="166">
        <v>33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</row>
    <row r="49" spans="1:12" x14ac:dyDescent="0.25">
      <c r="A49" s="234"/>
      <c r="B49" s="234"/>
      <c r="C49" s="234"/>
      <c r="D49" s="234"/>
      <c r="E49" s="234"/>
      <c r="F49" s="234"/>
      <c r="G49" s="234"/>
      <c r="H49" s="234"/>
      <c r="I49" s="234"/>
      <c r="J49" s="234"/>
      <c r="K49" s="234"/>
      <c r="L49" s="234"/>
    </row>
    <row r="50" spans="1:12" ht="37.5" customHeight="1" x14ac:dyDescent="0.25">
      <c r="A50" s="1349" t="s">
        <v>35</v>
      </c>
      <c r="B50" s="1349"/>
      <c r="C50" s="1349"/>
      <c r="D50" s="236"/>
      <c r="E50" s="236"/>
      <c r="F50" s="236"/>
      <c r="G50" s="236"/>
      <c r="H50" s="236"/>
      <c r="I50" s="236"/>
      <c r="J50" s="236"/>
      <c r="K50" s="236"/>
      <c r="L50" s="236"/>
    </row>
    <row r="51" spans="1:12" ht="30" customHeight="1" x14ac:dyDescent="0.25">
      <c r="A51" s="1339" t="s">
        <v>36</v>
      </c>
      <c r="B51" s="1339"/>
      <c r="C51" s="1339"/>
      <c r="D51" s="236"/>
      <c r="E51" s="234"/>
      <c r="F51" s="234"/>
      <c r="G51" s="234"/>
      <c r="H51" s="234"/>
      <c r="I51" s="234"/>
      <c r="J51" s="234"/>
      <c r="K51" s="234"/>
      <c r="L51" s="234"/>
    </row>
    <row r="52" spans="1:12" x14ac:dyDescent="0.25">
      <c r="A52" s="236"/>
      <c r="B52" s="236"/>
      <c r="C52" s="236"/>
      <c r="D52" s="236"/>
      <c r="E52" s="236"/>
      <c r="F52" s="236"/>
      <c r="G52" s="236"/>
      <c r="H52" s="236"/>
      <c r="I52" s="236"/>
      <c r="J52" s="236"/>
      <c r="K52" s="236"/>
      <c r="L52" s="236"/>
    </row>
    <row r="53" spans="1:12" x14ac:dyDescent="0.25">
      <c r="A53" s="234"/>
      <c r="B53" s="234"/>
      <c r="C53" s="234"/>
      <c r="D53" s="234"/>
      <c r="E53" s="234"/>
      <c r="F53" s="234"/>
      <c r="G53" s="234"/>
      <c r="H53" s="234"/>
      <c r="I53" s="234"/>
      <c r="J53" s="234"/>
      <c r="K53" s="234"/>
      <c r="L53" s="234"/>
    </row>
    <row r="54" spans="1:12" ht="18.75" customHeight="1" x14ac:dyDescent="0.25">
      <c r="A54" s="234"/>
      <c r="B54" s="234"/>
      <c r="C54" s="234"/>
      <c r="D54" s="234"/>
      <c r="E54" s="234"/>
      <c r="F54" s="234"/>
      <c r="G54" s="234"/>
      <c r="H54" s="234"/>
      <c r="I54" s="234"/>
      <c r="J54" s="234"/>
      <c r="K54" s="234"/>
      <c r="L54" s="234"/>
    </row>
    <row r="55" spans="1:12" x14ac:dyDescent="0.25">
      <c r="A55" s="1443" t="s">
        <v>37</v>
      </c>
      <c r="B55" s="1443"/>
      <c r="C55" s="1443"/>
      <c r="D55" s="1443"/>
      <c r="E55" s="1443"/>
      <c r="F55" s="1443"/>
      <c r="G55" s="1443"/>
      <c r="H55" s="1443"/>
      <c r="I55" s="16"/>
      <c r="J55" s="16"/>
      <c r="K55" s="16"/>
      <c r="L55" s="16"/>
    </row>
    <row r="56" spans="1:12" ht="16.5" thickBot="1" x14ac:dyDescent="0.3">
      <c r="A56" s="234"/>
      <c r="B56" s="234"/>
      <c r="C56" s="234"/>
      <c r="D56" s="234"/>
      <c r="E56" s="234"/>
      <c r="F56" s="234"/>
      <c r="G56" s="234"/>
      <c r="H56" s="234"/>
      <c r="I56" s="234"/>
      <c r="J56" s="234"/>
      <c r="K56" s="234"/>
      <c r="L56" s="234"/>
    </row>
    <row r="57" spans="1:12" ht="16.5" thickBot="1" x14ac:dyDescent="0.3">
      <c r="A57" s="234"/>
      <c r="B57" s="1341" t="s">
        <v>38</v>
      </c>
      <c r="C57" s="1342"/>
      <c r="D57" s="234"/>
      <c r="E57" s="235"/>
      <c r="F57" s="235"/>
      <c r="G57" s="235"/>
      <c r="H57" s="279"/>
      <c r="I57" s="234"/>
      <c r="J57" s="234"/>
      <c r="K57" s="234"/>
    </row>
    <row r="58" spans="1:12" ht="110.25" x14ac:dyDescent="0.25">
      <c r="A58" s="280" t="s">
        <v>33</v>
      </c>
      <c r="B58" s="237" t="s">
        <v>39</v>
      </c>
      <c r="C58" s="265" t="s">
        <v>40</v>
      </c>
      <c r="D58" s="313" t="s">
        <v>41</v>
      </c>
      <c r="E58" s="231" t="s">
        <v>42</v>
      </c>
      <c r="F58" s="231" t="s">
        <v>43</v>
      </c>
      <c r="G58" s="231" t="s">
        <v>44</v>
      </c>
    </row>
    <row r="59" spans="1:12" x14ac:dyDescent="0.25">
      <c r="A59" s="270" t="s">
        <v>15</v>
      </c>
      <c r="B59" s="7">
        <v>10</v>
      </c>
      <c r="C59" s="276">
        <v>21</v>
      </c>
      <c r="D59" s="276">
        <v>26</v>
      </c>
      <c r="E59" s="281">
        <v>9</v>
      </c>
      <c r="F59" s="281">
        <v>62</v>
      </c>
      <c r="G59" s="318">
        <v>8</v>
      </c>
    </row>
    <row r="60" spans="1:12" x14ac:dyDescent="0.25">
      <c r="A60" s="270" t="s">
        <v>16</v>
      </c>
      <c r="B60" s="7">
        <v>0</v>
      </c>
      <c r="C60" s="6">
        <v>10</v>
      </c>
      <c r="D60" s="276">
        <v>7</v>
      </c>
      <c r="E60" s="281">
        <v>3</v>
      </c>
      <c r="F60" s="281">
        <v>16</v>
      </c>
      <c r="G60" s="318">
        <v>0</v>
      </c>
    </row>
    <row r="61" spans="1:12" x14ac:dyDescent="0.25">
      <c r="A61" s="270" t="s">
        <v>17</v>
      </c>
      <c r="B61" s="7">
        <v>0</v>
      </c>
      <c r="C61" s="6">
        <v>2</v>
      </c>
      <c r="D61" s="276">
        <v>8</v>
      </c>
      <c r="E61" s="281">
        <v>1</v>
      </c>
      <c r="F61" s="281">
        <v>17</v>
      </c>
      <c r="G61" s="318">
        <v>1</v>
      </c>
    </row>
    <row r="62" spans="1:12" x14ac:dyDescent="0.25">
      <c r="A62" s="270" t="s">
        <v>18</v>
      </c>
      <c r="B62" s="7">
        <v>3</v>
      </c>
      <c r="C62" s="6">
        <v>51</v>
      </c>
      <c r="D62" s="276">
        <v>5</v>
      </c>
      <c r="E62" s="281">
        <v>4</v>
      </c>
      <c r="F62" s="281">
        <v>10</v>
      </c>
      <c r="G62" s="318">
        <v>0</v>
      </c>
    </row>
    <row r="63" spans="1:12" x14ac:dyDescent="0.25">
      <c r="A63" s="270" t="s">
        <v>19</v>
      </c>
      <c r="B63" s="7">
        <v>0</v>
      </c>
      <c r="C63" s="6">
        <v>6</v>
      </c>
      <c r="D63" s="276">
        <v>2</v>
      </c>
      <c r="E63" s="281">
        <v>0</v>
      </c>
      <c r="F63" s="281">
        <v>1</v>
      </c>
      <c r="G63" s="318">
        <v>0</v>
      </c>
    </row>
    <row r="64" spans="1:12" x14ac:dyDescent="0.25">
      <c r="A64" s="270" t="s">
        <v>20</v>
      </c>
      <c r="B64" s="7">
        <v>1</v>
      </c>
      <c r="C64" s="6">
        <v>2</v>
      </c>
      <c r="D64" s="276">
        <v>2</v>
      </c>
      <c r="E64" s="281">
        <v>0</v>
      </c>
      <c r="F64" s="281">
        <v>3</v>
      </c>
      <c r="G64" s="318">
        <v>1</v>
      </c>
    </row>
    <row r="65" spans="1:12" x14ac:dyDescent="0.25">
      <c r="A65" s="270" t="s">
        <v>21</v>
      </c>
      <c r="B65" s="7">
        <v>0</v>
      </c>
      <c r="C65" s="6">
        <v>4</v>
      </c>
      <c r="D65" s="276">
        <v>4</v>
      </c>
      <c r="E65" s="281">
        <v>1</v>
      </c>
      <c r="F65" s="281">
        <v>12</v>
      </c>
      <c r="G65" s="318">
        <v>1</v>
      </c>
    </row>
    <row r="66" spans="1:12" x14ac:dyDescent="0.25">
      <c r="A66" s="270" t="s">
        <v>22</v>
      </c>
      <c r="B66" s="7">
        <v>2</v>
      </c>
      <c r="C66" s="6">
        <v>1</v>
      </c>
      <c r="D66" s="276">
        <v>4</v>
      </c>
      <c r="E66" s="281">
        <v>3</v>
      </c>
      <c r="F66" s="281">
        <v>6</v>
      </c>
      <c r="G66" s="318">
        <v>0</v>
      </c>
    </row>
    <row r="67" spans="1:12" x14ac:dyDescent="0.25">
      <c r="A67" s="270" t="s">
        <v>23</v>
      </c>
      <c r="B67" s="7">
        <v>0</v>
      </c>
      <c r="C67" s="6">
        <v>0</v>
      </c>
      <c r="D67" s="276">
        <v>0</v>
      </c>
      <c r="E67" s="281">
        <v>0</v>
      </c>
      <c r="F67" s="281">
        <v>0</v>
      </c>
      <c r="G67" s="318">
        <v>0</v>
      </c>
    </row>
    <row r="68" spans="1:12" x14ac:dyDescent="0.25">
      <c r="A68" s="270" t="s">
        <v>24</v>
      </c>
      <c r="B68" s="7">
        <v>0</v>
      </c>
      <c r="C68" s="6">
        <v>1</v>
      </c>
      <c r="D68" s="276">
        <v>4</v>
      </c>
      <c r="E68" s="281">
        <v>0</v>
      </c>
      <c r="F68" s="281">
        <v>2</v>
      </c>
      <c r="G68" s="318">
        <v>0</v>
      </c>
    </row>
    <row r="69" spans="1:12" x14ac:dyDescent="0.25">
      <c r="A69" s="270" t="s">
        <v>25</v>
      </c>
      <c r="B69" s="7">
        <v>11</v>
      </c>
      <c r="C69" s="6">
        <v>27</v>
      </c>
      <c r="D69" s="276">
        <v>1</v>
      </c>
      <c r="E69" s="281">
        <v>3</v>
      </c>
      <c r="F69" s="281">
        <v>15</v>
      </c>
      <c r="G69" s="318">
        <v>1</v>
      </c>
    </row>
    <row r="70" spans="1:12" x14ac:dyDescent="0.25">
      <c r="A70" s="270" t="s">
        <v>26</v>
      </c>
      <c r="B70" s="7">
        <v>0</v>
      </c>
      <c r="C70" s="6">
        <v>0</v>
      </c>
      <c r="D70" s="276">
        <v>0</v>
      </c>
      <c r="E70" s="281">
        <v>0</v>
      </c>
      <c r="F70" s="281">
        <v>0</v>
      </c>
      <c r="G70" s="318">
        <v>0</v>
      </c>
    </row>
    <row r="71" spans="1:12" x14ac:dyDescent="0.25">
      <c r="A71" s="270" t="s">
        <v>27</v>
      </c>
      <c r="B71" s="7">
        <v>1</v>
      </c>
      <c r="C71" s="6">
        <v>36</v>
      </c>
      <c r="D71" s="276">
        <v>0</v>
      </c>
      <c r="E71" s="281">
        <v>0</v>
      </c>
      <c r="F71" s="281">
        <v>0</v>
      </c>
      <c r="G71" s="318">
        <v>0</v>
      </c>
    </row>
    <row r="72" spans="1:12" x14ac:dyDescent="0.25">
      <c r="A72" s="270" t="s">
        <v>28</v>
      </c>
      <c r="B72" s="7">
        <v>0</v>
      </c>
      <c r="C72" s="6">
        <v>1</v>
      </c>
      <c r="D72" s="276">
        <v>7</v>
      </c>
      <c r="E72" s="281">
        <v>0</v>
      </c>
      <c r="F72" s="281">
        <v>8</v>
      </c>
      <c r="G72" s="318">
        <v>1</v>
      </c>
    </row>
    <row r="73" spans="1:12" x14ac:dyDescent="0.25">
      <c r="A73" s="270" t="s">
        <v>29</v>
      </c>
      <c r="B73" s="7">
        <v>0</v>
      </c>
      <c r="C73" s="6">
        <v>0</v>
      </c>
      <c r="D73" s="276">
        <v>0</v>
      </c>
      <c r="E73" s="281">
        <v>0</v>
      </c>
      <c r="F73" s="281">
        <v>0</v>
      </c>
      <c r="G73" s="318">
        <v>0</v>
      </c>
    </row>
    <row r="74" spans="1:12" x14ac:dyDescent="0.25">
      <c r="A74" s="270" t="s">
        <v>30</v>
      </c>
      <c r="B74" s="7">
        <v>3</v>
      </c>
      <c r="C74" s="6">
        <v>41</v>
      </c>
      <c r="D74" s="276">
        <v>0</v>
      </c>
      <c r="E74" s="281">
        <v>5</v>
      </c>
      <c r="F74" s="281">
        <v>14</v>
      </c>
      <c r="G74" s="318">
        <v>0</v>
      </c>
    </row>
    <row r="75" spans="1:12" x14ac:dyDescent="0.25">
      <c r="A75" s="270" t="s">
        <v>31</v>
      </c>
      <c r="B75" s="7">
        <v>0</v>
      </c>
      <c r="C75" s="6">
        <v>33</v>
      </c>
      <c r="D75" s="276">
        <v>20</v>
      </c>
      <c r="E75" s="281">
        <v>1</v>
      </c>
      <c r="F75" s="281">
        <v>4</v>
      </c>
      <c r="G75" s="117">
        <v>0</v>
      </c>
    </row>
    <row r="76" spans="1:12" ht="16.5" thickBot="1" x14ac:dyDescent="0.3">
      <c r="A76" s="161" t="s">
        <v>32</v>
      </c>
      <c r="B76" s="162">
        <v>31</v>
      </c>
      <c r="C76" s="163">
        <v>236</v>
      </c>
      <c r="D76" s="178">
        <v>90</v>
      </c>
      <c r="E76" s="163">
        <v>30</v>
      </c>
      <c r="F76" s="163">
        <v>170</v>
      </c>
      <c r="G76" s="298">
        <v>13</v>
      </c>
      <c r="K76" s="234"/>
    </row>
    <row r="77" spans="1:12" x14ac:dyDescent="0.25">
      <c r="A77" s="234" t="s">
        <v>45</v>
      </c>
      <c r="B77" s="234"/>
      <c r="C77" s="21"/>
      <c r="D77" s="13"/>
      <c r="E77" s="13"/>
      <c r="F77" s="234"/>
      <c r="G77" s="234"/>
      <c r="H77" s="234"/>
      <c r="I77" s="234"/>
      <c r="J77" s="234"/>
      <c r="K77" s="234"/>
      <c r="L77" s="234"/>
    </row>
    <row r="78" spans="1:12" x14ac:dyDescent="0.25">
      <c r="A78" s="234"/>
      <c r="B78" s="234"/>
      <c r="C78" s="234"/>
      <c r="D78" s="234"/>
      <c r="E78" s="234"/>
      <c r="F78" s="234"/>
      <c r="G78" s="234"/>
      <c r="H78" s="234"/>
      <c r="I78" s="234"/>
      <c r="J78" s="234"/>
      <c r="K78" s="234"/>
      <c r="L78" s="234"/>
    </row>
    <row r="79" spans="1:12" ht="47.25" customHeight="1" x14ac:dyDescent="0.25">
      <c r="A79" s="1422" t="s">
        <v>46</v>
      </c>
      <c r="B79" s="1422"/>
      <c r="C79" s="1422"/>
      <c r="D79" s="1422"/>
      <c r="E79" s="1422"/>
      <c r="F79" s="1422"/>
      <c r="G79" s="1422"/>
      <c r="H79" s="1422"/>
      <c r="I79" s="234"/>
      <c r="J79" s="234"/>
      <c r="K79" s="234"/>
      <c r="L79" s="234"/>
    </row>
    <row r="80" spans="1:12" x14ac:dyDescent="0.25">
      <c r="A80" s="234"/>
      <c r="B80" s="234"/>
      <c r="C80" s="234"/>
      <c r="D80" s="234"/>
      <c r="E80" s="234"/>
      <c r="F80" s="234"/>
      <c r="G80" s="234"/>
      <c r="H80" s="234"/>
      <c r="I80" s="234"/>
      <c r="J80" s="234"/>
      <c r="K80" s="234"/>
      <c r="L80" s="234"/>
    </row>
    <row r="81" spans="1:12" ht="94.5" x14ac:dyDescent="0.25">
      <c r="A81" s="280" t="s">
        <v>33</v>
      </c>
      <c r="B81" s="231" t="s">
        <v>47</v>
      </c>
      <c r="C81" s="231" t="s">
        <v>48</v>
      </c>
      <c r="D81" s="231" t="s">
        <v>10</v>
      </c>
      <c r="E81" s="231" t="s">
        <v>49</v>
      </c>
      <c r="F81" s="231" t="s">
        <v>50</v>
      </c>
      <c r="G81" s="231" t="s">
        <v>51</v>
      </c>
      <c r="H81" s="231" t="s">
        <v>52</v>
      </c>
      <c r="I81" s="234"/>
      <c r="J81" s="234"/>
      <c r="K81" s="234"/>
      <c r="L81" s="234"/>
    </row>
    <row r="82" spans="1:12" x14ac:dyDescent="0.25">
      <c r="A82" s="270" t="s">
        <v>15</v>
      </c>
      <c r="B82" s="6">
        <v>62</v>
      </c>
      <c r="C82" s="6">
        <v>1</v>
      </c>
      <c r="D82" s="6">
        <v>20</v>
      </c>
      <c r="E82" s="6">
        <v>34</v>
      </c>
      <c r="F82" s="6">
        <v>17</v>
      </c>
      <c r="G82" s="6"/>
      <c r="H82" s="6"/>
      <c r="I82" s="234"/>
      <c r="J82" s="234"/>
      <c r="K82" s="234"/>
      <c r="L82" s="234"/>
    </row>
    <row r="83" spans="1:12" x14ac:dyDescent="0.25">
      <c r="A83" s="270" t="s">
        <v>16</v>
      </c>
      <c r="B83" s="6">
        <v>16</v>
      </c>
      <c r="C83" s="6">
        <v>2</v>
      </c>
      <c r="D83" s="6">
        <v>13</v>
      </c>
      <c r="E83" s="6">
        <v>0</v>
      </c>
      <c r="F83" s="6">
        <v>1</v>
      </c>
      <c r="G83" s="6"/>
      <c r="H83" s="6"/>
      <c r="I83" s="234"/>
      <c r="J83" s="234"/>
      <c r="K83" s="234"/>
      <c r="L83" s="234"/>
    </row>
    <row r="84" spans="1:12" x14ac:dyDescent="0.25">
      <c r="A84" s="270" t="s">
        <v>17</v>
      </c>
      <c r="B84" s="6">
        <v>17</v>
      </c>
      <c r="C84" s="6">
        <v>0</v>
      </c>
      <c r="D84" s="6">
        <v>7</v>
      </c>
      <c r="E84" s="6">
        <v>7</v>
      </c>
      <c r="F84" s="6">
        <v>3</v>
      </c>
      <c r="G84" s="6"/>
      <c r="H84" s="6"/>
      <c r="I84" s="234"/>
      <c r="J84" s="234"/>
      <c r="K84" s="234"/>
      <c r="L84" s="234"/>
    </row>
    <row r="85" spans="1:12" x14ac:dyDescent="0.25">
      <c r="A85" s="270" t="s">
        <v>18</v>
      </c>
      <c r="B85" s="6">
        <v>10</v>
      </c>
      <c r="C85" s="6">
        <v>7</v>
      </c>
      <c r="D85" s="6">
        <v>0</v>
      </c>
      <c r="E85" s="6">
        <v>2</v>
      </c>
      <c r="F85" s="6">
        <v>1</v>
      </c>
      <c r="G85" s="6"/>
      <c r="H85" s="6"/>
      <c r="I85" s="234"/>
      <c r="J85" s="234"/>
      <c r="K85" s="234"/>
      <c r="L85" s="234"/>
    </row>
    <row r="86" spans="1:12" x14ac:dyDescent="0.25">
      <c r="A86" s="270" t="s">
        <v>19</v>
      </c>
      <c r="B86" s="6">
        <v>1</v>
      </c>
      <c r="C86" s="6">
        <v>0</v>
      </c>
      <c r="D86" s="6">
        <v>0</v>
      </c>
      <c r="E86" s="6">
        <v>0</v>
      </c>
      <c r="F86" s="6">
        <v>0</v>
      </c>
      <c r="G86" s="6"/>
      <c r="H86" s="6"/>
      <c r="I86" s="234"/>
      <c r="J86" s="234"/>
      <c r="K86" s="234"/>
      <c r="L86" s="234"/>
    </row>
    <row r="87" spans="1:12" x14ac:dyDescent="0.25">
      <c r="A87" s="270" t="s">
        <v>20</v>
      </c>
      <c r="B87" s="6">
        <v>3</v>
      </c>
      <c r="C87" s="6">
        <v>1</v>
      </c>
      <c r="D87" s="6">
        <v>1</v>
      </c>
      <c r="E87" s="6">
        <v>1</v>
      </c>
      <c r="F87" s="6">
        <v>0</v>
      </c>
      <c r="G87" s="6"/>
      <c r="H87" s="6"/>
      <c r="I87" s="234"/>
      <c r="J87" s="234"/>
      <c r="K87" s="234"/>
      <c r="L87" s="234"/>
    </row>
    <row r="88" spans="1:12" x14ac:dyDescent="0.25">
      <c r="A88" s="270" t="s">
        <v>21</v>
      </c>
      <c r="B88" s="6">
        <v>12</v>
      </c>
      <c r="C88" s="6">
        <v>1</v>
      </c>
      <c r="D88" s="6">
        <v>5</v>
      </c>
      <c r="E88" s="6">
        <v>5</v>
      </c>
      <c r="F88" s="6">
        <v>1</v>
      </c>
      <c r="G88" s="6"/>
      <c r="H88" s="6"/>
      <c r="I88" s="234"/>
      <c r="J88" s="234"/>
      <c r="K88" s="234"/>
      <c r="L88" s="234"/>
    </row>
    <row r="89" spans="1:12" x14ac:dyDescent="0.25">
      <c r="A89" s="270" t="s">
        <v>22</v>
      </c>
      <c r="B89" s="6">
        <v>6</v>
      </c>
      <c r="C89" s="6">
        <v>2</v>
      </c>
      <c r="D89" s="6">
        <v>2</v>
      </c>
      <c r="E89" s="6">
        <v>2</v>
      </c>
      <c r="F89" s="6">
        <v>0</v>
      </c>
      <c r="G89" s="6"/>
      <c r="H89" s="6"/>
      <c r="I89" s="234"/>
      <c r="J89" s="234"/>
      <c r="K89" s="234"/>
      <c r="L89" s="234"/>
    </row>
    <row r="90" spans="1:12" x14ac:dyDescent="0.25">
      <c r="A90" s="270" t="s">
        <v>23</v>
      </c>
      <c r="B90" s="6">
        <v>0</v>
      </c>
      <c r="C90" s="6">
        <v>0</v>
      </c>
      <c r="D90" s="6">
        <v>0</v>
      </c>
      <c r="E90" s="6">
        <v>0</v>
      </c>
      <c r="F90" s="6">
        <v>0</v>
      </c>
      <c r="G90" s="6"/>
      <c r="H90" s="6"/>
      <c r="I90" s="234"/>
      <c r="J90" s="234"/>
      <c r="K90" s="234"/>
      <c r="L90" s="234"/>
    </row>
    <row r="91" spans="1:12" x14ac:dyDescent="0.25">
      <c r="A91" s="270" t="s">
        <v>24</v>
      </c>
      <c r="B91" s="6">
        <v>2</v>
      </c>
      <c r="C91" s="6">
        <v>2</v>
      </c>
      <c r="D91" s="6">
        <v>0</v>
      </c>
      <c r="E91" s="6">
        <v>0</v>
      </c>
      <c r="F91" s="6">
        <v>0</v>
      </c>
      <c r="G91" s="6"/>
      <c r="H91" s="6"/>
      <c r="I91" s="234"/>
      <c r="J91" s="234"/>
      <c r="K91" s="234"/>
      <c r="L91" s="234"/>
    </row>
    <row r="92" spans="1:12" x14ac:dyDescent="0.25">
      <c r="A92" s="270" t="s">
        <v>25</v>
      </c>
      <c r="B92" s="6">
        <v>15</v>
      </c>
      <c r="C92" s="6">
        <v>9</v>
      </c>
      <c r="D92" s="6">
        <v>6</v>
      </c>
      <c r="E92" s="6">
        <v>0</v>
      </c>
      <c r="F92" s="6">
        <v>0</v>
      </c>
      <c r="G92" s="6"/>
      <c r="H92" s="6"/>
      <c r="I92" s="234"/>
      <c r="J92" s="234"/>
      <c r="K92" s="234"/>
      <c r="L92" s="234"/>
    </row>
    <row r="93" spans="1:12" x14ac:dyDescent="0.25">
      <c r="A93" s="270" t="s">
        <v>26</v>
      </c>
      <c r="B93" s="6">
        <v>0</v>
      </c>
      <c r="C93" s="6">
        <v>0</v>
      </c>
      <c r="D93" s="6">
        <v>0</v>
      </c>
      <c r="E93" s="6">
        <v>0</v>
      </c>
      <c r="F93" s="6">
        <v>0</v>
      </c>
      <c r="G93" s="6"/>
      <c r="H93" s="6"/>
      <c r="I93" s="234"/>
      <c r="J93" s="234"/>
      <c r="K93" s="234"/>
      <c r="L93" s="234"/>
    </row>
    <row r="94" spans="1:12" x14ac:dyDescent="0.25">
      <c r="A94" s="270" t="s">
        <v>27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  <c r="G94" s="6"/>
      <c r="H94" s="6"/>
      <c r="I94" s="234"/>
      <c r="J94" s="234"/>
      <c r="K94" s="234"/>
      <c r="L94" s="234"/>
    </row>
    <row r="95" spans="1:12" x14ac:dyDescent="0.25">
      <c r="A95" s="270" t="s">
        <v>28</v>
      </c>
      <c r="B95" s="6">
        <v>8</v>
      </c>
      <c r="C95" s="6">
        <v>1</v>
      </c>
      <c r="D95" s="6">
        <v>3</v>
      </c>
      <c r="E95" s="6">
        <v>3</v>
      </c>
      <c r="F95" s="6">
        <v>1</v>
      </c>
      <c r="G95" s="6"/>
      <c r="H95" s="6"/>
      <c r="I95" s="234"/>
      <c r="J95" s="234"/>
      <c r="K95" s="234"/>
      <c r="L95" s="234"/>
    </row>
    <row r="96" spans="1:12" x14ac:dyDescent="0.25">
      <c r="A96" s="270" t="s">
        <v>29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  <c r="G96" s="6"/>
      <c r="H96" s="6"/>
      <c r="I96" s="234"/>
      <c r="J96" s="234"/>
      <c r="K96" s="234"/>
      <c r="L96" s="234"/>
    </row>
    <row r="97" spans="1:12" x14ac:dyDescent="0.25">
      <c r="A97" s="270" t="s">
        <v>30</v>
      </c>
      <c r="B97" s="6">
        <v>14</v>
      </c>
      <c r="C97" s="6">
        <v>3</v>
      </c>
      <c r="D97" s="6">
        <v>6</v>
      </c>
      <c r="E97" s="6">
        <v>5</v>
      </c>
      <c r="F97" s="6">
        <v>0</v>
      </c>
      <c r="G97" s="6"/>
      <c r="H97" s="6"/>
      <c r="I97" s="234"/>
      <c r="J97" s="234"/>
      <c r="K97" s="234"/>
      <c r="L97" s="234"/>
    </row>
    <row r="98" spans="1:12" x14ac:dyDescent="0.25">
      <c r="A98" s="270" t="s">
        <v>31</v>
      </c>
      <c r="B98" s="281">
        <v>4</v>
      </c>
      <c r="C98" s="6">
        <v>1</v>
      </c>
      <c r="D98" s="6">
        <v>2</v>
      </c>
      <c r="E98" s="6">
        <v>1</v>
      </c>
      <c r="F98" s="281">
        <v>0</v>
      </c>
      <c r="G98" s="281"/>
      <c r="H98" s="319"/>
      <c r="I98" s="234"/>
      <c r="J98" s="234"/>
      <c r="K98" s="234"/>
      <c r="L98" s="234"/>
    </row>
    <row r="99" spans="1:12" ht="16.5" thickBot="1" x14ac:dyDescent="0.3">
      <c r="A99" s="161" t="s">
        <v>32</v>
      </c>
      <c r="B99" s="166">
        <v>170</v>
      </c>
      <c r="C99" s="163">
        <v>30</v>
      </c>
      <c r="D99" s="163">
        <v>65</v>
      </c>
      <c r="E99" s="163">
        <v>60</v>
      </c>
      <c r="F99" s="163">
        <v>24</v>
      </c>
      <c r="G99" s="163">
        <v>0</v>
      </c>
      <c r="H99" s="175">
        <v>0</v>
      </c>
      <c r="I99" s="234"/>
      <c r="J99" s="234"/>
      <c r="K99" s="234"/>
      <c r="L99" s="234"/>
    </row>
    <row r="100" spans="1:12" x14ac:dyDescent="0.25">
      <c r="A100" s="234"/>
      <c r="B100" s="281"/>
      <c r="C100" s="234"/>
      <c r="D100" s="234"/>
      <c r="E100" s="234"/>
      <c r="F100" s="234"/>
      <c r="G100" s="234"/>
      <c r="H100" s="234"/>
      <c r="I100" s="234"/>
      <c r="J100" s="234"/>
      <c r="K100" s="234"/>
      <c r="L100" s="234"/>
    </row>
    <row r="101" spans="1:12" x14ac:dyDescent="0.25">
      <c r="A101" s="234"/>
      <c r="B101" s="234"/>
      <c r="C101" s="234"/>
      <c r="D101" s="234"/>
      <c r="E101" s="234"/>
      <c r="F101" s="234"/>
      <c r="G101" s="234"/>
      <c r="H101" s="234"/>
      <c r="I101" s="234"/>
      <c r="J101" s="234"/>
      <c r="K101" s="234"/>
      <c r="L101" s="234"/>
    </row>
    <row r="102" spans="1:12" ht="47.25" x14ac:dyDescent="0.25">
      <c r="A102" s="236" t="s">
        <v>53</v>
      </c>
      <c r="B102" s="236"/>
      <c r="C102" s="236"/>
      <c r="D102" s="236"/>
      <c r="E102" s="236"/>
      <c r="F102" s="236"/>
      <c r="G102" s="236"/>
      <c r="H102" s="236"/>
      <c r="I102" s="236"/>
      <c r="J102" s="236"/>
      <c r="K102" s="236"/>
      <c r="L102" s="234"/>
    </row>
    <row r="103" spans="1:12" x14ac:dyDescent="0.25">
      <c r="A103" s="234"/>
      <c r="B103" s="234"/>
      <c r="C103" s="234"/>
      <c r="D103" s="234"/>
      <c r="E103" s="234"/>
      <c r="F103" s="234"/>
      <c r="G103" s="234"/>
      <c r="H103" s="234"/>
      <c r="I103" s="234"/>
      <c r="J103" s="234"/>
      <c r="K103" s="234"/>
      <c r="L103" s="234"/>
    </row>
    <row r="104" spans="1:12" x14ac:dyDescent="0.25">
      <c r="A104" s="234"/>
      <c r="B104" s="234"/>
      <c r="C104" s="234"/>
      <c r="D104" s="234"/>
      <c r="E104" s="234"/>
      <c r="F104" s="234"/>
      <c r="G104" s="234"/>
      <c r="H104" s="234"/>
      <c r="I104" s="234"/>
      <c r="J104" s="234"/>
      <c r="K104" s="234"/>
      <c r="L104" s="234"/>
    </row>
    <row r="105" spans="1:12" x14ac:dyDescent="0.25">
      <c r="A105" s="235" t="s">
        <v>54</v>
      </c>
      <c r="B105" s="235"/>
      <c r="C105" s="235"/>
      <c r="D105" s="235"/>
      <c r="E105" s="235"/>
      <c r="F105" s="235"/>
      <c r="G105" s="235"/>
      <c r="H105" s="235"/>
      <c r="I105" s="279"/>
      <c r="J105" s="234"/>
      <c r="K105" s="234"/>
      <c r="L105" s="234"/>
    </row>
    <row r="106" spans="1:12" x14ac:dyDescent="0.25">
      <c r="A106" s="235"/>
      <c r="B106" s="235"/>
      <c r="C106" s="235"/>
      <c r="D106" s="235"/>
      <c r="E106" s="235"/>
      <c r="F106" s="235"/>
      <c r="G106" s="235"/>
      <c r="H106" s="235"/>
      <c r="I106" s="279"/>
      <c r="J106" s="234"/>
      <c r="K106" s="234"/>
      <c r="L106" s="234"/>
    </row>
    <row r="107" spans="1:12" x14ac:dyDescent="0.25">
      <c r="A107" s="234"/>
      <c r="B107" s="234"/>
      <c r="C107" s="234"/>
      <c r="D107" s="234"/>
      <c r="E107" s="234"/>
      <c r="F107" s="234"/>
      <c r="G107" s="234"/>
      <c r="H107" s="234"/>
      <c r="I107" s="278"/>
      <c r="J107" s="234"/>
      <c r="K107" s="234"/>
      <c r="L107" s="234"/>
    </row>
    <row r="108" spans="1:12" x14ac:dyDescent="0.25">
      <c r="A108" s="279"/>
      <c r="B108" s="279"/>
      <c r="C108" s="234"/>
      <c r="D108" s="234"/>
      <c r="E108" s="234"/>
      <c r="F108" s="279"/>
      <c r="G108" s="279"/>
      <c r="H108" s="279"/>
      <c r="J108" s="279"/>
      <c r="K108" s="279"/>
      <c r="L108" s="279"/>
    </row>
    <row r="109" spans="1:12" ht="16.5" thickBot="1" x14ac:dyDescent="0.3">
      <c r="D109" s="278"/>
      <c r="E109" s="278"/>
      <c r="F109" s="278"/>
    </row>
    <row r="110" spans="1:12" ht="47.25" x14ac:dyDescent="0.25">
      <c r="A110" s="281"/>
      <c r="B110" s="268" t="s">
        <v>55</v>
      </c>
      <c r="C110" s="241" t="s">
        <v>56</v>
      </c>
    </row>
    <row r="111" spans="1:12" x14ac:dyDescent="0.25">
      <c r="A111" s="281" t="s">
        <v>57</v>
      </c>
      <c r="B111" s="284">
        <v>336</v>
      </c>
      <c r="C111" s="285">
        <v>110</v>
      </c>
    </row>
    <row r="112" spans="1:12" x14ac:dyDescent="0.25">
      <c r="A112" s="281" t="s">
        <v>58</v>
      </c>
      <c r="B112" s="284">
        <v>670</v>
      </c>
      <c r="C112" s="285">
        <v>220</v>
      </c>
    </row>
    <row r="113" spans="1:9" x14ac:dyDescent="0.25">
      <c r="A113" s="281" t="s">
        <v>59</v>
      </c>
      <c r="B113" s="284">
        <v>27</v>
      </c>
      <c r="C113" s="285">
        <v>2</v>
      </c>
    </row>
    <row r="114" spans="1:9" x14ac:dyDescent="0.25">
      <c r="A114" s="281" t="s">
        <v>60</v>
      </c>
      <c r="B114" s="284">
        <v>5</v>
      </c>
      <c r="C114" s="285">
        <v>0</v>
      </c>
    </row>
    <row r="115" spans="1:9" x14ac:dyDescent="0.25">
      <c r="A115" s="281" t="s">
        <v>61</v>
      </c>
      <c r="B115" s="284">
        <v>4</v>
      </c>
      <c r="C115" s="285">
        <v>1</v>
      </c>
    </row>
    <row r="116" spans="1:9" x14ac:dyDescent="0.25">
      <c r="A116" s="286" t="s">
        <v>62</v>
      </c>
      <c r="B116" s="284">
        <v>0</v>
      </c>
      <c r="C116" s="285">
        <v>0</v>
      </c>
    </row>
    <row r="117" spans="1:9" x14ac:dyDescent="0.25">
      <c r="A117" s="286" t="s">
        <v>63</v>
      </c>
      <c r="B117" s="284">
        <v>48</v>
      </c>
      <c r="C117" s="284">
        <v>12</v>
      </c>
      <c r="D117" s="234"/>
    </row>
    <row r="118" spans="1:9" x14ac:dyDescent="0.25">
      <c r="A118" s="161" t="s">
        <v>32</v>
      </c>
      <c r="B118" s="201">
        <f>SUM(B111:B117)</f>
        <v>1090</v>
      </c>
      <c r="C118" s="201">
        <f>SUM(C111:C117)</f>
        <v>345</v>
      </c>
      <c r="D118" s="234"/>
    </row>
    <row r="119" spans="1:9" x14ac:dyDescent="0.25">
      <c r="A119" s="287" t="s">
        <v>64</v>
      </c>
      <c r="C119" s="288"/>
      <c r="D119" s="288"/>
      <c r="E119" s="288"/>
      <c r="I119" s="234"/>
    </row>
    <row r="122" spans="1:9" ht="47.25" x14ac:dyDescent="0.25">
      <c r="A122" s="281"/>
      <c r="B122" s="231" t="s">
        <v>65</v>
      </c>
      <c r="C122" s="242" t="s">
        <v>66</v>
      </c>
      <c r="D122" s="242" t="s">
        <v>67</v>
      </c>
      <c r="E122" s="242" t="s">
        <v>68</v>
      </c>
      <c r="F122" s="242" t="s">
        <v>69</v>
      </c>
    </row>
    <row r="123" spans="1:9" ht="31.5" x14ac:dyDescent="0.25">
      <c r="A123" s="243" t="s">
        <v>70</v>
      </c>
      <c r="B123" s="281">
        <v>10</v>
      </c>
      <c r="C123" s="281">
        <v>0</v>
      </c>
      <c r="D123" s="281">
        <v>15</v>
      </c>
      <c r="E123" s="281">
        <v>0</v>
      </c>
      <c r="F123" s="281">
        <v>0</v>
      </c>
    </row>
    <row r="124" spans="1:9" x14ac:dyDescent="0.25">
      <c r="C124" s="244"/>
      <c r="D124" s="244"/>
      <c r="E124" s="244"/>
    </row>
    <row r="125" spans="1:9" x14ac:dyDescent="0.25">
      <c r="A125" s="274" t="s">
        <v>71</v>
      </c>
    </row>
    <row r="126" spans="1:9" x14ac:dyDescent="0.25">
      <c r="A126" s="274" t="s">
        <v>72</v>
      </c>
    </row>
    <row r="127" spans="1:9" x14ac:dyDescent="0.25">
      <c r="A127" s="274" t="s">
        <v>73</v>
      </c>
    </row>
    <row r="129" spans="1:5" x14ac:dyDescent="0.25">
      <c r="B129" s="1444" t="s">
        <v>74</v>
      </c>
      <c r="C129" s="1445"/>
      <c r="D129" s="1446"/>
    </row>
    <row r="130" spans="1:5" x14ac:dyDescent="0.25">
      <c r="B130" s="281" t="s">
        <v>75</v>
      </c>
      <c r="C130" s="289"/>
      <c r="D130" s="290"/>
    </row>
    <row r="131" spans="1:5" x14ac:dyDescent="0.25">
      <c r="B131" s="281" t="s">
        <v>76</v>
      </c>
      <c r="C131" s="289"/>
      <c r="D131" s="290"/>
    </row>
    <row r="132" spans="1:5" ht="31.5" x14ac:dyDescent="0.25">
      <c r="B132" s="245" t="s">
        <v>77</v>
      </c>
      <c r="C132" s="281" t="s">
        <v>80</v>
      </c>
      <c r="D132" s="281">
        <v>95</v>
      </c>
    </row>
    <row r="133" spans="1:5" ht="31.5" x14ac:dyDescent="0.25">
      <c r="B133" s="291"/>
      <c r="C133" s="243" t="s">
        <v>82</v>
      </c>
      <c r="D133" s="281">
        <v>23</v>
      </c>
    </row>
    <row r="134" spans="1:5" x14ac:dyDescent="0.25">
      <c r="B134" s="281" t="s">
        <v>78</v>
      </c>
      <c r="C134" s="289"/>
      <c r="D134" s="290"/>
    </row>
    <row r="135" spans="1:5" x14ac:dyDescent="0.25">
      <c r="B135" s="161" t="s">
        <v>32</v>
      </c>
      <c r="D135" s="299">
        <f>D132+D133</f>
        <v>118</v>
      </c>
    </row>
    <row r="137" spans="1:5" x14ac:dyDescent="0.25">
      <c r="A137" s="1447" t="s">
        <v>94</v>
      </c>
      <c r="B137" s="1447"/>
      <c r="C137" s="1447"/>
      <c r="D137" s="1447"/>
      <c r="E137" s="1447"/>
    </row>
    <row r="138" spans="1:5" x14ac:dyDescent="0.25">
      <c r="A138" s="292" t="s">
        <v>95</v>
      </c>
      <c r="B138" s="1444"/>
      <c r="C138" s="1445"/>
      <c r="D138" s="1445"/>
      <c r="E138" s="1445"/>
    </row>
    <row r="139" spans="1:5" x14ac:dyDescent="0.25">
      <c r="A139" s="281"/>
      <c r="B139" s="1441" t="s">
        <v>32</v>
      </c>
      <c r="C139" s="1337" t="s">
        <v>84</v>
      </c>
      <c r="D139" s="1337" t="s">
        <v>85</v>
      </c>
      <c r="E139" s="1337" t="s">
        <v>86</v>
      </c>
    </row>
    <row r="140" spans="1:5" x14ac:dyDescent="0.25">
      <c r="A140" s="281"/>
      <c r="B140" s="1442"/>
      <c r="C140" s="1338"/>
      <c r="D140" s="1442"/>
      <c r="E140" s="1442"/>
    </row>
    <row r="141" spans="1:5" x14ac:dyDescent="0.25">
      <c r="A141" s="293" t="s">
        <v>87</v>
      </c>
      <c r="B141" s="281">
        <v>7</v>
      </c>
      <c r="C141" s="281">
        <v>7</v>
      </c>
      <c r="D141" s="281">
        <v>0</v>
      </c>
      <c r="E141" s="281">
        <v>0</v>
      </c>
    </row>
    <row r="142" spans="1:5" x14ac:dyDescent="0.25">
      <c r="A142" s="293" t="s">
        <v>88</v>
      </c>
      <c r="B142" s="281">
        <v>1</v>
      </c>
      <c r="C142" s="294">
        <v>1</v>
      </c>
      <c r="D142" s="294">
        <v>0</v>
      </c>
      <c r="E142" s="294">
        <v>0</v>
      </c>
    </row>
    <row r="143" spans="1:5" x14ac:dyDescent="0.25">
      <c r="A143" s="293" t="s">
        <v>89</v>
      </c>
      <c r="B143" s="281">
        <v>6</v>
      </c>
      <c r="C143" s="294">
        <v>6</v>
      </c>
      <c r="D143" s="294">
        <v>0</v>
      </c>
      <c r="E143" s="294">
        <v>0</v>
      </c>
    </row>
    <row r="144" spans="1:5" x14ac:dyDescent="0.25">
      <c r="A144" s="293" t="s">
        <v>90</v>
      </c>
      <c r="B144" s="281">
        <v>0</v>
      </c>
      <c r="C144" s="294">
        <v>0</v>
      </c>
      <c r="D144" s="294">
        <v>0</v>
      </c>
      <c r="E144" s="294">
        <v>0</v>
      </c>
    </row>
    <row r="145" spans="1:5" x14ac:dyDescent="0.25">
      <c r="A145" s="293" t="s">
        <v>91</v>
      </c>
      <c r="B145" s="281">
        <v>15</v>
      </c>
      <c r="C145" s="360">
        <v>15</v>
      </c>
      <c r="D145" s="360">
        <v>3</v>
      </c>
      <c r="E145" s="360">
        <v>0</v>
      </c>
    </row>
    <row r="146" spans="1:5" x14ac:dyDescent="0.25">
      <c r="A146" s="293" t="s">
        <v>92</v>
      </c>
      <c r="B146" s="281">
        <v>0</v>
      </c>
      <c r="C146" s="360">
        <v>0</v>
      </c>
      <c r="D146" s="360">
        <v>0</v>
      </c>
      <c r="E146" s="360">
        <v>0</v>
      </c>
    </row>
    <row r="147" spans="1:5" x14ac:dyDescent="0.25">
      <c r="A147" s="293" t="s">
        <v>93</v>
      </c>
      <c r="B147" s="281" t="s">
        <v>315</v>
      </c>
      <c r="C147" s="360">
        <v>3</v>
      </c>
      <c r="D147" s="360">
        <v>0</v>
      </c>
      <c r="E147" s="360">
        <v>0</v>
      </c>
    </row>
  </sheetData>
  <mergeCells count="17">
    <mergeCell ref="A51:C51"/>
    <mergeCell ref="A55:H55"/>
    <mergeCell ref="B57:C57"/>
    <mergeCell ref="B129:D129"/>
    <mergeCell ref="A5:L5"/>
    <mergeCell ref="A8:A9"/>
    <mergeCell ref="B8:B9"/>
    <mergeCell ref="C8:E8"/>
    <mergeCell ref="F8:L8"/>
    <mergeCell ref="A50:C50"/>
    <mergeCell ref="A79:H79"/>
    <mergeCell ref="A137:E137"/>
    <mergeCell ref="B138:E138"/>
    <mergeCell ref="B139:B140"/>
    <mergeCell ref="C139:C140"/>
    <mergeCell ref="D139:D140"/>
    <mergeCell ref="E139:E14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0"/>
  <sheetViews>
    <sheetView zoomScale="65" zoomScaleNormal="65" workbookViewId="0">
      <selection activeCell="M4" sqref="A4:XFD5"/>
    </sheetView>
  </sheetViews>
  <sheetFormatPr defaultColWidth="19.7109375" defaultRowHeight="15.75" x14ac:dyDescent="0.25"/>
  <cols>
    <col min="1" max="1" width="36.7109375" style="247" customWidth="1"/>
    <col min="2" max="2" width="19.7109375" style="247"/>
    <col min="3" max="3" width="33.42578125" style="247" customWidth="1"/>
    <col min="4" max="4" width="27.85546875" style="247" customWidth="1"/>
    <col min="5" max="16384" width="19.7109375" style="247"/>
  </cols>
  <sheetData>
    <row r="1" spans="1:12" ht="31.5" x14ac:dyDescent="0.25">
      <c r="A1" s="477" t="s">
        <v>327</v>
      </c>
    </row>
    <row r="2" spans="1:12" ht="63" x14ac:dyDescent="0.25">
      <c r="A2" s="477" t="s">
        <v>317</v>
      </c>
    </row>
    <row r="3" spans="1:12" x14ac:dyDescent="0.25">
      <c r="A3" s="477"/>
    </row>
    <row r="4" spans="1:12" s="274" customFormat="1" x14ac:dyDescent="0.25">
      <c r="A4" s="1480" t="s">
        <v>33</v>
      </c>
      <c r="B4" s="1380" t="s">
        <v>3</v>
      </c>
      <c r="C4" s="1380"/>
      <c r="D4" s="1380"/>
      <c r="E4" s="1380"/>
      <c r="F4" s="1380" t="s">
        <v>4</v>
      </c>
      <c r="G4" s="1380"/>
      <c r="H4" s="1380"/>
      <c r="I4" s="1380"/>
      <c r="J4" s="1380"/>
      <c r="K4" s="1380"/>
      <c r="L4" s="1380"/>
    </row>
    <row r="5" spans="1:12" s="274" customFormat="1" ht="94.5" x14ac:dyDescent="0.25">
      <c r="A5" s="1480"/>
      <c r="B5" s="1380"/>
      <c r="C5" s="743" t="s">
        <v>5</v>
      </c>
      <c r="D5" s="743" t="s">
        <v>6</v>
      </c>
      <c r="E5" s="743" t="s">
        <v>7</v>
      </c>
      <c r="F5" s="743" t="s">
        <v>8</v>
      </c>
      <c r="G5" s="743" t="s">
        <v>9</v>
      </c>
      <c r="H5" s="743" t="s">
        <v>10</v>
      </c>
      <c r="I5" s="743" t="s">
        <v>83</v>
      </c>
      <c r="J5" s="743" t="s">
        <v>12</v>
      </c>
      <c r="K5" s="743" t="s">
        <v>13</v>
      </c>
      <c r="L5" s="743" t="s">
        <v>14</v>
      </c>
    </row>
    <row r="6" spans="1:12" x14ac:dyDescent="0.25">
      <c r="A6" s="1100" t="s">
        <v>15</v>
      </c>
      <c r="B6" s="1101">
        <v>326</v>
      </c>
      <c r="C6" s="1101">
        <v>15</v>
      </c>
      <c r="D6" s="1101">
        <v>5</v>
      </c>
      <c r="E6" s="1101">
        <v>306</v>
      </c>
      <c r="F6" s="1101">
        <v>50</v>
      </c>
      <c r="G6" s="1101">
        <v>1</v>
      </c>
      <c r="H6" s="1101">
        <v>2</v>
      </c>
      <c r="I6" s="1101">
        <v>6</v>
      </c>
      <c r="J6" s="1101">
        <v>32</v>
      </c>
      <c r="K6" s="1101">
        <v>9</v>
      </c>
      <c r="L6" s="1101" t="s">
        <v>115</v>
      </c>
    </row>
    <row r="7" spans="1:12" x14ac:dyDescent="0.25">
      <c r="A7" s="1100" t="s">
        <v>320</v>
      </c>
      <c r="B7" s="1101">
        <v>30</v>
      </c>
      <c r="C7" s="1101" t="s">
        <v>115</v>
      </c>
      <c r="D7" s="1101" t="s">
        <v>115</v>
      </c>
      <c r="E7" s="1101">
        <v>30</v>
      </c>
      <c r="F7" s="1101">
        <v>9</v>
      </c>
      <c r="G7" s="1101" t="s">
        <v>115</v>
      </c>
      <c r="H7" s="1101">
        <v>4</v>
      </c>
      <c r="I7" s="1101">
        <v>5</v>
      </c>
      <c r="J7" s="1101" t="s">
        <v>115</v>
      </c>
      <c r="K7" s="1101" t="s">
        <v>115</v>
      </c>
      <c r="L7" s="1101" t="s">
        <v>115</v>
      </c>
    </row>
    <row r="8" spans="1:12" x14ac:dyDescent="0.25">
      <c r="A8" s="1100" t="s">
        <v>321</v>
      </c>
      <c r="B8" s="1101">
        <v>65</v>
      </c>
      <c r="C8" s="1101">
        <v>6</v>
      </c>
      <c r="D8" s="1101">
        <v>1</v>
      </c>
      <c r="E8" s="1101">
        <v>58</v>
      </c>
      <c r="F8" s="1101">
        <v>34</v>
      </c>
      <c r="G8" s="1101">
        <v>19</v>
      </c>
      <c r="H8" s="1101" t="s">
        <v>115</v>
      </c>
      <c r="I8" s="1101">
        <v>15</v>
      </c>
      <c r="J8" s="1101" t="s">
        <v>115</v>
      </c>
      <c r="K8" s="1101" t="s">
        <v>115</v>
      </c>
      <c r="L8" s="1101" t="s">
        <v>115</v>
      </c>
    </row>
    <row r="9" spans="1:12" x14ac:dyDescent="0.25">
      <c r="A9" s="1100" t="s">
        <v>18</v>
      </c>
      <c r="B9" s="1101">
        <v>38</v>
      </c>
      <c r="C9" s="1101">
        <v>5</v>
      </c>
      <c r="D9" s="1101">
        <v>2</v>
      </c>
      <c r="E9" s="1101">
        <v>31</v>
      </c>
      <c r="F9" s="1101">
        <v>25</v>
      </c>
      <c r="G9" s="1101">
        <v>16</v>
      </c>
      <c r="H9" s="1101">
        <v>7</v>
      </c>
      <c r="I9" s="1101">
        <v>2</v>
      </c>
      <c r="J9" s="1101" t="s">
        <v>115</v>
      </c>
      <c r="K9" s="1101" t="s">
        <v>115</v>
      </c>
      <c r="L9" s="1101" t="s">
        <v>115</v>
      </c>
    </row>
    <row r="10" spans="1:12" x14ac:dyDescent="0.25">
      <c r="A10" s="1100" t="s">
        <v>19</v>
      </c>
      <c r="B10" s="1101">
        <v>6</v>
      </c>
      <c r="C10" s="1101" t="s">
        <v>115</v>
      </c>
      <c r="D10" s="1101" t="s">
        <v>115</v>
      </c>
      <c r="E10" s="1101">
        <v>6</v>
      </c>
      <c r="F10" s="1101">
        <v>6</v>
      </c>
      <c r="G10" s="1101">
        <v>3</v>
      </c>
      <c r="H10" s="1101" t="s">
        <v>115</v>
      </c>
      <c r="I10" s="1101">
        <v>3</v>
      </c>
      <c r="J10" s="1101" t="s">
        <v>115</v>
      </c>
      <c r="K10" s="1101" t="s">
        <v>115</v>
      </c>
      <c r="L10" s="1101" t="s">
        <v>115</v>
      </c>
    </row>
    <row r="11" spans="1:12" x14ac:dyDescent="0.25">
      <c r="A11" s="1100" t="s">
        <v>20</v>
      </c>
      <c r="B11" s="1101">
        <v>31</v>
      </c>
      <c r="C11" s="1101" t="s">
        <v>115</v>
      </c>
      <c r="D11" s="1101">
        <v>1</v>
      </c>
      <c r="E11" s="1101">
        <v>30</v>
      </c>
      <c r="F11" s="1101">
        <v>6</v>
      </c>
      <c r="G11" s="1101" t="s">
        <v>115</v>
      </c>
      <c r="H11" s="1101">
        <v>2</v>
      </c>
      <c r="I11" s="1101">
        <v>3</v>
      </c>
      <c r="J11" s="1101">
        <v>1</v>
      </c>
      <c r="K11" s="1101" t="s">
        <v>115</v>
      </c>
      <c r="L11" s="1101" t="s">
        <v>115</v>
      </c>
    </row>
    <row r="12" spans="1:12" x14ac:dyDescent="0.25">
      <c r="A12" s="1100" t="s">
        <v>21</v>
      </c>
      <c r="B12" s="1101">
        <v>25</v>
      </c>
      <c r="C12" s="1101">
        <v>1</v>
      </c>
      <c r="D12" s="1101">
        <v>1</v>
      </c>
      <c r="E12" s="1101">
        <v>23</v>
      </c>
      <c r="F12" s="1101">
        <v>9</v>
      </c>
      <c r="G12" s="1101" t="s">
        <v>115</v>
      </c>
      <c r="H12" s="1101">
        <v>1</v>
      </c>
      <c r="I12" s="1101">
        <v>7</v>
      </c>
      <c r="J12" s="1101">
        <v>1</v>
      </c>
      <c r="K12" s="1101" t="s">
        <v>115</v>
      </c>
      <c r="L12" s="1101" t="s">
        <v>115</v>
      </c>
    </row>
    <row r="13" spans="1:12" x14ac:dyDescent="0.25">
      <c r="A13" s="1100" t="s">
        <v>22</v>
      </c>
      <c r="B13" s="1101">
        <v>10</v>
      </c>
      <c r="C13" s="1101">
        <v>3</v>
      </c>
      <c r="D13" s="1101" t="s">
        <v>115</v>
      </c>
      <c r="E13" s="1101">
        <v>7</v>
      </c>
      <c r="F13" s="1101">
        <v>1</v>
      </c>
      <c r="G13" s="1101" t="s">
        <v>115</v>
      </c>
      <c r="H13" s="1101">
        <v>1</v>
      </c>
      <c r="I13" s="1101" t="s">
        <v>115</v>
      </c>
      <c r="J13" s="1101" t="s">
        <v>115</v>
      </c>
      <c r="K13" s="1101" t="s">
        <v>115</v>
      </c>
      <c r="L13" s="1101" t="s">
        <v>115</v>
      </c>
    </row>
    <row r="14" spans="1:12" x14ac:dyDescent="0.25">
      <c r="A14" s="1100" t="s">
        <v>23</v>
      </c>
      <c r="B14" s="1101">
        <v>15</v>
      </c>
      <c r="C14" s="1101">
        <v>1</v>
      </c>
      <c r="D14" s="1101">
        <v>1</v>
      </c>
      <c r="E14" s="1101">
        <v>13</v>
      </c>
      <c r="F14" s="1101">
        <v>5</v>
      </c>
      <c r="G14" s="1101">
        <v>1</v>
      </c>
      <c r="H14" s="1101" t="s">
        <v>115</v>
      </c>
      <c r="I14" s="1101">
        <v>3</v>
      </c>
      <c r="J14" s="1101">
        <v>1</v>
      </c>
      <c r="K14" s="1101" t="s">
        <v>115</v>
      </c>
      <c r="L14" s="1101" t="s">
        <v>115</v>
      </c>
    </row>
    <row r="15" spans="1:12" x14ac:dyDescent="0.25">
      <c r="A15" s="1100" t="s">
        <v>322</v>
      </c>
      <c r="B15" s="1101">
        <v>9</v>
      </c>
      <c r="C15" s="1101">
        <v>2</v>
      </c>
      <c r="D15" s="1101">
        <v>1</v>
      </c>
      <c r="E15" s="1101">
        <v>6</v>
      </c>
      <c r="F15" s="1101">
        <v>3</v>
      </c>
      <c r="G15" s="1101" t="s">
        <v>115</v>
      </c>
      <c r="H15" s="1101" t="s">
        <v>115</v>
      </c>
      <c r="I15" s="1101">
        <v>3</v>
      </c>
      <c r="J15" s="1101" t="s">
        <v>115</v>
      </c>
      <c r="K15" s="1101" t="s">
        <v>115</v>
      </c>
      <c r="L15" s="1101" t="s">
        <v>115</v>
      </c>
    </row>
    <row r="16" spans="1:12" x14ac:dyDescent="0.25">
      <c r="A16" s="1100" t="s">
        <v>25</v>
      </c>
      <c r="B16" s="1101">
        <v>50</v>
      </c>
      <c r="C16" s="1101">
        <v>25</v>
      </c>
      <c r="D16" s="1101" t="s">
        <v>115</v>
      </c>
      <c r="E16" s="1101">
        <v>25</v>
      </c>
      <c r="F16" s="1101">
        <v>27</v>
      </c>
      <c r="G16" s="1101">
        <v>17</v>
      </c>
      <c r="H16" s="1101">
        <v>10</v>
      </c>
      <c r="I16" s="1101" t="s">
        <v>115</v>
      </c>
      <c r="J16" s="1101" t="s">
        <v>115</v>
      </c>
      <c r="K16" s="1101" t="s">
        <v>115</v>
      </c>
      <c r="L16" s="1101" t="s">
        <v>115</v>
      </c>
    </row>
    <row r="17" spans="1:12" x14ac:dyDescent="0.25">
      <c r="A17" s="1100" t="s">
        <v>26</v>
      </c>
      <c r="B17" s="1101" t="s">
        <v>115</v>
      </c>
      <c r="C17" s="1101" t="s">
        <v>115</v>
      </c>
      <c r="D17" s="1101" t="s">
        <v>115</v>
      </c>
      <c r="E17" s="1101" t="s">
        <v>115</v>
      </c>
      <c r="F17" s="1101" t="s">
        <v>115</v>
      </c>
      <c r="G17" s="1101" t="s">
        <v>115</v>
      </c>
      <c r="H17" s="1101" t="s">
        <v>115</v>
      </c>
      <c r="I17" s="1101" t="s">
        <v>115</v>
      </c>
      <c r="J17" s="1101" t="s">
        <v>115</v>
      </c>
      <c r="K17" s="1101" t="s">
        <v>115</v>
      </c>
      <c r="L17" s="1101" t="s">
        <v>115</v>
      </c>
    </row>
    <row r="18" spans="1:12" x14ac:dyDescent="0.25">
      <c r="A18" s="1100" t="s">
        <v>27</v>
      </c>
      <c r="B18" s="1101">
        <v>10</v>
      </c>
      <c r="C18" s="1101">
        <v>1</v>
      </c>
      <c r="D18" s="1101" t="s">
        <v>115</v>
      </c>
      <c r="E18" s="1101">
        <v>9</v>
      </c>
      <c r="F18" s="1101">
        <v>31</v>
      </c>
      <c r="G18" s="1101">
        <v>24</v>
      </c>
      <c r="H18" s="1101">
        <v>7</v>
      </c>
      <c r="I18" s="1101" t="s">
        <v>115</v>
      </c>
      <c r="J18" s="1101" t="s">
        <v>115</v>
      </c>
      <c r="K18" s="1101" t="s">
        <v>115</v>
      </c>
      <c r="L18" s="1101" t="s">
        <v>115</v>
      </c>
    </row>
    <row r="19" spans="1:12" x14ac:dyDescent="0.25">
      <c r="A19" s="1100" t="s">
        <v>28</v>
      </c>
      <c r="B19" s="1101" t="s">
        <v>115</v>
      </c>
      <c r="C19" s="1101" t="s">
        <v>115</v>
      </c>
      <c r="D19" s="1101" t="s">
        <v>115</v>
      </c>
      <c r="E19" s="1101" t="s">
        <v>115</v>
      </c>
      <c r="F19" s="1101" t="s">
        <v>115</v>
      </c>
      <c r="G19" s="1101" t="s">
        <v>115</v>
      </c>
      <c r="H19" s="1101" t="s">
        <v>115</v>
      </c>
      <c r="I19" s="1101" t="s">
        <v>115</v>
      </c>
      <c r="J19" s="1101" t="s">
        <v>115</v>
      </c>
      <c r="K19" s="1101" t="s">
        <v>115</v>
      </c>
      <c r="L19" s="1101" t="s">
        <v>115</v>
      </c>
    </row>
    <row r="20" spans="1:12" x14ac:dyDescent="0.25">
      <c r="A20" s="1100" t="s">
        <v>29</v>
      </c>
      <c r="B20" s="1101">
        <v>31</v>
      </c>
      <c r="C20" s="1101">
        <v>11</v>
      </c>
      <c r="D20" s="1101" t="s">
        <v>115</v>
      </c>
      <c r="E20" s="1101">
        <v>20</v>
      </c>
      <c r="F20" s="1101">
        <v>9</v>
      </c>
      <c r="G20" s="1101" t="s">
        <v>115</v>
      </c>
      <c r="H20" s="1101">
        <v>5</v>
      </c>
      <c r="I20" s="1101">
        <v>4</v>
      </c>
      <c r="J20" s="1101" t="s">
        <v>115</v>
      </c>
      <c r="K20" s="1101" t="s">
        <v>115</v>
      </c>
      <c r="L20" s="1101" t="s">
        <v>115</v>
      </c>
    </row>
    <row r="21" spans="1:12" x14ac:dyDescent="0.25">
      <c r="A21" s="1100" t="s">
        <v>30</v>
      </c>
      <c r="B21" s="1101">
        <v>45</v>
      </c>
      <c r="C21" s="1101">
        <v>8</v>
      </c>
      <c r="D21" s="1101" t="s">
        <v>115</v>
      </c>
      <c r="E21" s="1101">
        <v>37</v>
      </c>
      <c r="F21" s="1101">
        <v>20</v>
      </c>
      <c r="G21" s="1101">
        <v>13</v>
      </c>
      <c r="H21" s="1101">
        <v>7</v>
      </c>
      <c r="I21" s="1101" t="s">
        <v>115</v>
      </c>
      <c r="J21" s="1101" t="s">
        <v>115</v>
      </c>
      <c r="K21" s="1101" t="s">
        <v>115</v>
      </c>
      <c r="L21" s="1101" t="s">
        <v>115</v>
      </c>
    </row>
    <row r="22" spans="1:12" x14ac:dyDescent="0.25">
      <c r="A22" s="1100" t="s">
        <v>31</v>
      </c>
      <c r="B22" s="1101">
        <v>77</v>
      </c>
      <c r="C22" s="1101">
        <v>7</v>
      </c>
      <c r="D22" s="1101">
        <v>1</v>
      </c>
      <c r="E22" s="1101">
        <v>69</v>
      </c>
      <c r="F22" s="1101">
        <v>23</v>
      </c>
      <c r="G22" s="1101">
        <v>1</v>
      </c>
      <c r="H22" s="1101">
        <v>5</v>
      </c>
      <c r="I22" s="1101">
        <v>15</v>
      </c>
      <c r="J22" s="1101">
        <v>2</v>
      </c>
      <c r="K22" s="1101" t="s">
        <v>115</v>
      </c>
      <c r="L22" s="1101" t="s">
        <v>115</v>
      </c>
    </row>
    <row r="23" spans="1:12" x14ac:dyDescent="0.25">
      <c r="A23" s="1102" t="s">
        <v>32</v>
      </c>
      <c r="B23" s="1103">
        <v>768</v>
      </c>
      <c r="C23" s="1103">
        <v>85</v>
      </c>
      <c r="D23" s="1103">
        <v>13</v>
      </c>
      <c r="E23" s="1103">
        <v>670</v>
      </c>
      <c r="F23" s="1103">
        <v>258</v>
      </c>
      <c r="G23" s="1103">
        <v>95</v>
      </c>
      <c r="H23" s="1103">
        <v>51</v>
      </c>
      <c r="I23" s="1103">
        <v>66</v>
      </c>
      <c r="J23" s="1103">
        <v>37</v>
      </c>
      <c r="K23" s="1103">
        <v>9</v>
      </c>
      <c r="L23" s="1103" t="s">
        <v>115</v>
      </c>
    </row>
    <row r="24" spans="1:12" x14ac:dyDescent="0.25">
      <c r="A24" s="476"/>
    </row>
    <row r="25" spans="1:12" x14ac:dyDescent="0.25">
      <c r="A25" s="476"/>
    </row>
    <row r="26" spans="1:12" x14ac:dyDescent="0.25">
      <c r="A26" s="476"/>
    </row>
    <row r="27" spans="1:12" x14ac:dyDescent="0.25">
      <c r="A27" s="476"/>
    </row>
    <row r="28" spans="1:12" x14ac:dyDescent="0.25">
      <c r="A28" s="476"/>
    </row>
    <row r="29" spans="1:12" x14ac:dyDescent="0.25">
      <c r="A29" s="1099" t="s">
        <v>318</v>
      </c>
      <c r="B29" s="1099"/>
    </row>
    <row r="30" spans="1:12" ht="78.75" x14ac:dyDescent="0.25">
      <c r="A30" s="1099" t="s">
        <v>323</v>
      </c>
      <c r="B30" s="1104" t="s">
        <v>324</v>
      </c>
    </row>
    <row r="31" spans="1:12" x14ac:dyDescent="0.25">
      <c r="A31" s="1105"/>
      <c r="B31" s="1104"/>
    </row>
    <row r="32" spans="1:12" x14ac:dyDescent="0.25">
      <c r="A32" s="515" t="s">
        <v>15</v>
      </c>
      <c r="B32" s="1106">
        <v>17</v>
      </c>
    </row>
    <row r="33" spans="1:2" x14ac:dyDescent="0.25">
      <c r="A33" s="515" t="s">
        <v>320</v>
      </c>
      <c r="B33" s="1106">
        <v>4</v>
      </c>
    </row>
    <row r="34" spans="1:2" x14ac:dyDescent="0.25">
      <c r="A34" s="515" t="s">
        <v>321</v>
      </c>
      <c r="B34" s="1106">
        <v>7</v>
      </c>
    </row>
    <row r="35" spans="1:2" x14ac:dyDescent="0.25">
      <c r="A35" s="515" t="s">
        <v>18</v>
      </c>
      <c r="B35" s="1106" t="s">
        <v>115</v>
      </c>
    </row>
    <row r="36" spans="1:2" x14ac:dyDescent="0.25">
      <c r="A36" s="515" t="s">
        <v>19</v>
      </c>
      <c r="B36" s="1106" t="s">
        <v>115</v>
      </c>
    </row>
    <row r="37" spans="1:2" x14ac:dyDescent="0.25">
      <c r="A37" s="515" t="s">
        <v>20</v>
      </c>
      <c r="B37" s="1106">
        <v>4</v>
      </c>
    </row>
    <row r="38" spans="1:2" x14ac:dyDescent="0.25">
      <c r="A38" s="515" t="s">
        <v>21</v>
      </c>
      <c r="B38" s="1106">
        <v>4</v>
      </c>
    </row>
    <row r="39" spans="1:2" x14ac:dyDescent="0.25">
      <c r="A39" s="515" t="s">
        <v>22</v>
      </c>
      <c r="B39" s="1106">
        <v>1</v>
      </c>
    </row>
    <row r="40" spans="1:2" x14ac:dyDescent="0.25">
      <c r="A40" s="515" t="s">
        <v>23</v>
      </c>
      <c r="B40" s="1106">
        <v>2</v>
      </c>
    </row>
    <row r="41" spans="1:2" x14ac:dyDescent="0.25">
      <c r="A41" s="515" t="s">
        <v>322</v>
      </c>
      <c r="B41" s="1106" t="s">
        <v>115</v>
      </c>
    </row>
    <row r="42" spans="1:2" ht="31.5" x14ac:dyDescent="0.25">
      <c r="A42" s="515" t="s">
        <v>25</v>
      </c>
      <c r="B42" s="1106" t="s">
        <v>115</v>
      </c>
    </row>
    <row r="43" spans="1:2" x14ac:dyDescent="0.25">
      <c r="A43" s="515" t="s">
        <v>26</v>
      </c>
      <c r="B43" s="1106" t="s">
        <v>115</v>
      </c>
    </row>
    <row r="44" spans="1:2" x14ac:dyDescent="0.25">
      <c r="A44" s="515" t="s">
        <v>27</v>
      </c>
      <c r="B44" s="1106" t="s">
        <v>115</v>
      </c>
    </row>
    <row r="45" spans="1:2" x14ac:dyDescent="0.25">
      <c r="A45" s="515" t="s">
        <v>28</v>
      </c>
      <c r="B45" s="1106" t="s">
        <v>115</v>
      </c>
    </row>
    <row r="46" spans="1:2" x14ac:dyDescent="0.25">
      <c r="A46" s="515" t="s">
        <v>29</v>
      </c>
      <c r="B46" s="1106">
        <v>2</v>
      </c>
    </row>
    <row r="47" spans="1:2" x14ac:dyDescent="0.25">
      <c r="A47" s="515" t="s">
        <v>30</v>
      </c>
      <c r="B47" s="1106" t="s">
        <v>115</v>
      </c>
    </row>
    <row r="48" spans="1:2" x14ac:dyDescent="0.25">
      <c r="A48" s="515" t="s">
        <v>31</v>
      </c>
      <c r="B48" s="1106" t="s">
        <v>115</v>
      </c>
    </row>
    <row r="49" spans="1:12" x14ac:dyDescent="0.25">
      <c r="A49" s="1098" t="s">
        <v>32</v>
      </c>
      <c r="B49" s="1107">
        <v>41</v>
      </c>
    </row>
    <row r="50" spans="1:12" x14ac:dyDescent="0.25">
      <c r="A50" s="476"/>
    </row>
    <row r="51" spans="1:12" x14ac:dyDescent="0.25">
      <c r="A51" s="476"/>
    </row>
    <row r="52" spans="1:12" ht="31.5" x14ac:dyDescent="0.25">
      <c r="A52" s="477" t="s">
        <v>325</v>
      </c>
    </row>
    <row r="53" spans="1:12" x14ac:dyDescent="0.25">
      <c r="A53" s="477"/>
    </row>
    <row r="54" spans="1:12" ht="47.25" x14ac:dyDescent="0.25">
      <c r="A54" s="477" t="s">
        <v>326</v>
      </c>
    </row>
    <row r="55" spans="1:12" x14ac:dyDescent="0.25">
      <c r="A55" s="477"/>
    </row>
    <row r="56" spans="1:12" x14ac:dyDescent="0.25">
      <c r="A56" s="476"/>
    </row>
    <row r="57" spans="1:12" x14ac:dyDescent="0.25">
      <c r="A57" s="476"/>
    </row>
    <row r="58" spans="1:12" x14ac:dyDescent="0.25">
      <c r="A58" s="476"/>
    </row>
    <row r="59" spans="1:12" s="274" customFormat="1" x14ac:dyDescent="0.25">
      <c r="A59" s="1443" t="s">
        <v>37</v>
      </c>
      <c r="B59" s="1443"/>
      <c r="C59" s="1443"/>
      <c r="D59" s="1443"/>
      <c r="E59" s="1443"/>
      <c r="F59" s="1443"/>
      <c r="G59" s="1443"/>
      <c r="H59" s="1443"/>
      <c r="I59" s="16"/>
      <c r="J59" s="16"/>
      <c r="K59" s="16"/>
      <c r="L59" s="16"/>
    </row>
    <row r="60" spans="1:12" s="274" customFormat="1" x14ac:dyDescent="0.25">
      <c r="A60" s="234"/>
      <c r="B60" s="234"/>
      <c r="C60" s="234"/>
      <c r="D60" s="234"/>
      <c r="E60" s="234"/>
      <c r="F60" s="234"/>
      <c r="G60" s="234"/>
      <c r="H60" s="234"/>
      <c r="I60" s="234"/>
      <c r="J60" s="234"/>
      <c r="K60" s="234"/>
      <c r="L60" s="234"/>
    </row>
    <row r="61" spans="1:12" s="274" customFormat="1" x14ac:dyDescent="0.25">
      <c r="A61" s="742"/>
      <c r="B61" s="1379" t="s">
        <v>38</v>
      </c>
      <c r="C61" s="1379"/>
      <c r="D61" s="742"/>
      <c r="E61" s="743"/>
      <c r="F61" s="743"/>
      <c r="G61" s="743"/>
      <c r="H61" s="279"/>
      <c r="I61" s="234"/>
      <c r="J61" s="234"/>
      <c r="K61" s="234"/>
    </row>
    <row r="62" spans="1:12" s="274" customFormat="1" ht="78.75" x14ac:dyDescent="0.25">
      <c r="A62" s="741" t="s">
        <v>33</v>
      </c>
      <c r="B62" s="743" t="s">
        <v>39</v>
      </c>
      <c r="C62" s="743" t="s">
        <v>40</v>
      </c>
      <c r="D62" s="742" t="s">
        <v>41</v>
      </c>
      <c r="E62" s="743" t="s">
        <v>42</v>
      </c>
      <c r="F62" s="743" t="s">
        <v>43</v>
      </c>
      <c r="G62" s="743" t="s">
        <v>44</v>
      </c>
    </row>
    <row r="63" spans="1:12" x14ac:dyDescent="0.25">
      <c r="A63" s="1100" t="s">
        <v>15</v>
      </c>
      <c r="B63" s="1101">
        <v>19</v>
      </c>
      <c r="C63" s="1101">
        <v>3</v>
      </c>
      <c r="D63" s="1101">
        <v>8</v>
      </c>
      <c r="E63" s="1101">
        <v>5</v>
      </c>
      <c r="F63" s="1101">
        <v>44</v>
      </c>
      <c r="G63" s="1101">
        <v>2</v>
      </c>
    </row>
    <row r="64" spans="1:12" x14ac:dyDescent="0.25">
      <c r="A64" s="1100" t="s">
        <v>320</v>
      </c>
      <c r="B64" s="1101">
        <v>2</v>
      </c>
      <c r="C64" s="1101">
        <v>3</v>
      </c>
      <c r="D64" s="1101" t="s">
        <v>115</v>
      </c>
      <c r="E64" s="1101" t="s">
        <v>115</v>
      </c>
      <c r="F64" s="1101">
        <v>9</v>
      </c>
      <c r="G64" s="1101">
        <v>2</v>
      </c>
    </row>
    <row r="65" spans="1:7" x14ac:dyDescent="0.25">
      <c r="A65" s="1100" t="s">
        <v>321</v>
      </c>
      <c r="B65" s="1101">
        <v>26</v>
      </c>
      <c r="C65" s="1101" t="s">
        <v>115</v>
      </c>
      <c r="D65" s="1101">
        <v>1</v>
      </c>
      <c r="E65" s="1101">
        <v>3</v>
      </c>
      <c r="F65" s="1101">
        <v>19</v>
      </c>
      <c r="G65" s="1101">
        <v>1</v>
      </c>
    </row>
    <row r="66" spans="1:7" x14ac:dyDescent="0.25">
      <c r="A66" s="1100" t="s">
        <v>18</v>
      </c>
      <c r="B66" s="1101">
        <v>2</v>
      </c>
      <c r="C66" s="1101">
        <v>48</v>
      </c>
      <c r="D66" s="1101">
        <v>3</v>
      </c>
      <c r="E66" s="1101">
        <v>3</v>
      </c>
      <c r="F66" s="1101">
        <v>10</v>
      </c>
      <c r="G66" s="1101" t="s">
        <v>115</v>
      </c>
    </row>
    <row r="67" spans="1:7" x14ac:dyDescent="0.25">
      <c r="A67" s="1100" t="s">
        <v>19</v>
      </c>
      <c r="B67" s="1101">
        <v>1</v>
      </c>
      <c r="C67" s="1101">
        <v>2</v>
      </c>
      <c r="D67" s="1101" t="s">
        <v>115</v>
      </c>
      <c r="E67" s="1101" t="s">
        <v>115</v>
      </c>
      <c r="F67" s="1101">
        <v>1</v>
      </c>
      <c r="G67" s="1101" t="s">
        <v>115</v>
      </c>
    </row>
    <row r="68" spans="1:7" x14ac:dyDescent="0.25">
      <c r="A68" s="1100" t="s">
        <v>20</v>
      </c>
      <c r="B68" s="1101">
        <v>9</v>
      </c>
      <c r="C68" s="1101">
        <v>2</v>
      </c>
      <c r="D68" s="1101">
        <v>5</v>
      </c>
      <c r="E68" s="1101" t="s">
        <v>115</v>
      </c>
      <c r="F68" s="1101">
        <v>13</v>
      </c>
      <c r="G68" s="1101" t="s">
        <v>115</v>
      </c>
    </row>
    <row r="69" spans="1:7" x14ac:dyDescent="0.25">
      <c r="A69" s="1100" t="s">
        <v>21</v>
      </c>
      <c r="B69" s="1101">
        <v>8</v>
      </c>
      <c r="C69" s="1101">
        <v>1</v>
      </c>
      <c r="D69" s="1101">
        <v>1</v>
      </c>
      <c r="E69" s="1101">
        <v>1</v>
      </c>
      <c r="F69" s="1101">
        <v>6</v>
      </c>
      <c r="G69" s="1101" t="s">
        <v>115</v>
      </c>
    </row>
    <row r="70" spans="1:7" x14ac:dyDescent="0.25">
      <c r="A70" s="1100" t="s">
        <v>22</v>
      </c>
      <c r="B70" s="1101">
        <v>2</v>
      </c>
      <c r="C70" s="1101" t="s">
        <v>115</v>
      </c>
      <c r="D70" s="1101" t="s">
        <v>115</v>
      </c>
      <c r="E70" s="1101" t="s">
        <v>115</v>
      </c>
      <c r="F70" s="1101">
        <v>3</v>
      </c>
      <c r="G70" s="1101">
        <v>1</v>
      </c>
    </row>
    <row r="71" spans="1:7" x14ac:dyDescent="0.25">
      <c r="A71" s="1100" t="s">
        <v>23</v>
      </c>
      <c r="B71" s="1101">
        <v>1</v>
      </c>
      <c r="C71" s="1101" t="s">
        <v>115</v>
      </c>
      <c r="D71" s="1101" t="s">
        <v>115</v>
      </c>
      <c r="E71" s="1101" t="s">
        <v>115</v>
      </c>
      <c r="F71" s="1101">
        <v>1</v>
      </c>
      <c r="G71" s="1101" t="s">
        <v>115</v>
      </c>
    </row>
    <row r="72" spans="1:7" x14ac:dyDescent="0.25">
      <c r="A72" s="1100" t="s">
        <v>322</v>
      </c>
      <c r="B72" s="1101">
        <v>3</v>
      </c>
      <c r="C72" s="1101" t="s">
        <v>115</v>
      </c>
      <c r="D72" s="1101">
        <v>1</v>
      </c>
      <c r="E72" s="1101" t="s">
        <v>115</v>
      </c>
      <c r="F72" s="1101">
        <v>3</v>
      </c>
      <c r="G72" s="1101" t="s">
        <v>115</v>
      </c>
    </row>
    <row r="73" spans="1:7" ht="31.5" x14ac:dyDescent="0.25">
      <c r="A73" s="1100" t="s">
        <v>25</v>
      </c>
      <c r="B73" s="1101">
        <v>2</v>
      </c>
      <c r="C73" s="1101">
        <v>22</v>
      </c>
      <c r="D73" s="1101" t="s">
        <v>115</v>
      </c>
      <c r="E73" s="1101">
        <v>10</v>
      </c>
      <c r="F73" s="1101">
        <v>26</v>
      </c>
      <c r="G73" s="1101">
        <v>1</v>
      </c>
    </row>
    <row r="74" spans="1:7" x14ac:dyDescent="0.25">
      <c r="A74" s="1100" t="s">
        <v>26</v>
      </c>
      <c r="B74" s="1101" t="s">
        <v>115</v>
      </c>
      <c r="C74" s="1101" t="s">
        <v>115</v>
      </c>
      <c r="D74" s="1101" t="s">
        <v>115</v>
      </c>
      <c r="E74" s="1101" t="s">
        <v>115</v>
      </c>
      <c r="F74" s="1101" t="s">
        <v>115</v>
      </c>
      <c r="G74" s="1101" t="s">
        <v>115</v>
      </c>
    </row>
    <row r="75" spans="1:7" x14ac:dyDescent="0.25">
      <c r="A75" s="1100" t="s">
        <v>27</v>
      </c>
      <c r="B75" s="1101" t="s">
        <v>115</v>
      </c>
      <c r="C75" s="1101">
        <v>24</v>
      </c>
      <c r="D75" s="1101" t="s">
        <v>115</v>
      </c>
      <c r="E75" s="1101" t="s">
        <v>115</v>
      </c>
      <c r="F75" s="1101" t="s">
        <v>115</v>
      </c>
      <c r="G75" s="1101" t="s">
        <v>115</v>
      </c>
    </row>
    <row r="76" spans="1:7" x14ac:dyDescent="0.25">
      <c r="A76" s="1100" t="s">
        <v>28</v>
      </c>
      <c r="B76" s="1101" t="s">
        <v>115</v>
      </c>
      <c r="C76" s="1101" t="s">
        <v>115</v>
      </c>
      <c r="D76" s="1101" t="s">
        <v>115</v>
      </c>
      <c r="E76" s="1101" t="s">
        <v>115</v>
      </c>
      <c r="F76" s="1101" t="s">
        <v>115</v>
      </c>
      <c r="G76" s="1101" t="s">
        <v>115</v>
      </c>
    </row>
    <row r="77" spans="1:7" x14ac:dyDescent="0.25">
      <c r="A77" s="1100" t="s">
        <v>29</v>
      </c>
      <c r="B77" s="1101">
        <v>1</v>
      </c>
      <c r="C77" s="1101">
        <v>2</v>
      </c>
      <c r="D77" s="1101">
        <v>1</v>
      </c>
      <c r="E77" s="1101" t="s">
        <v>115</v>
      </c>
      <c r="F77" s="1101">
        <v>6</v>
      </c>
      <c r="G77" s="1101" t="s">
        <v>115</v>
      </c>
    </row>
    <row r="78" spans="1:7" x14ac:dyDescent="0.25">
      <c r="A78" s="1100" t="s">
        <v>30</v>
      </c>
      <c r="B78" s="1101" t="s">
        <v>115</v>
      </c>
      <c r="C78" s="1101">
        <v>29</v>
      </c>
      <c r="D78" s="1101" t="s">
        <v>115</v>
      </c>
      <c r="E78" s="1101" t="s">
        <v>115</v>
      </c>
      <c r="F78" s="1101">
        <v>19</v>
      </c>
      <c r="G78" s="1101" t="s">
        <v>115</v>
      </c>
    </row>
    <row r="79" spans="1:7" x14ac:dyDescent="0.25">
      <c r="A79" s="1100" t="s">
        <v>31</v>
      </c>
      <c r="B79" s="1101">
        <v>1</v>
      </c>
      <c r="C79" s="1101">
        <v>11</v>
      </c>
      <c r="D79" s="1101">
        <v>3</v>
      </c>
      <c r="E79" s="1101">
        <v>8</v>
      </c>
      <c r="F79" s="1101">
        <v>17</v>
      </c>
      <c r="G79" s="1101" t="s">
        <v>115</v>
      </c>
    </row>
    <row r="80" spans="1:7" x14ac:dyDescent="0.25">
      <c r="A80" s="1102" t="s">
        <v>32</v>
      </c>
      <c r="B80" s="1103">
        <v>77</v>
      </c>
      <c r="C80" s="1103">
        <v>147</v>
      </c>
      <c r="D80" s="1103">
        <v>24</v>
      </c>
      <c r="E80" s="1103">
        <v>33</v>
      </c>
      <c r="F80" s="1103">
        <v>177</v>
      </c>
      <c r="G80" s="1103">
        <v>7</v>
      </c>
    </row>
    <row r="81" spans="1:12" x14ac:dyDescent="0.25">
      <c r="A81" s="477" t="s">
        <v>261</v>
      </c>
    </row>
    <row r="82" spans="1:12" x14ac:dyDescent="0.25">
      <c r="A82" s="476"/>
    </row>
    <row r="83" spans="1:12" x14ac:dyDescent="0.25">
      <c r="A83" s="476"/>
    </row>
    <row r="84" spans="1:12" x14ac:dyDescent="0.25">
      <c r="A84" s="476"/>
    </row>
    <row r="85" spans="1:12" x14ac:dyDescent="0.25">
      <c r="A85" s="476"/>
    </row>
    <row r="86" spans="1:12" x14ac:dyDescent="0.25">
      <c r="A86" s="1422" t="s">
        <v>46</v>
      </c>
      <c r="B86" s="1422"/>
      <c r="C86" s="1422"/>
      <c r="D86" s="1422"/>
      <c r="E86" s="1422"/>
      <c r="F86" s="1422"/>
      <c r="G86" s="1422"/>
      <c r="H86" s="1422"/>
    </row>
    <row r="87" spans="1:12" x14ac:dyDescent="0.25">
      <c r="A87" s="476"/>
    </row>
    <row r="88" spans="1:12" s="274" customFormat="1" ht="78.75" x14ac:dyDescent="0.25">
      <c r="A88" s="741" t="s">
        <v>33</v>
      </c>
      <c r="B88" s="743" t="s">
        <v>47</v>
      </c>
      <c r="C88" s="743" t="s">
        <v>48</v>
      </c>
      <c r="D88" s="743" t="s">
        <v>10</v>
      </c>
      <c r="E88" s="743" t="s">
        <v>49</v>
      </c>
      <c r="F88" s="743" t="s">
        <v>50</v>
      </c>
      <c r="G88" s="743" t="s">
        <v>51</v>
      </c>
      <c r="H88" s="743" t="s">
        <v>52</v>
      </c>
      <c r="I88" s="234"/>
      <c r="J88" s="234"/>
      <c r="K88" s="234"/>
      <c r="L88" s="234"/>
    </row>
    <row r="89" spans="1:12" x14ac:dyDescent="0.25">
      <c r="A89" s="1100" t="s">
        <v>15</v>
      </c>
      <c r="B89" s="1101">
        <v>44</v>
      </c>
      <c r="C89" s="1101" t="s">
        <v>115</v>
      </c>
      <c r="D89" s="1101" t="s">
        <v>115</v>
      </c>
      <c r="E89" s="1101" t="s">
        <v>115</v>
      </c>
      <c r="F89" s="1101">
        <v>44</v>
      </c>
      <c r="G89" s="1101" t="s">
        <v>115</v>
      </c>
      <c r="H89" s="1101" t="s">
        <v>115</v>
      </c>
    </row>
    <row r="90" spans="1:12" x14ac:dyDescent="0.25">
      <c r="A90" s="1100" t="s">
        <v>320</v>
      </c>
      <c r="B90" s="1101">
        <v>9</v>
      </c>
      <c r="C90" s="1101" t="s">
        <v>115</v>
      </c>
      <c r="D90" s="1101" t="s">
        <v>115</v>
      </c>
      <c r="E90" s="1101">
        <v>7</v>
      </c>
      <c r="F90" s="1101">
        <v>2</v>
      </c>
      <c r="G90" s="1101" t="s">
        <v>115</v>
      </c>
      <c r="H90" s="1101" t="s">
        <v>115</v>
      </c>
    </row>
    <row r="91" spans="1:12" x14ac:dyDescent="0.25">
      <c r="A91" s="1100" t="s">
        <v>321</v>
      </c>
      <c r="B91" s="1101">
        <v>19</v>
      </c>
      <c r="C91" s="1101">
        <v>2</v>
      </c>
      <c r="D91" s="1101">
        <v>10</v>
      </c>
      <c r="E91" s="1101">
        <v>4</v>
      </c>
      <c r="F91" s="1101">
        <v>3</v>
      </c>
      <c r="G91" s="1101" t="s">
        <v>115</v>
      </c>
      <c r="H91" s="1101" t="s">
        <v>115</v>
      </c>
    </row>
    <row r="92" spans="1:12" x14ac:dyDescent="0.25">
      <c r="A92" s="1100" t="s">
        <v>18</v>
      </c>
      <c r="B92" s="1101">
        <v>10</v>
      </c>
      <c r="C92" s="1101">
        <v>4</v>
      </c>
      <c r="D92" s="1101">
        <v>6</v>
      </c>
      <c r="E92" s="1101" t="s">
        <v>115</v>
      </c>
      <c r="F92" s="1101" t="s">
        <v>115</v>
      </c>
      <c r="G92" s="1101" t="s">
        <v>115</v>
      </c>
      <c r="H92" s="1101" t="s">
        <v>115</v>
      </c>
    </row>
    <row r="93" spans="1:12" x14ac:dyDescent="0.25">
      <c r="A93" s="1100" t="s">
        <v>19</v>
      </c>
      <c r="B93" s="1101">
        <v>1</v>
      </c>
      <c r="C93" s="1101" t="s">
        <v>115</v>
      </c>
      <c r="D93" s="1101">
        <v>1</v>
      </c>
      <c r="E93" s="1101" t="s">
        <v>115</v>
      </c>
      <c r="F93" s="1101" t="s">
        <v>115</v>
      </c>
      <c r="G93" s="1101" t="s">
        <v>115</v>
      </c>
      <c r="H93" s="1101" t="s">
        <v>115</v>
      </c>
    </row>
    <row r="94" spans="1:12" x14ac:dyDescent="0.25">
      <c r="A94" s="1100" t="s">
        <v>20</v>
      </c>
      <c r="B94" s="1101">
        <v>13</v>
      </c>
      <c r="C94" s="1101" t="s">
        <v>115</v>
      </c>
      <c r="D94" s="1101">
        <v>1</v>
      </c>
      <c r="E94" s="1101">
        <v>11</v>
      </c>
      <c r="F94" s="1101">
        <v>1</v>
      </c>
      <c r="G94" s="1101" t="s">
        <v>115</v>
      </c>
      <c r="H94" s="1101" t="s">
        <v>115</v>
      </c>
    </row>
    <row r="95" spans="1:12" x14ac:dyDescent="0.25">
      <c r="A95" s="1100" t="s">
        <v>21</v>
      </c>
      <c r="B95" s="1101">
        <v>6</v>
      </c>
      <c r="C95" s="1101" t="s">
        <v>115</v>
      </c>
      <c r="D95" s="1101" t="s">
        <v>115</v>
      </c>
      <c r="E95" s="1101">
        <v>6</v>
      </c>
      <c r="F95" s="1101" t="s">
        <v>115</v>
      </c>
      <c r="G95" s="1101" t="s">
        <v>115</v>
      </c>
      <c r="H95" s="1101" t="s">
        <v>115</v>
      </c>
    </row>
    <row r="96" spans="1:12" x14ac:dyDescent="0.25">
      <c r="A96" s="1100" t="s">
        <v>22</v>
      </c>
      <c r="B96" s="1101">
        <v>3</v>
      </c>
      <c r="C96" s="1101" t="s">
        <v>115</v>
      </c>
      <c r="D96" s="1101">
        <v>1</v>
      </c>
      <c r="E96" s="1101">
        <v>2</v>
      </c>
      <c r="F96" s="1101" t="s">
        <v>115</v>
      </c>
      <c r="G96" s="1101" t="s">
        <v>115</v>
      </c>
      <c r="H96" s="1101" t="s">
        <v>115</v>
      </c>
    </row>
    <row r="97" spans="1:8" x14ac:dyDescent="0.25">
      <c r="A97" s="1100" t="s">
        <v>23</v>
      </c>
      <c r="B97" s="1101">
        <v>1</v>
      </c>
      <c r="C97" s="1101" t="s">
        <v>115</v>
      </c>
      <c r="D97" s="1101" t="s">
        <v>115</v>
      </c>
      <c r="E97" s="1101">
        <v>1</v>
      </c>
      <c r="F97" s="1101" t="s">
        <v>115</v>
      </c>
      <c r="G97" s="1101" t="s">
        <v>115</v>
      </c>
      <c r="H97" s="1101" t="s">
        <v>115</v>
      </c>
    </row>
    <row r="98" spans="1:8" x14ac:dyDescent="0.25">
      <c r="A98" s="1100" t="s">
        <v>322</v>
      </c>
      <c r="B98" s="1101">
        <v>3</v>
      </c>
      <c r="C98" s="1101" t="s">
        <v>115</v>
      </c>
      <c r="D98" s="1101" t="s">
        <v>115</v>
      </c>
      <c r="E98" s="1101">
        <v>1</v>
      </c>
      <c r="F98" s="1101">
        <v>2</v>
      </c>
      <c r="G98" s="1101" t="s">
        <v>115</v>
      </c>
      <c r="H98" s="1101" t="s">
        <v>115</v>
      </c>
    </row>
    <row r="99" spans="1:8" ht="31.5" x14ac:dyDescent="0.25">
      <c r="A99" s="1100" t="s">
        <v>25</v>
      </c>
      <c r="B99" s="1101">
        <v>26</v>
      </c>
      <c r="C99" s="1101">
        <v>9</v>
      </c>
      <c r="D99" s="1101">
        <v>17</v>
      </c>
      <c r="E99" s="1101" t="s">
        <v>115</v>
      </c>
      <c r="F99" s="1101" t="s">
        <v>115</v>
      </c>
      <c r="G99" s="1101" t="s">
        <v>115</v>
      </c>
      <c r="H99" s="1101" t="s">
        <v>115</v>
      </c>
    </row>
    <row r="100" spans="1:8" x14ac:dyDescent="0.25">
      <c r="A100" s="1100" t="s">
        <v>26</v>
      </c>
      <c r="B100" s="1101" t="s">
        <v>115</v>
      </c>
      <c r="C100" s="1101" t="s">
        <v>115</v>
      </c>
      <c r="D100" s="1101" t="s">
        <v>115</v>
      </c>
      <c r="E100" s="1101" t="s">
        <v>115</v>
      </c>
      <c r="F100" s="1101" t="s">
        <v>115</v>
      </c>
      <c r="G100" s="1101" t="s">
        <v>115</v>
      </c>
      <c r="H100" s="1101" t="s">
        <v>115</v>
      </c>
    </row>
    <row r="101" spans="1:8" x14ac:dyDescent="0.25">
      <c r="A101" s="1100" t="s">
        <v>27</v>
      </c>
      <c r="B101" s="1101" t="s">
        <v>115</v>
      </c>
      <c r="C101" s="1101" t="s">
        <v>115</v>
      </c>
      <c r="D101" s="1101" t="s">
        <v>115</v>
      </c>
      <c r="E101" s="1101" t="s">
        <v>115</v>
      </c>
      <c r="F101" s="1101" t="s">
        <v>115</v>
      </c>
      <c r="G101" s="1101" t="s">
        <v>115</v>
      </c>
      <c r="H101" s="1101" t="s">
        <v>115</v>
      </c>
    </row>
    <row r="102" spans="1:8" x14ac:dyDescent="0.25">
      <c r="A102" s="1100" t="s">
        <v>28</v>
      </c>
      <c r="B102" s="1101" t="s">
        <v>115</v>
      </c>
      <c r="C102" s="1101" t="s">
        <v>115</v>
      </c>
      <c r="D102" s="1101" t="s">
        <v>115</v>
      </c>
      <c r="E102" s="1101" t="s">
        <v>115</v>
      </c>
      <c r="F102" s="1101" t="s">
        <v>115</v>
      </c>
      <c r="G102" s="1101" t="s">
        <v>115</v>
      </c>
      <c r="H102" s="1101" t="s">
        <v>115</v>
      </c>
    </row>
    <row r="103" spans="1:8" x14ac:dyDescent="0.25">
      <c r="A103" s="1100" t="s">
        <v>29</v>
      </c>
      <c r="B103" s="1101">
        <v>6</v>
      </c>
      <c r="C103" s="1101" t="s">
        <v>115</v>
      </c>
      <c r="D103" s="1101">
        <v>2</v>
      </c>
      <c r="E103" s="1101">
        <v>4</v>
      </c>
      <c r="F103" s="1101" t="s">
        <v>115</v>
      </c>
      <c r="G103" s="1101" t="s">
        <v>115</v>
      </c>
      <c r="H103" s="1101" t="s">
        <v>115</v>
      </c>
    </row>
    <row r="104" spans="1:8" x14ac:dyDescent="0.25">
      <c r="A104" s="1100" t="s">
        <v>30</v>
      </c>
      <c r="B104" s="1101">
        <v>19</v>
      </c>
      <c r="C104" s="1101">
        <v>8</v>
      </c>
      <c r="D104" s="1101">
        <v>9</v>
      </c>
      <c r="E104" s="1101">
        <v>2</v>
      </c>
      <c r="F104" s="1101" t="s">
        <v>115</v>
      </c>
      <c r="G104" s="1101" t="s">
        <v>115</v>
      </c>
      <c r="H104" s="1101" t="s">
        <v>115</v>
      </c>
    </row>
    <row r="105" spans="1:8" x14ac:dyDescent="0.25">
      <c r="A105" s="1100" t="s">
        <v>31</v>
      </c>
      <c r="B105" s="1101">
        <v>17</v>
      </c>
      <c r="C105" s="1101" t="s">
        <v>115</v>
      </c>
      <c r="D105" s="1101">
        <v>2</v>
      </c>
      <c r="E105" s="1101">
        <v>13</v>
      </c>
      <c r="F105" s="1101">
        <v>2</v>
      </c>
      <c r="G105" s="1101" t="s">
        <v>115</v>
      </c>
      <c r="H105" s="1101" t="s">
        <v>115</v>
      </c>
    </row>
    <row r="106" spans="1:8" x14ac:dyDescent="0.25">
      <c r="A106" s="1102" t="s">
        <v>32</v>
      </c>
      <c r="B106" s="1103">
        <v>177</v>
      </c>
      <c r="C106" s="1103">
        <v>23</v>
      </c>
      <c r="D106" s="1103">
        <v>49</v>
      </c>
      <c r="E106" s="1103">
        <v>51</v>
      </c>
      <c r="F106" s="1103">
        <v>54</v>
      </c>
      <c r="G106" s="1103" t="s">
        <v>115</v>
      </c>
      <c r="H106" s="1103" t="s">
        <v>115</v>
      </c>
    </row>
    <row r="107" spans="1:8" x14ac:dyDescent="0.25">
      <c r="A107" s="477" t="s">
        <v>261</v>
      </c>
    </row>
    <row r="108" spans="1:8" x14ac:dyDescent="0.25">
      <c r="A108" s="476"/>
    </row>
    <row r="109" spans="1:8" ht="47.25" x14ac:dyDescent="0.25">
      <c r="A109" s="477" t="s">
        <v>328</v>
      </c>
    </row>
    <row r="110" spans="1:8" x14ac:dyDescent="0.25">
      <c r="A110" s="477"/>
    </row>
    <row r="111" spans="1:8" x14ac:dyDescent="0.25">
      <c r="A111" s="476"/>
    </row>
    <row r="112" spans="1:8" ht="47.25" x14ac:dyDescent="0.25">
      <c r="A112" s="477" t="s">
        <v>339</v>
      </c>
    </row>
    <row r="113" spans="1:6" x14ac:dyDescent="0.25">
      <c r="A113" s="477"/>
    </row>
    <row r="114" spans="1:6" ht="31.5" x14ac:dyDescent="0.25">
      <c r="A114" s="1460"/>
      <c r="B114" s="1099" t="s">
        <v>329</v>
      </c>
      <c r="C114" s="1104" t="s">
        <v>330</v>
      </c>
    </row>
    <row r="115" spans="1:6" x14ac:dyDescent="0.25">
      <c r="A115" s="1460"/>
      <c r="B115" s="1104" t="s">
        <v>218</v>
      </c>
      <c r="C115" s="1104" t="s">
        <v>331</v>
      </c>
    </row>
    <row r="116" spans="1:6" x14ac:dyDescent="0.25">
      <c r="A116" s="1099" t="s">
        <v>57</v>
      </c>
      <c r="B116" s="1104">
        <v>229</v>
      </c>
      <c r="C116" s="1104">
        <v>108</v>
      </c>
    </row>
    <row r="117" spans="1:6" x14ac:dyDescent="0.25">
      <c r="A117" s="1099" t="s">
        <v>58</v>
      </c>
      <c r="B117" s="1104">
        <v>553</v>
      </c>
      <c r="C117" s="1104">
        <v>248</v>
      </c>
    </row>
    <row r="118" spans="1:6" ht="31.5" x14ac:dyDescent="0.25">
      <c r="A118" s="1099" t="s">
        <v>59</v>
      </c>
      <c r="B118" s="1104">
        <v>13</v>
      </c>
      <c r="C118" s="1104" t="s">
        <v>115</v>
      </c>
    </row>
    <row r="119" spans="1:6" ht="31.5" x14ac:dyDescent="0.25">
      <c r="A119" s="1099" t="s">
        <v>332</v>
      </c>
      <c r="B119" s="1104">
        <v>10</v>
      </c>
      <c r="C119" s="1104">
        <v>4</v>
      </c>
    </row>
    <row r="120" spans="1:6" x14ac:dyDescent="0.25">
      <c r="A120" s="1099" t="s">
        <v>270</v>
      </c>
      <c r="B120" s="1104">
        <v>6</v>
      </c>
      <c r="C120" s="1104">
        <v>2</v>
      </c>
    </row>
    <row r="121" spans="1:6" x14ac:dyDescent="0.25">
      <c r="A121" s="1099" t="s">
        <v>62</v>
      </c>
      <c r="B121" s="1104" t="s">
        <v>115</v>
      </c>
      <c r="C121" s="1104" t="s">
        <v>115</v>
      </c>
    </row>
    <row r="122" spans="1:6" x14ac:dyDescent="0.25">
      <c r="A122" s="1099" t="s">
        <v>219</v>
      </c>
      <c r="B122" s="1104">
        <v>16</v>
      </c>
      <c r="C122" s="1104">
        <v>5</v>
      </c>
    </row>
    <row r="123" spans="1:6" x14ac:dyDescent="0.25">
      <c r="A123" s="1102" t="s">
        <v>32</v>
      </c>
      <c r="B123" s="1107">
        <f>SUM(B116:B122)</f>
        <v>827</v>
      </c>
      <c r="C123" s="1107">
        <f>SUM(C116:C122)</f>
        <v>367</v>
      </c>
    </row>
    <row r="124" spans="1:6" ht="31.5" x14ac:dyDescent="0.25">
      <c r="A124" s="477" t="s">
        <v>333</v>
      </c>
    </row>
    <row r="125" spans="1:6" x14ac:dyDescent="0.25">
      <c r="A125" s="477"/>
    </row>
    <row r="126" spans="1:6" x14ac:dyDescent="0.25">
      <c r="A126" s="1460"/>
      <c r="B126" s="1099"/>
      <c r="C126" s="1099"/>
      <c r="D126" s="1495" t="s">
        <v>272</v>
      </c>
      <c r="E126" s="1495" t="s">
        <v>193</v>
      </c>
      <c r="F126" s="1495" t="s">
        <v>467</v>
      </c>
    </row>
    <row r="127" spans="1:6" x14ac:dyDescent="0.25">
      <c r="A127" s="1460"/>
      <c r="B127" s="1099" t="s">
        <v>334</v>
      </c>
      <c r="C127" s="1099" t="s">
        <v>442</v>
      </c>
      <c r="D127" s="1496"/>
      <c r="E127" s="1496"/>
      <c r="F127" s="1496"/>
    </row>
    <row r="128" spans="1:6" x14ac:dyDescent="0.25">
      <c r="A128" s="1099" t="s">
        <v>443</v>
      </c>
      <c r="B128" s="1479">
        <v>8</v>
      </c>
      <c r="C128" s="1479">
        <v>1</v>
      </c>
      <c r="D128" s="1479">
        <v>1</v>
      </c>
      <c r="E128" s="1479" t="s">
        <v>115</v>
      </c>
      <c r="F128" s="1479" t="s">
        <v>115</v>
      </c>
    </row>
    <row r="129" spans="1:6" x14ac:dyDescent="0.25">
      <c r="A129" s="1099" t="s">
        <v>340</v>
      </c>
      <c r="B129" s="1479"/>
      <c r="C129" s="1479"/>
      <c r="D129" s="1479"/>
      <c r="E129" s="1479"/>
      <c r="F129" s="1479"/>
    </row>
    <row r="130" spans="1:6" x14ac:dyDescent="0.25">
      <c r="A130" s="477"/>
    </row>
    <row r="131" spans="1:6" ht="31.5" x14ac:dyDescent="0.25">
      <c r="A131" s="477" t="s">
        <v>335</v>
      </c>
    </row>
    <row r="132" spans="1:6" ht="31.5" x14ac:dyDescent="0.25">
      <c r="A132" s="477" t="s">
        <v>336</v>
      </c>
    </row>
    <row r="133" spans="1:6" ht="31.5" x14ac:dyDescent="0.25">
      <c r="A133" s="477" t="s">
        <v>337</v>
      </c>
    </row>
    <row r="134" spans="1:6" ht="16.5" thickBot="1" x14ac:dyDescent="0.3">
      <c r="A134" s="477"/>
    </row>
    <row r="135" spans="1:6" ht="16.5" thickBot="1" x14ac:dyDescent="0.3">
      <c r="A135" s="874"/>
      <c r="B135" s="1470" t="s">
        <v>338</v>
      </c>
      <c r="C135" s="1471"/>
      <c r="D135" s="1472"/>
      <c r="E135" s="874"/>
    </row>
    <row r="136" spans="1:6" x14ac:dyDescent="0.25">
      <c r="A136" s="1477" t="s">
        <v>319</v>
      </c>
      <c r="B136" s="1478"/>
      <c r="C136" s="1475">
        <v>821</v>
      </c>
      <c r="D136" s="1477"/>
      <c r="E136" s="1478"/>
    </row>
    <row r="137" spans="1:6" ht="16.5" thickBot="1" x14ac:dyDescent="0.3">
      <c r="A137" s="1473" t="s">
        <v>75</v>
      </c>
      <c r="B137" s="1474"/>
      <c r="C137" s="1476"/>
      <c r="D137" s="1473"/>
      <c r="E137" s="1474"/>
    </row>
    <row r="138" spans="1:6" ht="16.5" thickBot="1" x14ac:dyDescent="0.3">
      <c r="A138" s="1470" t="s">
        <v>275</v>
      </c>
      <c r="B138" s="1472"/>
      <c r="C138" s="478">
        <v>365</v>
      </c>
      <c r="D138" s="1470"/>
      <c r="E138" s="1472"/>
    </row>
    <row r="139" spans="1:6" x14ac:dyDescent="0.25">
      <c r="A139" s="1477"/>
      <c r="B139" s="1478"/>
      <c r="C139" s="480" t="s">
        <v>341</v>
      </c>
      <c r="D139" s="1487">
        <v>79</v>
      </c>
      <c r="E139" s="1488"/>
    </row>
    <row r="140" spans="1:6" x14ac:dyDescent="0.25">
      <c r="A140" s="1481"/>
      <c r="B140" s="1482"/>
      <c r="C140" s="480" t="s">
        <v>342</v>
      </c>
      <c r="D140" s="1489">
        <v>17</v>
      </c>
      <c r="E140" s="1490"/>
    </row>
    <row r="141" spans="1:6" x14ac:dyDescent="0.25">
      <c r="A141" s="1481"/>
      <c r="B141" s="1482"/>
      <c r="C141" s="480" t="s">
        <v>343</v>
      </c>
      <c r="D141" s="1491"/>
      <c r="E141" s="1492"/>
    </row>
    <row r="142" spans="1:6" ht="16.5" thickBot="1" x14ac:dyDescent="0.3">
      <c r="A142" s="1473" t="s">
        <v>77</v>
      </c>
      <c r="B142" s="1474"/>
      <c r="C142" s="875"/>
      <c r="D142" s="1493"/>
      <c r="E142" s="1494"/>
    </row>
    <row r="143" spans="1:6" x14ac:dyDescent="0.25">
      <c r="A143" s="1477" t="s">
        <v>78</v>
      </c>
      <c r="B143" s="1478"/>
      <c r="C143" s="1475" t="s">
        <v>115</v>
      </c>
      <c r="D143" s="1484"/>
      <c r="E143" s="1485"/>
    </row>
    <row r="144" spans="1:6" x14ac:dyDescent="0.25">
      <c r="A144" s="1481"/>
      <c r="B144" s="1482"/>
      <c r="C144" s="1483"/>
      <c r="D144" s="1486"/>
      <c r="E144" s="1462"/>
    </row>
    <row r="145" spans="1:6" x14ac:dyDescent="0.25">
      <c r="A145" s="1102" t="s">
        <v>32</v>
      </c>
      <c r="B145" s="1098"/>
      <c r="C145" s="1098"/>
      <c r="D145" s="1098">
        <f>C136+C138+D139+D140</f>
        <v>1282</v>
      </c>
      <c r="E145" s="515"/>
    </row>
    <row r="146" spans="1:6" x14ac:dyDescent="0.25">
      <c r="A146" s="477"/>
    </row>
    <row r="147" spans="1:6" x14ac:dyDescent="0.25">
      <c r="A147" s="1109" t="s">
        <v>407</v>
      </c>
      <c r="B147" s="1467"/>
      <c r="C147" s="1467"/>
      <c r="D147" s="1467"/>
      <c r="E147" s="1467"/>
      <c r="F147" s="1101"/>
    </row>
    <row r="148" spans="1:6" ht="47.25" x14ac:dyDescent="0.25">
      <c r="A148" s="1109"/>
      <c r="B148" s="1110" t="s">
        <v>32</v>
      </c>
      <c r="C148" s="1469" t="s">
        <v>84</v>
      </c>
      <c r="D148" s="1469"/>
      <c r="E148" s="1110" t="s">
        <v>471</v>
      </c>
      <c r="F148" s="1110" t="s">
        <v>408</v>
      </c>
    </row>
    <row r="149" spans="1:6" x14ac:dyDescent="0.25">
      <c r="A149" s="1468"/>
      <c r="B149" s="1467"/>
      <c r="C149" s="1467"/>
      <c r="D149" s="1467"/>
      <c r="E149" s="1467"/>
      <c r="F149" s="1467"/>
    </row>
    <row r="150" spans="1:6" x14ac:dyDescent="0.25">
      <c r="A150" s="1468"/>
      <c r="B150" s="1467"/>
      <c r="C150" s="1467"/>
      <c r="D150" s="1467"/>
      <c r="E150" s="1467"/>
      <c r="F150" s="1467"/>
    </row>
    <row r="151" spans="1:6" x14ac:dyDescent="0.25">
      <c r="A151" s="1100" t="s">
        <v>409</v>
      </c>
      <c r="B151" s="1467">
        <v>5</v>
      </c>
      <c r="C151" s="1467">
        <v>4</v>
      </c>
      <c r="D151" s="1467"/>
      <c r="E151" s="1467" t="s">
        <v>115</v>
      </c>
      <c r="F151" s="1467">
        <v>1</v>
      </c>
    </row>
    <row r="152" spans="1:6" x14ac:dyDescent="0.25">
      <c r="A152" s="1100"/>
      <c r="B152" s="1467"/>
      <c r="C152" s="1467"/>
      <c r="D152" s="1467"/>
      <c r="E152" s="1467"/>
      <c r="F152" s="1467"/>
    </row>
    <row r="153" spans="1:6" x14ac:dyDescent="0.25">
      <c r="A153" s="1100" t="s">
        <v>410</v>
      </c>
      <c r="B153" s="1467"/>
      <c r="C153" s="1467"/>
      <c r="D153" s="1467"/>
      <c r="E153" s="1467"/>
      <c r="F153" s="1467"/>
    </row>
    <row r="154" spans="1:6" x14ac:dyDescent="0.25">
      <c r="A154" s="1100" t="s">
        <v>411</v>
      </c>
      <c r="B154" s="1101">
        <v>1</v>
      </c>
      <c r="C154" s="1468" t="s">
        <v>412</v>
      </c>
      <c r="D154" s="1468"/>
      <c r="E154" s="1101" t="s">
        <v>115</v>
      </c>
      <c r="F154" s="1101" t="s">
        <v>115</v>
      </c>
    </row>
    <row r="155" spans="1:6" x14ac:dyDescent="0.25">
      <c r="A155" s="1100" t="s">
        <v>89</v>
      </c>
      <c r="B155" s="1101">
        <v>4</v>
      </c>
      <c r="C155" s="1467">
        <v>4</v>
      </c>
      <c r="D155" s="1467"/>
      <c r="E155" s="1101" t="s">
        <v>115</v>
      </c>
      <c r="F155" s="1101" t="s">
        <v>115</v>
      </c>
    </row>
    <row r="156" spans="1:6" x14ac:dyDescent="0.25">
      <c r="A156" s="1100" t="s">
        <v>90</v>
      </c>
      <c r="B156" s="1101" t="s">
        <v>115</v>
      </c>
      <c r="C156" s="1467" t="s">
        <v>115</v>
      </c>
      <c r="D156" s="1467"/>
      <c r="E156" s="1101" t="s">
        <v>115</v>
      </c>
      <c r="F156" s="1101" t="s">
        <v>115</v>
      </c>
    </row>
    <row r="157" spans="1:6" x14ac:dyDescent="0.25">
      <c r="A157" s="1468" t="s">
        <v>259</v>
      </c>
      <c r="B157" s="1467">
        <v>13</v>
      </c>
      <c r="C157" s="1467">
        <v>7</v>
      </c>
      <c r="D157" s="1467"/>
      <c r="E157" s="1467">
        <v>6</v>
      </c>
      <c r="F157" s="1467" t="s">
        <v>115</v>
      </c>
    </row>
    <row r="158" spans="1:6" x14ac:dyDescent="0.25">
      <c r="A158" s="1468"/>
      <c r="B158" s="1467"/>
      <c r="C158" s="1467"/>
      <c r="D158" s="1467"/>
      <c r="E158" s="1467"/>
      <c r="F158" s="1467"/>
    </row>
    <row r="159" spans="1:6" x14ac:dyDescent="0.25">
      <c r="A159" s="1100" t="s">
        <v>92</v>
      </c>
      <c r="B159" s="1101">
        <v>1</v>
      </c>
      <c r="C159" s="1467">
        <v>1</v>
      </c>
      <c r="D159" s="1467"/>
      <c r="E159" s="1110" t="s">
        <v>115</v>
      </c>
      <c r="F159" s="1101" t="s">
        <v>115</v>
      </c>
    </row>
    <row r="160" spans="1:6" x14ac:dyDescent="0.25">
      <c r="A160" s="1468" t="s">
        <v>472</v>
      </c>
      <c r="B160" s="1468"/>
      <c r="C160" s="1467">
        <v>1</v>
      </c>
      <c r="D160" s="1467"/>
      <c r="E160" s="1101">
        <v>1</v>
      </c>
      <c r="F160" s="1101" t="s">
        <v>115</v>
      </c>
    </row>
  </sheetData>
  <mergeCells count="58">
    <mergeCell ref="A59:H59"/>
    <mergeCell ref="B61:C61"/>
    <mergeCell ref="A86:H86"/>
    <mergeCell ref="D126:D127"/>
    <mergeCell ref="E126:E127"/>
    <mergeCell ref="F126:F127"/>
    <mergeCell ref="A114:A115"/>
    <mergeCell ref="A126:A127"/>
    <mergeCell ref="A4:A5"/>
    <mergeCell ref="B4:B5"/>
    <mergeCell ref="C4:E4"/>
    <mergeCell ref="F4:L4"/>
    <mergeCell ref="A143:B144"/>
    <mergeCell ref="C143:C144"/>
    <mergeCell ref="D143:E144"/>
    <mergeCell ref="A139:B139"/>
    <mergeCell ref="A140:B140"/>
    <mergeCell ref="A141:B141"/>
    <mergeCell ref="A142:B142"/>
    <mergeCell ref="D139:E139"/>
    <mergeCell ref="D140:E140"/>
    <mergeCell ref="D141:E141"/>
    <mergeCell ref="D142:E142"/>
    <mergeCell ref="A136:B136"/>
    <mergeCell ref="B128:B129"/>
    <mergeCell ref="C128:C129"/>
    <mergeCell ref="D128:D129"/>
    <mergeCell ref="E128:E129"/>
    <mergeCell ref="F128:F129"/>
    <mergeCell ref="B147:C147"/>
    <mergeCell ref="D147:E147"/>
    <mergeCell ref="C148:D148"/>
    <mergeCell ref="B135:D135"/>
    <mergeCell ref="A137:B137"/>
    <mergeCell ref="C136:C137"/>
    <mergeCell ref="D136:E137"/>
    <mergeCell ref="A138:B138"/>
    <mergeCell ref="D138:E138"/>
    <mergeCell ref="A149:A150"/>
    <mergeCell ref="B149:B150"/>
    <mergeCell ref="C149:D150"/>
    <mergeCell ref="E149:E150"/>
    <mergeCell ref="F149:F150"/>
    <mergeCell ref="B151:B153"/>
    <mergeCell ref="C151:D153"/>
    <mergeCell ref="E151:E153"/>
    <mergeCell ref="F151:F153"/>
    <mergeCell ref="C154:D154"/>
    <mergeCell ref="C155:D155"/>
    <mergeCell ref="C156:D156"/>
    <mergeCell ref="A157:A158"/>
    <mergeCell ref="B157:B158"/>
    <mergeCell ref="C157:D158"/>
    <mergeCell ref="E157:E158"/>
    <mergeCell ref="F157:F158"/>
    <mergeCell ref="C159:D159"/>
    <mergeCell ref="A160:B160"/>
    <mergeCell ref="C160:D16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45"/>
  <sheetViews>
    <sheetView topLeftCell="A13" zoomScale="80" zoomScaleNormal="80" workbookViewId="0">
      <selection activeCell="J31" sqref="J31"/>
    </sheetView>
  </sheetViews>
  <sheetFormatPr defaultRowHeight="15.75" x14ac:dyDescent="0.25"/>
  <cols>
    <col min="1" max="1" width="39.42578125" style="373" customWidth="1"/>
    <col min="2" max="2" width="24.28515625" style="373" customWidth="1"/>
    <col min="3" max="3" width="18.85546875" style="373" customWidth="1"/>
    <col min="4" max="4" width="13.85546875" style="373" customWidth="1"/>
    <col min="5" max="5" width="14.140625" style="373" customWidth="1"/>
    <col min="6" max="6" width="16.85546875" style="373" customWidth="1"/>
    <col min="7" max="7" width="16.7109375" style="373" customWidth="1"/>
    <col min="8" max="8" width="15.42578125" style="373" customWidth="1"/>
    <col min="9" max="9" width="19.5703125" style="373" customWidth="1"/>
    <col min="10" max="10" width="15.140625" style="373" customWidth="1"/>
    <col min="11" max="11" width="17.7109375" style="373" customWidth="1"/>
    <col min="12" max="12" width="14.85546875" style="373" customWidth="1"/>
    <col min="13" max="16384" width="9.140625" style="373"/>
  </cols>
  <sheetData>
    <row r="2" spans="1:12" x14ac:dyDescent="0.25">
      <c r="A2" s="372" t="s">
        <v>1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</row>
    <row r="3" spans="1:12" x14ac:dyDescent="0.25">
      <c r="A3" s="372"/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</row>
    <row r="4" spans="1:12" x14ac:dyDescent="0.25">
      <c r="A4" s="372"/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</row>
    <row r="5" spans="1:12" x14ac:dyDescent="0.25">
      <c r="A5" s="1508" t="s">
        <v>2</v>
      </c>
      <c r="B5" s="1508"/>
      <c r="C5" s="1508"/>
      <c r="D5" s="1508"/>
      <c r="E5" s="1508"/>
      <c r="F5" s="1508"/>
      <c r="G5" s="1508"/>
      <c r="H5" s="1508"/>
      <c r="I5" s="1508"/>
      <c r="J5" s="1508"/>
      <c r="K5" s="1508"/>
      <c r="L5" s="1508"/>
    </row>
    <row r="6" spans="1:12" x14ac:dyDescent="0.25">
      <c r="A6" s="372"/>
      <c r="B6" s="372"/>
      <c r="C6" s="372"/>
      <c r="D6" s="372"/>
      <c r="E6" s="372"/>
      <c r="F6" s="372"/>
      <c r="G6" s="372"/>
      <c r="H6" s="372"/>
      <c r="I6" s="372"/>
      <c r="J6" s="372"/>
      <c r="K6" s="372"/>
      <c r="L6" s="372"/>
    </row>
    <row r="7" spans="1:12" s="274" customFormat="1" x14ac:dyDescent="0.25">
      <c r="A7" s="1480" t="s">
        <v>33</v>
      </c>
      <c r="B7" s="1380" t="s">
        <v>3</v>
      </c>
      <c r="C7" s="1380"/>
      <c r="D7" s="1380"/>
      <c r="E7" s="1380"/>
      <c r="F7" s="1380" t="s">
        <v>4</v>
      </c>
      <c r="G7" s="1380"/>
      <c r="H7" s="1380"/>
      <c r="I7" s="1380"/>
      <c r="J7" s="1380"/>
      <c r="K7" s="1380"/>
      <c r="L7" s="1380"/>
    </row>
    <row r="8" spans="1:12" s="274" customFormat="1" ht="157.5" x14ac:dyDescent="0.25">
      <c r="A8" s="1480"/>
      <c r="B8" s="1380"/>
      <c r="C8" s="1124" t="s">
        <v>5</v>
      </c>
      <c r="D8" s="1124" t="s">
        <v>6</v>
      </c>
      <c r="E8" s="1124" t="s">
        <v>7</v>
      </c>
      <c r="F8" s="1124" t="s">
        <v>8</v>
      </c>
      <c r="G8" s="1124" t="s">
        <v>9</v>
      </c>
      <c r="H8" s="1124" t="s">
        <v>10</v>
      </c>
      <c r="I8" s="1124" t="s">
        <v>83</v>
      </c>
      <c r="J8" s="1124" t="s">
        <v>12</v>
      </c>
      <c r="K8" s="1124" t="s">
        <v>13</v>
      </c>
      <c r="L8" s="1124" t="s">
        <v>14</v>
      </c>
    </row>
    <row r="9" spans="1:12" x14ac:dyDescent="0.25">
      <c r="A9" s="377" t="s">
        <v>15</v>
      </c>
      <c r="B9" s="481">
        <v>44</v>
      </c>
      <c r="C9" s="378"/>
      <c r="D9" s="379"/>
      <c r="E9" s="380"/>
      <c r="F9" s="482">
        <v>24</v>
      </c>
      <c r="G9" s="381"/>
      <c r="H9" s="381">
        <v>11</v>
      </c>
      <c r="I9" s="381">
        <v>12</v>
      </c>
      <c r="J9" s="381">
        <v>1</v>
      </c>
      <c r="K9" s="381"/>
      <c r="L9" s="381"/>
    </row>
    <row r="10" spans="1:12" x14ac:dyDescent="0.25">
      <c r="A10" s="377" t="s">
        <v>16</v>
      </c>
      <c r="B10" s="481">
        <v>7</v>
      </c>
      <c r="C10" s="483"/>
      <c r="D10" s="381"/>
      <c r="E10" s="382"/>
      <c r="F10" s="482">
        <v>3</v>
      </c>
      <c r="G10" s="381"/>
      <c r="H10" s="381"/>
      <c r="I10" s="381">
        <v>3</v>
      </c>
      <c r="J10" s="381"/>
      <c r="K10" s="381"/>
      <c r="L10" s="381"/>
    </row>
    <row r="11" spans="1:12" x14ac:dyDescent="0.25">
      <c r="A11" s="377" t="s">
        <v>17</v>
      </c>
      <c r="B11" s="481">
        <v>2</v>
      </c>
      <c r="C11" s="483"/>
      <c r="D11" s="381"/>
      <c r="E11" s="382"/>
      <c r="F11" s="482">
        <v>7</v>
      </c>
      <c r="G11" s="381"/>
      <c r="H11" s="381">
        <v>3</v>
      </c>
      <c r="I11" s="381">
        <v>4</v>
      </c>
      <c r="J11" s="381"/>
      <c r="K11" s="381"/>
      <c r="L11" s="381"/>
    </row>
    <row r="12" spans="1:12" x14ac:dyDescent="0.25">
      <c r="A12" s="377" t="s">
        <v>18</v>
      </c>
      <c r="B12" s="481">
        <v>6</v>
      </c>
      <c r="C12" s="483"/>
      <c r="D12" s="381"/>
      <c r="E12" s="382"/>
      <c r="F12" s="482">
        <v>3</v>
      </c>
      <c r="G12" s="381">
        <v>1</v>
      </c>
      <c r="H12" s="381"/>
      <c r="I12" s="381">
        <v>2</v>
      </c>
      <c r="J12" s="381"/>
      <c r="K12" s="381"/>
      <c r="L12" s="381"/>
    </row>
    <row r="13" spans="1:12" x14ac:dyDescent="0.25">
      <c r="A13" s="377" t="s">
        <v>19</v>
      </c>
      <c r="B13" s="481">
        <v>4</v>
      </c>
      <c r="C13" s="483"/>
      <c r="D13" s="381"/>
      <c r="E13" s="382"/>
      <c r="F13" s="482"/>
      <c r="G13" s="381"/>
      <c r="H13" s="381"/>
      <c r="I13" s="381"/>
      <c r="J13" s="381"/>
      <c r="K13" s="381"/>
      <c r="L13" s="381"/>
    </row>
    <row r="14" spans="1:12" x14ac:dyDescent="0.25">
      <c r="A14" s="377" t="s">
        <v>20</v>
      </c>
      <c r="B14" s="481"/>
      <c r="C14" s="483"/>
      <c r="D14" s="381"/>
      <c r="E14" s="382"/>
      <c r="F14" s="482">
        <v>1</v>
      </c>
      <c r="G14" s="381"/>
      <c r="H14" s="381">
        <v>1</v>
      </c>
      <c r="I14" s="381"/>
      <c r="J14" s="381"/>
      <c r="K14" s="381"/>
      <c r="L14" s="381"/>
    </row>
    <row r="15" spans="1:12" x14ac:dyDescent="0.25">
      <c r="A15" s="377" t="s">
        <v>21</v>
      </c>
      <c r="B15" s="481">
        <v>2</v>
      </c>
      <c r="C15" s="483"/>
      <c r="D15" s="381"/>
      <c r="E15" s="382"/>
      <c r="F15" s="482"/>
      <c r="G15" s="381"/>
      <c r="H15" s="381"/>
      <c r="I15" s="381"/>
      <c r="J15" s="381"/>
      <c r="K15" s="381"/>
      <c r="L15" s="381"/>
    </row>
    <row r="16" spans="1:12" x14ac:dyDescent="0.25">
      <c r="A16" s="377" t="s">
        <v>22</v>
      </c>
      <c r="B16" s="481">
        <v>1</v>
      </c>
      <c r="C16" s="483"/>
      <c r="D16" s="381"/>
      <c r="E16" s="382"/>
      <c r="F16" s="482"/>
      <c r="G16" s="381"/>
      <c r="H16" s="381"/>
      <c r="I16" s="381"/>
      <c r="J16" s="381"/>
      <c r="K16" s="381"/>
      <c r="L16" s="381"/>
    </row>
    <row r="17" spans="1:12" x14ac:dyDescent="0.25">
      <c r="A17" s="377" t="s">
        <v>23</v>
      </c>
      <c r="B17" s="481"/>
      <c r="C17" s="483"/>
      <c r="D17" s="381"/>
      <c r="E17" s="382"/>
      <c r="F17" s="482"/>
      <c r="G17" s="381"/>
      <c r="H17" s="381"/>
      <c r="I17" s="381"/>
      <c r="J17" s="381"/>
      <c r="K17" s="381"/>
      <c r="L17" s="381"/>
    </row>
    <row r="18" spans="1:12" x14ac:dyDescent="0.25">
      <c r="A18" s="377" t="s">
        <v>24</v>
      </c>
      <c r="B18" s="481"/>
      <c r="C18" s="483"/>
      <c r="D18" s="381"/>
      <c r="E18" s="382"/>
      <c r="F18" s="482"/>
      <c r="G18" s="381"/>
      <c r="H18" s="381"/>
      <c r="I18" s="381"/>
      <c r="J18" s="381"/>
      <c r="K18" s="381"/>
      <c r="L18" s="381"/>
    </row>
    <row r="19" spans="1:12" x14ac:dyDescent="0.25">
      <c r="A19" s="377" t="s">
        <v>25</v>
      </c>
      <c r="B19" s="481">
        <v>8</v>
      </c>
      <c r="C19" s="483"/>
      <c r="D19" s="381"/>
      <c r="E19" s="382"/>
      <c r="F19" s="482">
        <v>8</v>
      </c>
      <c r="G19" s="381">
        <v>7</v>
      </c>
      <c r="H19" s="381">
        <v>1</v>
      </c>
      <c r="I19" s="381"/>
      <c r="J19" s="381"/>
      <c r="K19" s="381"/>
      <c r="L19" s="381"/>
    </row>
    <row r="20" spans="1:12" x14ac:dyDescent="0.25">
      <c r="A20" s="377" t="s">
        <v>26</v>
      </c>
      <c r="B20" s="481"/>
      <c r="C20" s="483"/>
      <c r="D20" s="381"/>
      <c r="E20" s="382"/>
      <c r="F20" s="482"/>
      <c r="G20" s="381"/>
      <c r="H20" s="381"/>
      <c r="I20" s="381"/>
      <c r="J20" s="381"/>
      <c r="K20" s="381"/>
      <c r="L20" s="381"/>
    </row>
    <row r="21" spans="1:12" x14ac:dyDescent="0.25">
      <c r="A21" s="377" t="s">
        <v>27</v>
      </c>
      <c r="B21" s="481"/>
      <c r="C21" s="483"/>
      <c r="D21" s="381"/>
      <c r="E21" s="382"/>
      <c r="F21" s="482"/>
      <c r="G21" s="381"/>
      <c r="H21" s="381"/>
      <c r="I21" s="381"/>
      <c r="J21" s="381"/>
      <c r="K21" s="381"/>
      <c r="L21" s="381"/>
    </row>
    <row r="22" spans="1:12" x14ac:dyDescent="0.25">
      <c r="A22" s="377" t="s">
        <v>28</v>
      </c>
      <c r="B22" s="481">
        <v>2</v>
      </c>
      <c r="C22" s="483"/>
      <c r="D22" s="381"/>
      <c r="E22" s="382"/>
      <c r="F22" s="482">
        <v>1</v>
      </c>
      <c r="G22" s="381">
        <v>1</v>
      </c>
      <c r="H22" s="381"/>
      <c r="I22" s="381"/>
      <c r="J22" s="381"/>
      <c r="K22" s="381"/>
      <c r="L22" s="381"/>
    </row>
    <row r="23" spans="1:12" x14ac:dyDescent="0.25">
      <c r="A23" s="377" t="s">
        <v>29</v>
      </c>
      <c r="B23" s="481">
        <v>7</v>
      </c>
      <c r="C23" s="483"/>
      <c r="D23" s="381"/>
      <c r="E23" s="382"/>
      <c r="F23" s="482"/>
      <c r="G23" s="381"/>
      <c r="H23" s="381"/>
      <c r="I23" s="381"/>
      <c r="J23" s="381"/>
      <c r="K23" s="381"/>
      <c r="L23" s="381"/>
    </row>
    <row r="24" spans="1:12" x14ac:dyDescent="0.25">
      <c r="A24" s="377" t="s">
        <v>30</v>
      </c>
      <c r="B24" s="481">
        <v>9</v>
      </c>
      <c r="C24" s="483"/>
      <c r="D24" s="381"/>
      <c r="E24" s="382"/>
      <c r="F24" s="482">
        <v>3</v>
      </c>
      <c r="G24" s="381">
        <v>1</v>
      </c>
      <c r="H24" s="381">
        <v>2</v>
      </c>
      <c r="I24" s="381"/>
      <c r="J24" s="381"/>
      <c r="K24" s="381"/>
      <c r="L24" s="381"/>
    </row>
    <row r="25" spans="1:12" x14ac:dyDescent="0.25">
      <c r="A25" s="377" t="s">
        <v>31</v>
      </c>
      <c r="B25" s="481"/>
      <c r="C25" s="483"/>
      <c r="D25" s="381"/>
      <c r="E25" s="382"/>
      <c r="F25" s="482"/>
      <c r="G25" s="381"/>
      <c r="H25" s="381"/>
      <c r="I25" s="381"/>
      <c r="J25" s="381"/>
      <c r="K25" s="381"/>
      <c r="L25" s="381"/>
    </row>
    <row r="26" spans="1:12" ht="16.5" thickBot="1" x14ac:dyDescent="0.3">
      <c r="A26" s="484" t="s">
        <v>32</v>
      </c>
      <c r="B26" s="485">
        <f>SUM(B9:B25)</f>
        <v>92</v>
      </c>
      <c r="C26" s="486"/>
      <c r="D26" s="487"/>
      <c r="E26" s="488"/>
      <c r="F26" s="489">
        <f>SUM(F9:F25)</f>
        <v>50</v>
      </c>
      <c r="G26" s="490">
        <f>SUM(G9:G25)</f>
        <v>10</v>
      </c>
      <c r="H26" s="490">
        <f>SUM(H9:H25)</f>
        <v>18</v>
      </c>
      <c r="I26" s="490">
        <f>SUM(I9:I25)</f>
        <v>21</v>
      </c>
      <c r="J26" s="490">
        <v>1</v>
      </c>
      <c r="K26" s="490"/>
      <c r="L26" s="490"/>
    </row>
    <row r="27" spans="1:12" x14ac:dyDescent="0.25">
      <c r="A27" s="390"/>
      <c r="B27" s="390"/>
      <c r="C27" s="491"/>
      <c r="D27" s="491"/>
      <c r="E27" s="491"/>
      <c r="F27" s="390"/>
      <c r="G27" s="390"/>
      <c r="H27" s="390"/>
      <c r="I27" s="390"/>
      <c r="J27" s="390"/>
      <c r="K27" s="390"/>
      <c r="L27" s="390"/>
    </row>
    <row r="28" spans="1:12" x14ac:dyDescent="0.25">
      <c r="A28" s="1505" t="s">
        <v>33</v>
      </c>
      <c r="B28" s="1424" t="s">
        <v>34</v>
      </c>
      <c r="C28" s="387"/>
      <c r="D28" s="386"/>
      <c r="E28" s="387"/>
      <c r="F28" s="386"/>
      <c r="G28" s="387"/>
      <c r="H28" s="386"/>
      <c r="I28" s="387"/>
      <c r="J28" s="386"/>
      <c r="K28" s="387"/>
      <c r="L28" s="386"/>
    </row>
    <row r="29" spans="1:12" ht="52.5" customHeight="1" x14ac:dyDescent="0.25">
      <c r="A29" s="1505"/>
      <c r="B29" s="1424"/>
      <c r="C29" s="387"/>
      <c r="D29" s="386"/>
      <c r="E29" s="387"/>
      <c r="F29" s="386"/>
      <c r="G29" s="387"/>
      <c r="H29" s="386"/>
      <c r="I29" s="387"/>
      <c r="J29" s="386"/>
      <c r="K29" s="387"/>
      <c r="L29" s="386"/>
    </row>
    <row r="30" spans="1:12" x14ac:dyDescent="0.25">
      <c r="A30" s="381" t="s">
        <v>15</v>
      </c>
      <c r="B30" s="381">
        <v>7</v>
      </c>
      <c r="C30" s="389"/>
      <c r="D30" s="389"/>
      <c r="E30" s="389"/>
      <c r="F30" s="389"/>
      <c r="G30" s="389"/>
      <c r="H30" s="389"/>
      <c r="I30" s="389"/>
      <c r="J30" s="389"/>
      <c r="K30" s="389"/>
      <c r="L30" s="389"/>
    </row>
    <row r="31" spans="1:12" x14ac:dyDescent="0.25">
      <c r="A31" s="381" t="s">
        <v>16</v>
      </c>
      <c r="B31" s="381">
        <v>1</v>
      </c>
      <c r="C31" s="389"/>
      <c r="D31" s="389"/>
      <c r="E31" s="389"/>
      <c r="F31" s="389"/>
      <c r="G31" s="389"/>
      <c r="H31" s="389"/>
      <c r="I31" s="389"/>
      <c r="J31" s="389"/>
      <c r="K31" s="389"/>
      <c r="L31" s="389"/>
    </row>
    <row r="32" spans="1:12" x14ac:dyDescent="0.25">
      <c r="A32" s="381" t="s">
        <v>17</v>
      </c>
      <c r="B32" s="381"/>
      <c r="C32" s="389"/>
      <c r="D32" s="389"/>
      <c r="E32" s="389"/>
      <c r="F32" s="389"/>
      <c r="G32" s="389"/>
      <c r="H32" s="389"/>
      <c r="I32" s="389"/>
      <c r="J32" s="389"/>
      <c r="K32" s="389"/>
      <c r="L32" s="389"/>
    </row>
    <row r="33" spans="1:12" x14ac:dyDescent="0.25">
      <c r="A33" s="381" t="s">
        <v>18</v>
      </c>
      <c r="B33" s="381"/>
      <c r="C33" s="389"/>
      <c r="D33" s="389"/>
      <c r="E33" s="389"/>
      <c r="F33" s="389"/>
      <c r="G33" s="389"/>
      <c r="H33" s="389"/>
      <c r="I33" s="389"/>
      <c r="J33" s="389"/>
      <c r="K33" s="389"/>
      <c r="L33" s="389"/>
    </row>
    <row r="34" spans="1:12" x14ac:dyDescent="0.25">
      <c r="A34" s="381" t="s">
        <v>19</v>
      </c>
      <c r="B34" s="381"/>
      <c r="C34" s="389"/>
      <c r="D34" s="389"/>
      <c r="E34" s="389"/>
      <c r="F34" s="389"/>
      <c r="G34" s="389"/>
      <c r="H34" s="389"/>
      <c r="I34" s="389"/>
      <c r="J34" s="389"/>
      <c r="K34" s="389"/>
      <c r="L34" s="389"/>
    </row>
    <row r="35" spans="1:12" x14ac:dyDescent="0.25">
      <c r="A35" s="381" t="s">
        <v>20</v>
      </c>
      <c r="B35" s="381"/>
      <c r="C35" s="389"/>
      <c r="D35" s="389"/>
      <c r="E35" s="389"/>
      <c r="F35" s="389"/>
      <c r="G35" s="389"/>
      <c r="H35" s="389"/>
      <c r="I35" s="389"/>
      <c r="J35" s="389"/>
      <c r="K35" s="389"/>
      <c r="L35" s="389"/>
    </row>
    <row r="36" spans="1:12" x14ac:dyDescent="0.25">
      <c r="A36" s="381" t="s">
        <v>21</v>
      </c>
      <c r="B36" s="381">
        <v>1</v>
      </c>
      <c r="C36" s="389"/>
      <c r="D36" s="389"/>
      <c r="E36" s="389"/>
      <c r="F36" s="389"/>
      <c r="G36" s="389"/>
      <c r="H36" s="389"/>
      <c r="I36" s="389"/>
      <c r="J36" s="389"/>
      <c r="K36" s="389"/>
      <c r="L36" s="389"/>
    </row>
    <row r="37" spans="1:12" x14ac:dyDescent="0.25">
      <c r="A37" s="381" t="s">
        <v>22</v>
      </c>
      <c r="B37" s="381"/>
      <c r="C37" s="389"/>
      <c r="D37" s="389"/>
      <c r="E37" s="389"/>
      <c r="F37" s="389"/>
      <c r="G37" s="389"/>
      <c r="H37" s="389"/>
      <c r="I37" s="389"/>
      <c r="J37" s="389"/>
      <c r="K37" s="389"/>
      <c r="L37" s="389"/>
    </row>
    <row r="38" spans="1:12" x14ac:dyDescent="0.25">
      <c r="A38" s="381" t="s">
        <v>23</v>
      </c>
      <c r="B38" s="381"/>
      <c r="C38" s="389"/>
      <c r="D38" s="389"/>
      <c r="E38" s="389"/>
      <c r="F38" s="389"/>
      <c r="G38" s="389"/>
      <c r="H38" s="389"/>
      <c r="I38" s="389"/>
      <c r="J38" s="389"/>
      <c r="K38" s="389"/>
      <c r="L38" s="389"/>
    </row>
    <row r="39" spans="1:12" x14ac:dyDescent="0.25">
      <c r="A39" s="381" t="s">
        <v>24</v>
      </c>
      <c r="B39" s="381"/>
      <c r="C39" s="389"/>
      <c r="D39" s="389"/>
      <c r="E39" s="389"/>
      <c r="F39" s="389"/>
      <c r="G39" s="389"/>
      <c r="H39" s="389"/>
      <c r="I39" s="389"/>
      <c r="J39" s="389"/>
      <c r="K39" s="389"/>
      <c r="L39" s="389"/>
    </row>
    <row r="40" spans="1:12" x14ac:dyDescent="0.25">
      <c r="A40" s="381" t="s">
        <v>25</v>
      </c>
      <c r="B40" s="381"/>
      <c r="C40" s="389"/>
      <c r="D40" s="389"/>
      <c r="E40" s="389"/>
      <c r="F40" s="389"/>
      <c r="G40" s="389"/>
      <c r="H40" s="389"/>
      <c r="I40" s="389"/>
      <c r="J40" s="389"/>
      <c r="K40" s="389"/>
      <c r="L40" s="389"/>
    </row>
    <row r="41" spans="1:12" x14ac:dyDescent="0.25">
      <c r="A41" s="381" t="s">
        <v>26</v>
      </c>
      <c r="B41" s="381"/>
      <c r="C41" s="389"/>
      <c r="D41" s="389"/>
      <c r="E41" s="389"/>
      <c r="F41" s="389"/>
      <c r="G41" s="389"/>
      <c r="H41" s="389"/>
      <c r="I41" s="389"/>
      <c r="J41" s="389"/>
      <c r="K41" s="389"/>
      <c r="L41" s="389"/>
    </row>
    <row r="42" spans="1:12" x14ac:dyDescent="0.25">
      <c r="A42" s="381" t="s">
        <v>27</v>
      </c>
      <c r="B42" s="381"/>
      <c r="C42" s="389"/>
      <c r="D42" s="389"/>
      <c r="E42" s="389"/>
      <c r="F42" s="389"/>
      <c r="G42" s="389"/>
      <c r="H42" s="389"/>
      <c r="I42" s="389"/>
      <c r="J42" s="389"/>
      <c r="K42" s="389"/>
      <c r="L42" s="389"/>
    </row>
    <row r="43" spans="1:12" x14ac:dyDescent="0.25">
      <c r="A43" s="381" t="s">
        <v>28</v>
      </c>
      <c r="B43" s="381"/>
      <c r="C43" s="389"/>
      <c r="D43" s="389"/>
      <c r="E43" s="389"/>
      <c r="F43" s="389"/>
      <c r="G43" s="389"/>
      <c r="H43" s="389"/>
      <c r="I43" s="389"/>
      <c r="J43" s="389"/>
      <c r="K43" s="389"/>
      <c r="L43" s="389"/>
    </row>
    <row r="44" spans="1:12" x14ac:dyDescent="0.25">
      <c r="A44" s="381" t="s">
        <v>29</v>
      </c>
      <c r="B44" s="381"/>
      <c r="C44" s="389"/>
      <c r="D44" s="389"/>
      <c r="E44" s="389"/>
      <c r="F44" s="389"/>
      <c r="G44" s="389"/>
      <c r="H44" s="389"/>
      <c r="I44" s="389"/>
      <c r="J44" s="389"/>
      <c r="K44" s="389"/>
      <c r="L44" s="389"/>
    </row>
    <row r="45" spans="1:12" x14ac:dyDescent="0.25">
      <c r="A45" s="381" t="s">
        <v>30</v>
      </c>
      <c r="B45" s="381"/>
      <c r="C45" s="389"/>
      <c r="D45" s="389"/>
      <c r="E45" s="389"/>
      <c r="F45" s="389"/>
      <c r="G45" s="389"/>
      <c r="H45" s="389"/>
      <c r="I45" s="389"/>
      <c r="J45" s="389"/>
      <c r="K45" s="389"/>
      <c r="L45" s="389"/>
    </row>
    <row r="46" spans="1:12" x14ac:dyDescent="0.25">
      <c r="A46" s="381" t="s">
        <v>31</v>
      </c>
      <c r="B46" s="381"/>
      <c r="C46" s="389"/>
      <c r="D46" s="389"/>
      <c r="E46" s="389"/>
      <c r="F46" s="389"/>
      <c r="G46" s="389"/>
      <c r="H46" s="389"/>
      <c r="I46" s="389"/>
      <c r="J46" s="389"/>
      <c r="K46" s="389"/>
      <c r="L46" s="389"/>
    </row>
    <row r="47" spans="1:12" x14ac:dyDescent="0.25">
      <c r="A47" s="490" t="s">
        <v>32</v>
      </c>
      <c r="B47" s="490">
        <v>9</v>
      </c>
      <c r="C47" s="491"/>
      <c r="D47" s="491"/>
      <c r="E47" s="491"/>
      <c r="F47" s="491"/>
      <c r="G47" s="491"/>
      <c r="H47" s="491"/>
      <c r="I47" s="491"/>
      <c r="J47" s="491"/>
      <c r="K47" s="491"/>
      <c r="L47" s="491"/>
    </row>
    <row r="48" spans="1:12" x14ac:dyDescent="0.25">
      <c r="A48" s="390"/>
      <c r="B48" s="390"/>
      <c r="C48" s="390"/>
      <c r="D48" s="390"/>
      <c r="E48" s="390"/>
      <c r="F48" s="390"/>
      <c r="G48" s="390"/>
      <c r="H48" s="390"/>
      <c r="I48" s="390"/>
      <c r="J48" s="390"/>
      <c r="K48" s="390"/>
      <c r="L48" s="390"/>
    </row>
    <row r="49" spans="1:12" x14ac:dyDescent="0.25">
      <c r="A49" s="1426" t="s">
        <v>35</v>
      </c>
      <c r="B49" s="1426"/>
      <c r="C49" s="1426"/>
      <c r="D49" s="1426"/>
      <c r="E49" s="1426"/>
      <c r="F49" s="1426"/>
      <c r="G49" s="1426"/>
      <c r="H49" s="1426"/>
      <c r="I49" s="1426"/>
      <c r="J49" s="1426"/>
      <c r="K49" s="1426"/>
      <c r="L49" s="1426"/>
    </row>
    <row r="50" spans="1:12" x14ac:dyDescent="0.25">
      <c r="A50" s="1426" t="s">
        <v>36</v>
      </c>
      <c r="B50" s="1426"/>
      <c r="C50" s="1426"/>
      <c r="D50" s="1426"/>
      <c r="E50" s="390"/>
      <c r="F50" s="390"/>
      <c r="G50" s="390"/>
      <c r="H50" s="390"/>
      <c r="I50" s="390"/>
      <c r="J50" s="390"/>
      <c r="K50" s="390"/>
      <c r="L50" s="390"/>
    </row>
    <row r="51" spans="1:12" x14ac:dyDescent="0.25">
      <c r="A51" s="1426" t="s">
        <v>79</v>
      </c>
      <c r="B51" s="1426"/>
      <c r="C51" s="1426"/>
      <c r="D51" s="1426"/>
      <c r="E51" s="1426"/>
      <c r="F51" s="1426"/>
      <c r="G51" s="1426"/>
      <c r="H51" s="1426"/>
      <c r="I51" s="1426"/>
      <c r="J51" s="1426"/>
      <c r="K51" s="1426"/>
      <c r="L51" s="1426"/>
    </row>
    <row r="52" spans="1:12" x14ac:dyDescent="0.25">
      <c r="A52" s="390"/>
      <c r="B52" s="390"/>
      <c r="C52" s="390"/>
      <c r="D52" s="390"/>
      <c r="E52" s="390"/>
      <c r="F52" s="390"/>
      <c r="G52" s="390"/>
      <c r="H52" s="390"/>
      <c r="I52" s="390"/>
      <c r="J52" s="390"/>
      <c r="K52" s="390"/>
      <c r="L52" s="390"/>
    </row>
    <row r="53" spans="1:12" x14ac:dyDescent="0.25">
      <c r="A53" s="390"/>
      <c r="B53" s="390"/>
      <c r="C53" s="390"/>
      <c r="D53" s="390"/>
      <c r="E53" s="390"/>
      <c r="F53" s="390"/>
      <c r="G53" s="390"/>
      <c r="H53" s="390"/>
      <c r="I53" s="390"/>
      <c r="J53" s="390"/>
      <c r="K53" s="390"/>
      <c r="L53" s="390"/>
    </row>
    <row r="54" spans="1:12" x14ac:dyDescent="0.25">
      <c r="A54" s="1508" t="s">
        <v>37</v>
      </c>
      <c r="B54" s="1508"/>
      <c r="C54" s="1508"/>
      <c r="D54" s="1508"/>
      <c r="E54" s="1508"/>
      <c r="F54" s="1508"/>
      <c r="G54" s="1508"/>
      <c r="H54" s="1508"/>
      <c r="I54" s="391"/>
      <c r="J54" s="391"/>
      <c r="K54" s="391"/>
      <c r="L54" s="391"/>
    </row>
    <row r="55" spans="1:12" ht="16.5" thickBot="1" x14ac:dyDescent="0.3">
      <c r="A55" s="390"/>
      <c r="B55" s="390"/>
      <c r="C55" s="390"/>
      <c r="D55" s="390"/>
      <c r="E55" s="390"/>
      <c r="F55" s="390"/>
      <c r="G55" s="390"/>
      <c r="H55" s="390"/>
      <c r="I55" s="390"/>
      <c r="J55" s="390"/>
      <c r="K55" s="390"/>
      <c r="L55" s="390"/>
    </row>
    <row r="56" spans="1:12" ht="29.25" customHeight="1" x14ac:dyDescent="0.25">
      <c r="A56" s="390"/>
      <c r="B56" s="1428" t="s">
        <v>38</v>
      </c>
      <c r="C56" s="1429"/>
      <c r="D56" s="1429" t="s">
        <v>41</v>
      </c>
      <c r="E56" s="1429"/>
      <c r="F56" s="1431" t="s">
        <v>42</v>
      </c>
      <c r="G56" s="1431" t="s">
        <v>43</v>
      </c>
      <c r="H56" s="1432" t="s">
        <v>44</v>
      </c>
      <c r="I56" s="392"/>
      <c r="J56" s="390"/>
      <c r="K56" s="390"/>
      <c r="L56" s="390"/>
    </row>
    <row r="57" spans="1:12" ht="78.75" x14ac:dyDescent="0.25">
      <c r="A57" s="393" t="s">
        <v>33</v>
      </c>
      <c r="B57" s="374" t="s">
        <v>39</v>
      </c>
      <c r="C57" s="375" t="s">
        <v>40</v>
      </c>
      <c r="D57" s="1430"/>
      <c r="E57" s="1430"/>
      <c r="F57" s="1424"/>
      <c r="G57" s="1424"/>
      <c r="H57" s="1433"/>
    </row>
    <row r="58" spans="1:12" x14ac:dyDescent="0.25">
      <c r="A58" s="377" t="s">
        <v>15</v>
      </c>
      <c r="B58" s="483"/>
      <c r="C58" s="379">
        <v>10</v>
      </c>
      <c r="D58" s="1505"/>
      <c r="E58" s="1505"/>
      <c r="F58" s="400"/>
      <c r="G58" s="400">
        <v>20</v>
      </c>
      <c r="H58" s="492"/>
    </row>
    <row r="59" spans="1:12" x14ac:dyDescent="0.25">
      <c r="A59" s="377" t="s">
        <v>16</v>
      </c>
      <c r="B59" s="483"/>
      <c r="C59" s="381">
        <v>0</v>
      </c>
      <c r="F59" s="400"/>
      <c r="G59" s="400">
        <v>4</v>
      </c>
      <c r="H59" s="492"/>
    </row>
    <row r="60" spans="1:12" x14ac:dyDescent="0.25">
      <c r="A60" s="377" t="s">
        <v>17</v>
      </c>
      <c r="B60" s="483"/>
      <c r="C60" s="381">
        <v>5</v>
      </c>
      <c r="D60" s="1505"/>
      <c r="E60" s="1505"/>
      <c r="F60" s="400"/>
      <c r="G60" s="400">
        <v>0</v>
      </c>
      <c r="H60" s="492"/>
    </row>
    <row r="61" spans="1:12" x14ac:dyDescent="0.25">
      <c r="A61" s="377" t="s">
        <v>18</v>
      </c>
      <c r="B61" s="483"/>
      <c r="C61" s="381">
        <v>3</v>
      </c>
      <c r="D61" s="1505"/>
      <c r="E61" s="1505"/>
      <c r="F61" s="400"/>
      <c r="G61" s="400">
        <v>5</v>
      </c>
      <c r="H61" s="492"/>
    </row>
    <row r="62" spans="1:12" x14ac:dyDescent="0.25">
      <c r="A62" s="377" t="s">
        <v>19</v>
      </c>
      <c r="B62" s="483"/>
      <c r="C62" s="381"/>
      <c r="D62" s="1505"/>
      <c r="E62" s="1505"/>
      <c r="F62" s="400"/>
      <c r="G62" s="400"/>
      <c r="H62" s="492"/>
    </row>
    <row r="63" spans="1:12" x14ac:dyDescent="0.25">
      <c r="A63" s="377" t="s">
        <v>20</v>
      </c>
      <c r="B63" s="483"/>
      <c r="C63" s="381"/>
      <c r="D63" s="1505"/>
      <c r="E63" s="1505"/>
      <c r="F63" s="400"/>
      <c r="G63" s="400"/>
      <c r="H63" s="492"/>
    </row>
    <row r="64" spans="1:12" x14ac:dyDescent="0.25">
      <c r="A64" s="377" t="s">
        <v>21</v>
      </c>
      <c r="B64" s="483"/>
      <c r="C64" s="381"/>
      <c r="D64" s="1505"/>
      <c r="E64" s="1505"/>
      <c r="F64" s="400">
        <v>2</v>
      </c>
      <c r="G64" s="400"/>
      <c r="H64" s="492"/>
    </row>
    <row r="65" spans="1:12" x14ac:dyDescent="0.25">
      <c r="A65" s="377" t="s">
        <v>22</v>
      </c>
      <c r="B65" s="483"/>
      <c r="C65" s="381"/>
      <c r="D65" s="1505"/>
      <c r="E65" s="1505"/>
      <c r="F65" s="400"/>
      <c r="G65" s="400"/>
      <c r="H65" s="492"/>
    </row>
    <row r="66" spans="1:12" x14ac:dyDescent="0.25">
      <c r="A66" s="377" t="s">
        <v>23</v>
      </c>
      <c r="B66" s="483"/>
      <c r="C66" s="381"/>
      <c r="D66" s="1505"/>
      <c r="E66" s="1505"/>
      <c r="F66" s="400"/>
      <c r="G66" s="400"/>
      <c r="H66" s="492"/>
    </row>
    <row r="67" spans="1:12" x14ac:dyDescent="0.25">
      <c r="A67" s="377" t="s">
        <v>24</v>
      </c>
      <c r="B67" s="483"/>
      <c r="C67" s="381"/>
      <c r="D67" s="1505"/>
      <c r="E67" s="1505"/>
      <c r="F67" s="400"/>
      <c r="G67" s="400"/>
      <c r="H67" s="492"/>
    </row>
    <row r="68" spans="1:12" x14ac:dyDescent="0.25">
      <c r="A68" s="377" t="s">
        <v>25</v>
      </c>
      <c r="B68" s="483"/>
      <c r="C68" s="381">
        <v>3</v>
      </c>
      <c r="D68" s="1505"/>
      <c r="E68" s="1505"/>
      <c r="F68" s="400"/>
      <c r="G68" s="400"/>
      <c r="H68" s="492"/>
    </row>
    <row r="69" spans="1:12" x14ac:dyDescent="0.25">
      <c r="A69" s="377" t="s">
        <v>26</v>
      </c>
      <c r="B69" s="483"/>
      <c r="C69" s="381"/>
      <c r="D69" s="1505"/>
      <c r="E69" s="1505"/>
      <c r="F69" s="400"/>
      <c r="G69" s="400"/>
      <c r="H69" s="492"/>
    </row>
    <row r="70" spans="1:12" x14ac:dyDescent="0.25">
      <c r="A70" s="377" t="s">
        <v>27</v>
      </c>
      <c r="B70" s="483"/>
      <c r="C70" s="381"/>
      <c r="D70" s="1505"/>
      <c r="E70" s="1505"/>
      <c r="F70" s="400"/>
      <c r="G70" s="400"/>
      <c r="H70" s="492"/>
    </row>
    <row r="71" spans="1:12" x14ac:dyDescent="0.25">
      <c r="A71" s="377" t="s">
        <v>28</v>
      </c>
      <c r="B71" s="483"/>
      <c r="C71" s="381"/>
      <c r="D71" s="1505"/>
      <c r="E71" s="1505"/>
      <c r="F71" s="400"/>
      <c r="G71" s="400"/>
      <c r="H71" s="492"/>
    </row>
    <row r="72" spans="1:12" x14ac:dyDescent="0.25">
      <c r="A72" s="377" t="s">
        <v>29</v>
      </c>
      <c r="B72" s="483"/>
      <c r="C72" s="381"/>
      <c r="D72" s="1505"/>
      <c r="E72" s="1505"/>
      <c r="F72" s="400"/>
      <c r="G72" s="400"/>
      <c r="H72" s="492"/>
    </row>
    <row r="73" spans="1:12" x14ac:dyDescent="0.25">
      <c r="A73" s="377" t="s">
        <v>30</v>
      </c>
      <c r="B73" s="483" t="s">
        <v>414</v>
      </c>
      <c r="C73" s="381">
        <v>1</v>
      </c>
      <c r="D73" s="1505"/>
      <c r="E73" s="1505"/>
      <c r="F73" s="400"/>
      <c r="G73" s="400">
        <v>1</v>
      </c>
      <c r="H73" s="492"/>
    </row>
    <row r="74" spans="1:12" x14ac:dyDescent="0.25">
      <c r="A74" s="377" t="s">
        <v>31</v>
      </c>
      <c r="B74" s="483"/>
      <c r="C74" s="381"/>
      <c r="D74" s="1505"/>
      <c r="E74" s="1505"/>
      <c r="F74" s="400"/>
      <c r="G74" s="400"/>
      <c r="H74" s="394"/>
    </row>
    <row r="75" spans="1:12" ht="16.5" thickBot="1" x14ac:dyDescent="0.3">
      <c r="A75" s="484" t="s">
        <v>32</v>
      </c>
      <c r="B75" s="486"/>
      <c r="C75" s="487">
        <f>SUM(C58:C74)</f>
        <v>22</v>
      </c>
      <c r="D75" s="1506"/>
      <c r="E75" s="1506"/>
      <c r="F75" s="487">
        <f>SUM(F58:F74)</f>
        <v>2</v>
      </c>
      <c r="G75" s="487">
        <f>SUM(G58:G74)</f>
        <v>30</v>
      </c>
      <c r="H75" s="493"/>
      <c r="L75" s="390"/>
    </row>
    <row r="76" spans="1:12" x14ac:dyDescent="0.25">
      <c r="A76" s="390" t="s">
        <v>45</v>
      </c>
      <c r="B76" s="390"/>
      <c r="C76" s="494"/>
      <c r="D76" s="491"/>
      <c r="E76" s="491"/>
      <c r="F76" s="390"/>
      <c r="G76" s="390"/>
      <c r="H76" s="390"/>
      <c r="I76" s="390"/>
      <c r="J76" s="390"/>
      <c r="K76" s="390"/>
      <c r="L76" s="390"/>
    </row>
    <row r="77" spans="1:12" x14ac:dyDescent="0.25">
      <c r="A77" s="390"/>
      <c r="B77" s="390"/>
      <c r="C77" s="390"/>
      <c r="D77" s="390"/>
      <c r="E77" s="390"/>
      <c r="F77" s="390"/>
      <c r="G77" s="390"/>
      <c r="H77" s="390"/>
      <c r="I77" s="390"/>
      <c r="J77" s="390"/>
      <c r="K77" s="390"/>
      <c r="L77" s="390"/>
    </row>
    <row r="78" spans="1:12" x14ac:dyDescent="0.25">
      <c r="A78" s="1507" t="s">
        <v>46</v>
      </c>
      <c r="B78" s="1507"/>
      <c r="C78" s="1507"/>
      <c r="D78" s="1507"/>
      <c r="E78" s="1507"/>
      <c r="F78" s="1507"/>
      <c r="G78" s="1507"/>
      <c r="H78" s="1507"/>
      <c r="I78" s="390"/>
      <c r="J78" s="390"/>
      <c r="K78" s="390"/>
      <c r="L78" s="390"/>
    </row>
    <row r="79" spans="1:12" s="274" customFormat="1" ht="94.5" x14ac:dyDescent="0.25">
      <c r="A79" s="280" t="s">
        <v>33</v>
      </c>
      <c r="B79" s="1124" t="s">
        <v>47</v>
      </c>
      <c r="C79" s="1124" t="s">
        <v>48</v>
      </c>
      <c r="D79" s="1124" t="s">
        <v>10</v>
      </c>
      <c r="E79" s="1124" t="s">
        <v>49</v>
      </c>
      <c r="F79" s="1124" t="s">
        <v>50</v>
      </c>
      <c r="G79" s="1124" t="s">
        <v>51</v>
      </c>
      <c r="H79" s="1124" t="s">
        <v>52</v>
      </c>
      <c r="I79" s="234"/>
      <c r="J79" s="234"/>
      <c r="K79" s="234"/>
      <c r="L79" s="234"/>
    </row>
    <row r="80" spans="1:12" x14ac:dyDescent="0.25">
      <c r="A80" s="377" t="s">
        <v>15</v>
      </c>
      <c r="B80" s="381">
        <v>20</v>
      </c>
      <c r="C80" s="381">
        <v>13</v>
      </c>
      <c r="D80" s="381">
        <v>4</v>
      </c>
      <c r="E80" s="381">
        <v>3</v>
      </c>
      <c r="F80" s="381"/>
      <c r="G80" s="381"/>
      <c r="H80" s="381"/>
      <c r="I80" s="390"/>
      <c r="J80" s="390"/>
      <c r="K80" s="390"/>
      <c r="L80" s="390"/>
    </row>
    <row r="81" spans="1:12" x14ac:dyDescent="0.25">
      <c r="A81" s="377" t="s">
        <v>16</v>
      </c>
      <c r="B81" s="381">
        <v>4</v>
      </c>
      <c r="C81" s="381">
        <v>3</v>
      </c>
      <c r="D81" s="381">
        <v>1</v>
      </c>
      <c r="E81" s="381"/>
      <c r="F81" s="381"/>
      <c r="G81" s="381"/>
      <c r="H81" s="381"/>
      <c r="I81" s="390"/>
      <c r="J81" s="390"/>
      <c r="K81" s="390"/>
      <c r="L81" s="390"/>
    </row>
    <row r="82" spans="1:12" x14ac:dyDescent="0.25">
      <c r="A82" s="377" t="s">
        <v>17</v>
      </c>
      <c r="B82" s="381"/>
      <c r="C82" s="381"/>
      <c r="D82" s="381"/>
      <c r="E82" s="381"/>
      <c r="F82" s="381"/>
      <c r="G82" s="381"/>
      <c r="H82" s="381"/>
      <c r="I82" s="390"/>
      <c r="J82" s="390"/>
      <c r="K82" s="390"/>
      <c r="L82" s="390"/>
    </row>
    <row r="83" spans="1:12" x14ac:dyDescent="0.25">
      <c r="A83" s="377" t="s">
        <v>18</v>
      </c>
      <c r="B83" s="381">
        <v>5</v>
      </c>
      <c r="C83" s="381"/>
      <c r="D83" s="381">
        <v>4</v>
      </c>
      <c r="E83" s="381">
        <v>1</v>
      </c>
      <c r="F83" s="381"/>
      <c r="G83" s="381"/>
      <c r="H83" s="381"/>
      <c r="I83" s="390"/>
      <c r="J83" s="390"/>
      <c r="K83" s="390"/>
      <c r="L83" s="390"/>
    </row>
    <row r="84" spans="1:12" x14ac:dyDescent="0.25">
      <c r="A84" s="377" t="s">
        <v>19</v>
      </c>
      <c r="B84" s="381"/>
      <c r="C84" s="381"/>
      <c r="D84" s="381"/>
      <c r="E84" s="381"/>
      <c r="F84" s="381"/>
      <c r="G84" s="381"/>
      <c r="H84" s="381"/>
      <c r="I84" s="390"/>
      <c r="J84" s="390"/>
      <c r="K84" s="390"/>
      <c r="L84" s="390"/>
    </row>
    <row r="85" spans="1:12" x14ac:dyDescent="0.25">
      <c r="A85" s="377" t="s">
        <v>20</v>
      </c>
      <c r="B85" s="381"/>
      <c r="C85" s="381"/>
      <c r="D85" s="381"/>
      <c r="E85" s="381"/>
      <c r="F85" s="381"/>
      <c r="G85" s="381"/>
      <c r="H85" s="381"/>
      <c r="I85" s="390"/>
      <c r="J85" s="390"/>
      <c r="K85" s="390"/>
      <c r="L85" s="390"/>
    </row>
    <row r="86" spans="1:12" x14ac:dyDescent="0.25">
      <c r="A86" s="377" t="s">
        <v>21</v>
      </c>
      <c r="B86" s="381"/>
      <c r="C86" s="381"/>
      <c r="D86" s="381"/>
      <c r="E86" s="381"/>
      <c r="F86" s="381"/>
      <c r="G86" s="381"/>
      <c r="H86" s="381"/>
      <c r="I86" s="390"/>
      <c r="J86" s="390"/>
      <c r="K86" s="390"/>
      <c r="L86" s="390"/>
    </row>
    <row r="87" spans="1:12" x14ac:dyDescent="0.25">
      <c r="A87" s="377" t="s">
        <v>22</v>
      </c>
      <c r="B87" s="381"/>
      <c r="C87" s="381"/>
      <c r="D87" s="381"/>
      <c r="E87" s="381"/>
      <c r="F87" s="381"/>
      <c r="G87" s="381"/>
      <c r="H87" s="381"/>
      <c r="I87" s="390"/>
      <c r="J87" s="390"/>
      <c r="K87" s="390"/>
      <c r="L87" s="390"/>
    </row>
    <row r="88" spans="1:12" x14ac:dyDescent="0.25">
      <c r="A88" s="377" t="s">
        <v>23</v>
      </c>
      <c r="B88" s="381"/>
      <c r="C88" s="381"/>
      <c r="D88" s="381"/>
      <c r="E88" s="381"/>
      <c r="F88" s="381"/>
      <c r="G88" s="381"/>
      <c r="H88" s="381"/>
      <c r="I88" s="390"/>
      <c r="J88" s="390"/>
      <c r="K88" s="390"/>
      <c r="L88" s="390"/>
    </row>
    <row r="89" spans="1:12" x14ac:dyDescent="0.25">
      <c r="A89" s="377" t="s">
        <v>24</v>
      </c>
      <c r="B89" s="381"/>
      <c r="C89" s="381"/>
      <c r="D89" s="381"/>
      <c r="E89" s="381"/>
      <c r="F89" s="381"/>
      <c r="G89" s="381"/>
      <c r="H89" s="381"/>
      <c r="I89" s="390"/>
      <c r="J89" s="390"/>
      <c r="K89" s="390"/>
      <c r="L89" s="390"/>
    </row>
    <row r="90" spans="1:12" x14ac:dyDescent="0.25">
      <c r="A90" s="377" t="s">
        <v>25</v>
      </c>
      <c r="B90" s="381"/>
      <c r="C90" s="381"/>
      <c r="D90" s="381"/>
      <c r="E90" s="381"/>
      <c r="F90" s="381"/>
      <c r="G90" s="381"/>
      <c r="H90" s="381"/>
      <c r="I90" s="390"/>
      <c r="J90" s="390"/>
      <c r="K90" s="390"/>
      <c r="L90" s="390"/>
    </row>
    <row r="91" spans="1:12" x14ac:dyDescent="0.25">
      <c r="A91" s="377" t="s">
        <v>26</v>
      </c>
      <c r="B91" s="381"/>
      <c r="C91" s="381"/>
      <c r="D91" s="381"/>
      <c r="E91" s="381"/>
      <c r="F91" s="381"/>
      <c r="G91" s="381"/>
      <c r="H91" s="381"/>
      <c r="I91" s="390"/>
      <c r="J91" s="390"/>
      <c r="K91" s="390"/>
      <c r="L91" s="390"/>
    </row>
    <row r="92" spans="1:12" x14ac:dyDescent="0.25">
      <c r="A92" s="377" t="s">
        <v>27</v>
      </c>
      <c r="B92" s="381"/>
      <c r="C92" s="381"/>
      <c r="D92" s="381"/>
      <c r="E92" s="381"/>
      <c r="F92" s="381"/>
      <c r="G92" s="381"/>
      <c r="H92" s="381"/>
      <c r="I92" s="390"/>
      <c r="J92" s="390"/>
      <c r="K92" s="390"/>
      <c r="L92" s="390"/>
    </row>
    <row r="93" spans="1:12" x14ac:dyDescent="0.25">
      <c r="A93" s="377" t="s">
        <v>28</v>
      </c>
      <c r="B93" s="381"/>
      <c r="C93" s="381"/>
      <c r="D93" s="381"/>
      <c r="E93" s="381"/>
      <c r="F93" s="381"/>
      <c r="G93" s="381"/>
      <c r="H93" s="381"/>
      <c r="I93" s="390"/>
      <c r="J93" s="390"/>
      <c r="K93" s="390"/>
      <c r="L93" s="390"/>
    </row>
    <row r="94" spans="1:12" x14ac:dyDescent="0.25">
      <c r="A94" s="377" t="s">
        <v>29</v>
      </c>
      <c r="B94" s="381"/>
      <c r="C94" s="381"/>
      <c r="D94" s="381"/>
      <c r="E94" s="381"/>
      <c r="F94" s="381"/>
      <c r="G94" s="381"/>
      <c r="H94" s="381"/>
      <c r="I94" s="390"/>
      <c r="J94" s="390"/>
      <c r="K94" s="390"/>
      <c r="L94" s="390"/>
    </row>
    <row r="95" spans="1:12" x14ac:dyDescent="0.25">
      <c r="A95" s="377" t="s">
        <v>30</v>
      </c>
      <c r="B95" s="381">
        <v>1</v>
      </c>
      <c r="C95" s="381">
        <v>1</v>
      </c>
      <c r="D95" s="381"/>
      <c r="E95" s="381"/>
      <c r="F95" s="381"/>
      <c r="G95" s="381"/>
      <c r="H95" s="381"/>
      <c r="I95" s="390"/>
      <c r="J95" s="390"/>
      <c r="K95" s="390"/>
      <c r="L95" s="390"/>
    </row>
    <row r="96" spans="1:12" x14ac:dyDescent="0.25">
      <c r="A96" s="377" t="s">
        <v>31</v>
      </c>
      <c r="B96" s="400"/>
      <c r="C96" s="381"/>
      <c r="D96" s="381"/>
      <c r="E96" s="381"/>
      <c r="F96" s="400"/>
      <c r="G96" s="400"/>
      <c r="H96" s="495"/>
      <c r="I96" s="390"/>
      <c r="J96" s="390"/>
      <c r="K96" s="390"/>
      <c r="L96" s="390"/>
    </row>
    <row r="97" spans="1:12" ht="16.5" thickBot="1" x14ac:dyDescent="0.3">
      <c r="A97" s="484" t="s">
        <v>32</v>
      </c>
      <c r="B97" s="490">
        <f>SUM(B80:B96)</f>
        <v>30</v>
      </c>
      <c r="C97" s="487">
        <f>SUM(C80:C96)</f>
        <v>17</v>
      </c>
      <c r="D97" s="487">
        <f>SUM(D80:D96)</f>
        <v>9</v>
      </c>
      <c r="E97" s="487">
        <f>SUM(E80:E96)</f>
        <v>4</v>
      </c>
      <c r="F97" s="487"/>
      <c r="G97" s="487"/>
      <c r="H97" s="488"/>
      <c r="I97" s="390"/>
      <c r="J97" s="390"/>
      <c r="K97" s="390"/>
      <c r="L97" s="390"/>
    </row>
    <row r="98" spans="1:12" x14ac:dyDescent="0.25">
      <c r="A98" s="390"/>
      <c r="B98" s="400"/>
      <c r="C98" s="390"/>
      <c r="D98" s="390"/>
      <c r="E98" s="390"/>
      <c r="F98" s="390"/>
      <c r="G98" s="390"/>
      <c r="H98" s="390"/>
      <c r="I98" s="390"/>
      <c r="J98" s="390"/>
      <c r="K98" s="390"/>
      <c r="L98" s="390"/>
    </row>
    <row r="99" spans="1:12" x14ac:dyDescent="0.25">
      <c r="A99" s="390"/>
      <c r="B99" s="390"/>
      <c r="C99" s="390"/>
      <c r="D99" s="390"/>
      <c r="E99" s="390"/>
      <c r="F99" s="390"/>
      <c r="G99" s="390"/>
      <c r="H99" s="390"/>
      <c r="I99" s="390"/>
      <c r="J99" s="390"/>
      <c r="K99" s="390"/>
      <c r="L99" s="390"/>
    </row>
    <row r="100" spans="1:12" x14ac:dyDescent="0.25">
      <c r="A100" s="1426" t="s">
        <v>53</v>
      </c>
      <c r="B100" s="1426"/>
      <c r="C100" s="1426"/>
      <c r="D100" s="1426"/>
      <c r="E100" s="1426"/>
      <c r="F100" s="1426"/>
      <c r="G100" s="1426"/>
      <c r="H100" s="1426"/>
      <c r="I100" s="1426"/>
      <c r="J100" s="1426"/>
      <c r="K100" s="1426"/>
      <c r="L100" s="390"/>
    </row>
    <row r="101" spans="1:12" x14ac:dyDescent="0.25">
      <c r="A101" s="390"/>
      <c r="B101" s="390"/>
      <c r="C101" s="390"/>
      <c r="D101" s="390"/>
      <c r="E101" s="390"/>
      <c r="F101" s="390"/>
      <c r="G101" s="390"/>
      <c r="H101" s="390"/>
      <c r="I101" s="390"/>
      <c r="J101" s="390"/>
      <c r="K101" s="390"/>
      <c r="L101" s="390"/>
    </row>
    <row r="102" spans="1:12" x14ac:dyDescent="0.25">
      <c r="A102" s="390"/>
      <c r="B102" s="390"/>
      <c r="C102" s="390"/>
      <c r="D102" s="390"/>
      <c r="E102" s="390"/>
      <c r="F102" s="390"/>
      <c r="G102" s="390"/>
      <c r="H102" s="390"/>
      <c r="I102" s="390"/>
      <c r="J102" s="390"/>
      <c r="K102" s="390"/>
      <c r="L102" s="390"/>
    </row>
    <row r="103" spans="1:12" x14ac:dyDescent="0.25">
      <c r="A103" s="1439" t="s">
        <v>54</v>
      </c>
      <c r="B103" s="1439"/>
      <c r="C103" s="1439"/>
      <c r="D103" s="1439"/>
      <c r="E103" s="1439"/>
      <c r="F103" s="1439"/>
      <c r="G103" s="1439"/>
      <c r="H103" s="1439"/>
      <c r="I103" s="392"/>
      <c r="J103" s="390"/>
      <c r="K103" s="390"/>
      <c r="L103" s="390"/>
    </row>
    <row r="104" spans="1:12" x14ac:dyDescent="0.25">
      <c r="A104" s="1439"/>
      <c r="B104" s="1439"/>
      <c r="C104" s="1439"/>
      <c r="D104" s="1439"/>
      <c r="E104" s="1439"/>
      <c r="F104" s="1439"/>
      <c r="G104" s="1439"/>
      <c r="H104" s="1439"/>
      <c r="I104" s="392"/>
      <c r="J104" s="390"/>
      <c r="K104" s="390"/>
      <c r="L104" s="390"/>
    </row>
    <row r="105" spans="1:12" x14ac:dyDescent="0.25">
      <c r="A105" s="390"/>
      <c r="B105" s="390"/>
      <c r="C105" s="390"/>
      <c r="D105" s="390"/>
      <c r="E105" s="390"/>
      <c r="F105" s="390"/>
      <c r="G105" s="390"/>
      <c r="H105" s="390"/>
      <c r="I105" s="387"/>
      <c r="J105" s="390"/>
      <c r="K105" s="390"/>
      <c r="L105" s="390"/>
    </row>
    <row r="106" spans="1:12" x14ac:dyDescent="0.25">
      <c r="A106" s="392"/>
      <c r="B106" s="392"/>
      <c r="C106" s="390"/>
      <c r="D106" s="390"/>
      <c r="E106" s="390"/>
      <c r="F106" s="392"/>
      <c r="G106" s="392"/>
      <c r="H106" s="392"/>
      <c r="J106" s="392"/>
      <c r="K106" s="392"/>
      <c r="L106" s="392"/>
    </row>
    <row r="107" spans="1:12" ht="16.5" thickBot="1" x14ac:dyDescent="0.3">
      <c r="D107" s="387"/>
      <c r="E107" s="387"/>
      <c r="F107" s="387"/>
    </row>
    <row r="108" spans="1:12" ht="31.5" x14ac:dyDescent="0.25">
      <c r="A108" s="400"/>
      <c r="B108" s="401" t="s">
        <v>55</v>
      </c>
      <c r="C108" s="402" t="s">
        <v>56</v>
      </c>
    </row>
    <row r="109" spans="1:12" x14ac:dyDescent="0.25">
      <c r="A109" s="400" t="s">
        <v>57</v>
      </c>
      <c r="B109" s="496">
        <v>49</v>
      </c>
      <c r="C109" s="497">
        <v>25</v>
      </c>
    </row>
    <row r="110" spans="1:12" x14ac:dyDescent="0.25">
      <c r="A110" s="400" t="s">
        <v>58</v>
      </c>
      <c r="B110" s="496">
        <v>60</v>
      </c>
      <c r="C110" s="497">
        <v>33</v>
      </c>
    </row>
    <row r="111" spans="1:12" x14ac:dyDescent="0.25">
      <c r="A111" s="400" t="s">
        <v>59</v>
      </c>
      <c r="B111" s="496">
        <v>5</v>
      </c>
      <c r="C111" s="497"/>
    </row>
    <row r="112" spans="1:12" x14ac:dyDescent="0.25">
      <c r="A112" s="400" t="s">
        <v>60</v>
      </c>
      <c r="B112" s="496">
        <v>2</v>
      </c>
      <c r="C112" s="497"/>
    </row>
    <row r="113" spans="1:9" x14ac:dyDescent="0.25">
      <c r="A113" s="400" t="s">
        <v>61</v>
      </c>
      <c r="B113" s="496">
        <v>3</v>
      </c>
      <c r="C113" s="497">
        <v>3</v>
      </c>
    </row>
    <row r="114" spans="1:9" x14ac:dyDescent="0.25">
      <c r="A114" s="403" t="s">
        <v>62</v>
      </c>
      <c r="B114" s="496"/>
      <c r="C114" s="497"/>
    </row>
    <row r="115" spans="1:9" x14ac:dyDescent="0.25">
      <c r="A115" s="403" t="s">
        <v>63</v>
      </c>
      <c r="B115" s="496"/>
      <c r="C115" s="496"/>
      <c r="D115" s="390"/>
    </row>
    <row r="116" spans="1:9" x14ac:dyDescent="0.25">
      <c r="A116" s="490" t="s">
        <v>32</v>
      </c>
      <c r="B116" s="490">
        <f>SUM(B109:B115)</f>
        <v>119</v>
      </c>
      <c r="C116" s="490">
        <f>SUM(C109:C115)</f>
        <v>61</v>
      </c>
      <c r="D116" s="390"/>
    </row>
    <row r="117" spans="1:9" x14ac:dyDescent="0.25">
      <c r="A117" s="405" t="s">
        <v>64</v>
      </c>
      <c r="C117" s="406"/>
      <c r="D117" s="406"/>
      <c r="E117" s="406"/>
      <c r="I117" s="390"/>
    </row>
    <row r="120" spans="1:9" ht="47.25" x14ac:dyDescent="0.25">
      <c r="A120" s="400"/>
      <c r="B120" s="375" t="s">
        <v>65</v>
      </c>
      <c r="C120" s="407" t="s">
        <v>66</v>
      </c>
      <c r="D120" s="407" t="s">
        <v>67</v>
      </c>
      <c r="E120" s="407" t="s">
        <v>68</v>
      </c>
      <c r="F120" s="407" t="s">
        <v>69</v>
      </c>
    </row>
    <row r="121" spans="1:9" ht="31.5" x14ac:dyDescent="0.25">
      <c r="A121" s="408" t="s">
        <v>70</v>
      </c>
      <c r="B121" s="400">
        <v>4</v>
      </c>
      <c r="C121" s="400"/>
      <c r="D121" s="400">
        <v>2</v>
      </c>
      <c r="E121" s="400"/>
      <c r="F121" s="400"/>
    </row>
    <row r="122" spans="1:9" x14ac:dyDescent="0.25">
      <c r="C122" s="409"/>
      <c r="D122" s="409"/>
      <c r="E122" s="409"/>
    </row>
    <row r="123" spans="1:9" x14ac:dyDescent="0.25">
      <c r="A123" s="373" t="s">
        <v>71</v>
      </c>
    </row>
    <row r="124" spans="1:9" x14ac:dyDescent="0.25">
      <c r="A124" s="373" t="s">
        <v>72</v>
      </c>
    </row>
    <row r="125" spans="1:9" x14ac:dyDescent="0.25">
      <c r="A125" s="373" t="s">
        <v>73</v>
      </c>
    </row>
    <row r="127" spans="1:9" x14ac:dyDescent="0.25">
      <c r="B127" s="1498" t="s">
        <v>74</v>
      </c>
      <c r="C127" s="1501"/>
      <c r="D127" s="1499"/>
    </row>
    <row r="128" spans="1:9" x14ac:dyDescent="0.25">
      <c r="B128" s="400" t="s">
        <v>75</v>
      </c>
      <c r="C128" s="1498">
        <v>55</v>
      </c>
      <c r="D128" s="1499"/>
    </row>
    <row r="129" spans="1:5" x14ac:dyDescent="0.25">
      <c r="B129" s="400" t="s">
        <v>76</v>
      </c>
      <c r="C129" s="1498">
        <v>53</v>
      </c>
      <c r="D129" s="1499"/>
    </row>
    <row r="130" spans="1:5" x14ac:dyDescent="0.25">
      <c r="B130" s="1437" t="s">
        <v>77</v>
      </c>
      <c r="C130" s="400" t="s">
        <v>80</v>
      </c>
      <c r="D130" s="400">
        <v>8</v>
      </c>
    </row>
    <row r="131" spans="1:5" ht="31.5" x14ac:dyDescent="0.25">
      <c r="B131" s="1497"/>
      <c r="C131" s="408" t="s">
        <v>82</v>
      </c>
      <c r="D131" s="400">
        <v>1</v>
      </c>
    </row>
    <row r="132" spans="1:5" x14ac:dyDescent="0.25">
      <c r="B132" s="400" t="s">
        <v>78</v>
      </c>
      <c r="C132" s="1498"/>
      <c r="D132" s="1499"/>
    </row>
    <row r="133" spans="1:5" x14ac:dyDescent="0.25">
      <c r="B133" s="490" t="s">
        <v>32</v>
      </c>
      <c r="C133" s="400"/>
      <c r="D133" s="490">
        <f>C128+C129+D130+D131</f>
        <v>117</v>
      </c>
    </row>
    <row r="135" spans="1:5" x14ac:dyDescent="0.25">
      <c r="A135" s="1500" t="s">
        <v>413</v>
      </c>
      <c r="B135" s="1500"/>
      <c r="C135" s="1500"/>
      <c r="D135" s="1500"/>
      <c r="E135" s="1500"/>
    </row>
    <row r="136" spans="1:5" x14ac:dyDescent="0.25">
      <c r="A136" s="499" t="s">
        <v>95</v>
      </c>
      <c r="B136" s="1498"/>
      <c r="C136" s="1501"/>
      <c r="D136" s="1501"/>
      <c r="E136" s="1501"/>
    </row>
    <row r="137" spans="1:5" x14ac:dyDescent="0.25">
      <c r="A137" s="400"/>
      <c r="B137" s="1502" t="s">
        <v>32</v>
      </c>
      <c r="C137" s="1504" t="s">
        <v>84</v>
      </c>
      <c r="D137" s="1504" t="s">
        <v>85</v>
      </c>
      <c r="E137" s="1504" t="s">
        <v>86</v>
      </c>
    </row>
    <row r="138" spans="1:5" x14ac:dyDescent="0.25">
      <c r="A138" s="400"/>
      <c r="B138" s="1503"/>
      <c r="C138" s="1423"/>
      <c r="D138" s="1503"/>
      <c r="E138" s="1503"/>
    </row>
    <row r="139" spans="1:5" x14ac:dyDescent="0.25">
      <c r="A139" s="500" t="s">
        <v>87</v>
      </c>
      <c r="B139" s="400">
        <v>4</v>
      </c>
      <c r="C139" s="400">
        <v>3</v>
      </c>
      <c r="D139" s="400"/>
      <c r="E139" s="400">
        <v>1</v>
      </c>
    </row>
    <row r="140" spans="1:5" x14ac:dyDescent="0.25">
      <c r="A140" s="500" t="s">
        <v>88</v>
      </c>
      <c r="B140" s="400">
        <v>1</v>
      </c>
      <c r="C140" s="501">
        <v>1</v>
      </c>
      <c r="D140" s="501"/>
      <c r="E140" s="501"/>
    </row>
    <row r="141" spans="1:5" x14ac:dyDescent="0.25">
      <c r="A141" s="500" t="s">
        <v>89</v>
      </c>
      <c r="B141" s="400">
        <v>2</v>
      </c>
      <c r="C141" s="501">
        <v>1</v>
      </c>
      <c r="D141" s="501"/>
      <c r="E141" s="501">
        <v>1</v>
      </c>
    </row>
    <row r="142" spans="1:5" x14ac:dyDescent="0.25">
      <c r="A142" s="500" t="s">
        <v>90</v>
      </c>
      <c r="B142" s="400">
        <v>1</v>
      </c>
      <c r="C142" s="501">
        <v>1</v>
      </c>
      <c r="D142" s="501"/>
      <c r="E142" s="501"/>
    </row>
    <row r="143" spans="1:5" x14ac:dyDescent="0.25">
      <c r="A143" s="500" t="s">
        <v>91</v>
      </c>
      <c r="B143" s="400">
        <v>1</v>
      </c>
      <c r="C143" s="502">
        <v>1</v>
      </c>
      <c r="D143" s="502">
        <v>5</v>
      </c>
      <c r="E143" s="502"/>
    </row>
    <row r="144" spans="1:5" x14ac:dyDescent="0.25">
      <c r="A144" s="500" t="s">
        <v>92</v>
      </c>
      <c r="B144" s="400">
        <v>1</v>
      </c>
      <c r="C144" s="502">
        <v>1</v>
      </c>
      <c r="D144" s="502"/>
      <c r="E144" s="502"/>
    </row>
    <row r="145" spans="1:5" x14ac:dyDescent="0.25">
      <c r="A145" s="500" t="s">
        <v>93</v>
      </c>
      <c r="B145" s="501">
        <v>1</v>
      </c>
      <c r="C145" s="502">
        <v>1</v>
      </c>
      <c r="D145" s="502">
        <v>2</v>
      </c>
      <c r="E145" s="502"/>
    </row>
  </sheetData>
  <mergeCells count="47">
    <mergeCell ref="A28:A29"/>
    <mergeCell ref="B28:B29"/>
    <mergeCell ref="A5:L5"/>
    <mergeCell ref="A7:A8"/>
    <mergeCell ref="B7:B8"/>
    <mergeCell ref="C7:E7"/>
    <mergeCell ref="F7:L7"/>
    <mergeCell ref="A49:L49"/>
    <mergeCell ref="A50:D50"/>
    <mergeCell ref="A51:L51"/>
    <mergeCell ref="A54:H54"/>
    <mergeCell ref="B56:C56"/>
    <mergeCell ref="D56:E57"/>
    <mergeCell ref="F56:F57"/>
    <mergeCell ref="G56:G57"/>
    <mergeCell ref="H56:H57"/>
    <mergeCell ref="D69:E69"/>
    <mergeCell ref="D58:E58"/>
    <mergeCell ref="D71:E71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C129:D129"/>
    <mergeCell ref="D70:E70"/>
    <mergeCell ref="D72:E72"/>
    <mergeCell ref="D73:E73"/>
    <mergeCell ref="D74:E74"/>
    <mergeCell ref="D75:E75"/>
    <mergeCell ref="A78:H78"/>
    <mergeCell ref="A100:K100"/>
    <mergeCell ref="A103:H104"/>
    <mergeCell ref="B127:D127"/>
    <mergeCell ref="C128:D128"/>
    <mergeCell ref="B130:B131"/>
    <mergeCell ref="C132:D132"/>
    <mergeCell ref="A135:E135"/>
    <mergeCell ref="B136:E136"/>
    <mergeCell ref="B137:B138"/>
    <mergeCell ref="C137:C138"/>
    <mergeCell ref="D137:D138"/>
    <mergeCell ref="E137:E13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"/>
  <sheetViews>
    <sheetView topLeftCell="A70" zoomScale="80" zoomScaleNormal="80" workbookViewId="0">
      <selection activeCell="A81" sqref="A81:XFD81"/>
    </sheetView>
  </sheetViews>
  <sheetFormatPr defaultRowHeight="15.75" x14ac:dyDescent="0.25"/>
  <cols>
    <col min="1" max="1" width="39.42578125" style="274" customWidth="1"/>
    <col min="2" max="2" width="16.7109375" style="274" customWidth="1"/>
    <col min="3" max="3" width="18.85546875" style="274" customWidth="1"/>
    <col min="4" max="4" width="13.85546875" style="274" customWidth="1"/>
    <col min="5" max="5" width="14.140625" style="274" customWidth="1"/>
    <col min="6" max="6" width="16.85546875" style="274" customWidth="1"/>
    <col min="7" max="7" width="16.7109375" style="274" customWidth="1"/>
    <col min="8" max="8" width="15.42578125" style="274" customWidth="1"/>
    <col min="9" max="9" width="17.28515625" style="274" customWidth="1"/>
    <col min="10" max="10" width="15.140625" style="274" customWidth="1"/>
    <col min="11" max="11" width="17.7109375" style="274" customWidth="1"/>
    <col min="12" max="12" width="14.85546875" style="274" customWidth="1"/>
    <col min="13" max="16384" width="9.140625" style="274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1443" t="s">
        <v>2</v>
      </c>
      <c r="B5" s="1443"/>
      <c r="C5" s="1443"/>
      <c r="D5" s="1443"/>
      <c r="E5" s="1443"/>
      <c r="F5" s="1443"/>
      <c r="G5" s="1443"/>
      <c r="H5" s="1443"/>
      <c r="I5" s="1443"/>
      <c r="J5" s="1443"/>
      <c r="K5" s="1443"/>
      <c r="L5" s="1443"/>
    </row>
    <row r="6" spans="1:1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60.75" customHeight="1" x14ac:dyDescent="0.25">
      <c r="A8" s="1448" t="s">
        <v>33</v>
      </c>
      <c r="B8" s="1352" t="s">
        <v>3</v>
      </c>
      <c r="C8" s="1354"/>
      <c r="D8" s="1355"/>
      <c r="E8" s="1356"/>
      <c r="F8" s="1354" t="s">
        <v>4</v>
      </c>
      <c r="G8" s="1355"/>
      <c r="H8" s="1355"/>
      <c r="I8" s="1355"/>
      <c r="J8" s="1355"/>
      <c r="K8" s="1355"/>
      <c r="L8" s="1348"/>
    </row>
    <row r="9" spans="1:12" ht="144.75" customHeight="1" x14ac:dyDescent="0.25">
      <c r="A9" s="1449"/>
      <c r="B9" s="1353"/>
      <c r="C9" s="230" t="s">
        <v>5</v>
      </c>
      <c r="D9" s="231" t="s">
        <v>6</v>
      </c>
      <c r="E9" s="232" t="s">
        <v>7</v>
      </c>
      <c r="F9" s="269" t="s">
        <v>8</v>
      </c>
      <c r="G9" s="231" t="s">
        <v>9</v>
      </c>
      <c r="H9" s="231" t="s">
        <v>10</v>
      </c>
      <c r="I9" s="231" t="s">
        <v>83</v>
      </c>
      <c r="J9" s="231" t="s">
        <v>12</v>
      </c>
      <c r="K9" s="231" t="s">
        <v>13</v>
      </c>
      <c r="L9" s="231" t="s">
        <v>14</v>
      </c>
    </row>
    <row r="10" spans="1:12" x14ac:dyDescent="0.25">
      <c r="A10" s="270" t="s">
        <v>15</v>
      </c>
      <c r="B10" s="71">
        <v>368</v>
      </c>
      <c r="C10" s="275">
        <v>168</v>
      </c>
      <c r="D10" s="276">
        <v>45</v>
      </c>
      <c r="E10" s="503">
        <v>155</v>
      </c>
      <c r="F10" s="73">
        <v>37</v>
      </c>
      <c r="G10" s="74">
        <v>0</v>
      </c>
      <c r="H10" s="74">
        <v>1</v>
      </c>
      <c r="I10" s="74">
        <v>3</v>
      </c>
      <c r="J10" s="74">
        <v>33</v>
      </c>
      <c r="K10" s="74">
        <v>0</v>
      </c>
      <c r="L10" s="74">
        <v>0</v>
      </c>
    </row>
    <row r="11" spans="1:12" x14ac:dyDescent="0.25">
      <c r="A11" s="270" t="s">
        <v>16</v>
      </c>
      <c r="B11" s="71">
        <v>28</v>
      </c>
      <c r="C11" s="75">
        <v>21</v>
      </c>
      <c r="D11" s="74">
        <v>5</v>
      </c>
      <c r="E11" s="8">
        <v>2</v>
      </c>
      <c r="F11" s="73">
        <v>7</v>
      </c>
      <c r="G11" s="74">
        <v>0</v>
      </c>
      <c r="H11" s="74">
        <v>6</v>
      </c>
      <c r="I11" s="74">
        <v>1</v>
      </c>
      <c r="J11" s="74">
        <v>0</v>
      </c>
      <c r="K11" s="74">
        <v>0</v>
      </c>
      <c r="L11" s="74">
        <v>0</v>
      </c>
    </row>
    <row r="12" spans="1:12" x14ac:dyDescent="0.25">
      <c r="A12" s="270" t="s">
        <v>17</v>
      </c>
      <c r="B12" s="71">
        <v>81</v>
      </c>
      <c r="C12" s="75">
        <v>24</v>
      </c>
      <c r="D12" s="74">
        <v>17</v>
      </c>
      <c r="E12" s="8">
        <v>40</v>
      </c>
      <c r="F12" s="73">
        <v>29</v>
      </c>
      <c r="G12" s="74">
        <v>0</v>
      </c>
      <c r="H12" s="74">
        <v>20</v>
      </c>
      <c r="I12" s="74">
        <v>9</v>
      </c>
      <c r="J12" s="74">
        <v>0</v>
      </c>
      <c r="K12" s="74">
        <v>0</v>
      </c>
      <c r="L12" s="74">
        <v>0</v>
      </c>
    </row>
    <row r="13" spans="1:12" x14ac:dyDescent="0.25">
      <c r="A13" s="270" t="s">
        <v>18</v>
      </c>
      <c r="B13" s="71">
        <v>63</v>
      </c>
      <c r="C13" s="75">
        <v>50</v>
      </c>
      <c r="D13" s="74">
        <v>2</v>
      </c>
      <c r="E13" s="8">
        <v>11</v>
      </c>
      <c r="F13" s="73">
        <v>20</v>
      </c>
      <c r="G13" s="74">
        <v>11</v>
      </c>
      <c r="H13" s="74">
        <v>9</v>
      </c>
      <c r="I13" s="74">
        <v>0</v>
      </c>
      <c r="J13" s="74">
        <v>0</v>
      </c>
      <c r="K13" s="74">
        <v>0</v>
      </c>
      <c r="L13" s="74">
        <v>0</v>
      </c>
    </row>
    <row r="14" spans="1:12" x14ac:dyDescent="0.25">
      <c r="A14" s="270" t="s">
        <v>19</v>
      </c>
      <c r="B14" s="71">
        <v>10</v>
      </c>
      <c r="C14" s="75">
        <v>9</v>
      </c>
      <c r="D14" s="74">
        <v>0</v>
      </c>
      <c r="E14" s="8">
        <v>1</v>
      </c>
      <c r="F14" s="73">
        <v>3</v>
      </c>
      <c r="G14" s="74">
        <v>1</v>
      </c>
      <c r="H14" s="74">
        <v>2</v>
      </c>
      <c r="I14" s="74">
        <v>0</v>
      </c>
      <c r="J14" s="74">
        <v>0</v>
      </c>
      <c r="K14" s="74">
        <v>0</v>
      </c>
      <c r="L14" s="74">
        <v>0</v>
      </c>
    </row>
    <row r="15" spans="1:12" x14ac:dyDescent="0.25">
      <c r="A15" s="270" t="s">
        <v>20</v>
      </c>
      <c r="B15" s="71">
        <v>50</v>
      </c>
      <c r="C15" s="75">
        <v>35</v>
      </c>
      <c r="D15" s="74">
        <v>11</v>
      </c>
      <c r="E15" s="8">
        <v>4</v>
      </c>
      <c r="F15" s="73">
        <v>8</v>
      </c>
      <c r="G15" s="74">
        <v>0</v>
      </c>
      <c r="H15" s="74">
        <v>7</v>
      </c>
      <c r="I15" s="74">
        <v>1</v>
      </c>
      <c r="J15" s="74">
        <v>0</v>
      </c>
      <c r="K15" s="74">
        <v>0</v>
      </c>
      <c r="L15" s="74">
        <v>0</v>
      </c>
    </row>
    <row r="16" spans="1:12" x14ac:dyDescent="0.25">
      <c r="A16" s="270" t="s">
        <v>21</v>
      </c>
      <c r="B16" s="71">
        <v>20</v>
      </c>
      <c r="C16" s="75">
        <v>18</v>
      </c>
      <c r="D16" s="74">
        <v>2</v>
      </c>
      <c r="E16" s="8">
        <v>0</v>
      </c>
      <c r="F16" s="73">
        <v>8</v>
      </c>
      <c r="G16" s="74">
        <v>0</v>
      </c>
      <c r="H16" s="74">
        <v>7</v>
      </c>
      <c r="I16" s="74">
        <v>1</v>
      </c>
      <c r="J16" s="74">
        <v>0</v>
      </c>
      <c r="K16" s="74">
        <v>0</v>
      </c>
      <c r="L16" s="74">
        <v>0</v>
      </c>
    </row>
    <row r="17" spans="1:12" x14ac:dyDescent="0.25">
      <c r="A17" s="270" t="s">
        <v>22</v>
      </c>
      <c r="B17" s="71">
        <v>2</v>
      </c>
      <c r="C17" s="75">
        <v>0</v>
      </c>
      <c r="D17" s="74">
        <v>2</v>
      </c>
      <c r="E17" s="8">
        <v>0</v>
      </c>
      <c r="F17" s="73">
        <v>1</v>
      </c>
      <c r="G17" s="74">
        <v>0</v>
      </c>
      <c r="H17" s="74">
        <v>1</v>
      </c>
      <c r="I17" s="74">
        <v>0</v>
      </c>
      <c r="J17" s="74">
        <v>0</v>
      </c>
      <c r="K17" s="74">
        <v>0</v>
      </c>
      <c r="L17" s="74">
        <v>0</v>
      </c>
    </row>
    <row r="18" spans="1:12" x14ac:dyDescent="0.25">
      <c r="A18" s="270" t="s">
        <v>23</v>
      </c>
      <c r="B18" s="71">
        <v>5</v>
      </c>
      <c r="C18" s="75">
        <v>4</v>
      </c>
      <c r="D18" s="74">
        <v>1</v>
      </c>
      <c r="E18" s="8">
        <v>0</v>
      </c>
      <c r="F18" s="73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</row>
    <row r="19" spans="1:12" x14ac:dyDescent="0.25">
      <c r="A19" s="270" t="s">
        <v>24</v>
      </c>
      <c r="B19" s="71">
        <v>39</v>
      </c>
      <c r="C19" s="75">
        <v>24</v>
      </c>
      <c r="D19" s="74">
        <v>14</v>
      </c>
      <c r="E19" s="8">
        <v>1</v>
      </c>
      <c r="F19" s="73">
        <v>2</v>
      </c>
      <c r="G19" s="74">
        <v>0</v>
      </c>
      <c r="H19" s="74">
        <v>2</v>
      </c>
      <c r="I19" s="74">
        <v>0</v>
      </c>
      <c r="J19" s="74">
        <v>0</v>
      </c>
      <c r="K19" s="74">
        <v>0</v>
      </c>
      <c r="L19" s="74">
        <v>0</v>
      </c>
    </row>
    <row r="20" spans="1:12" x14ac:dyDescent="0.25">
      <c r="A20" s="270" t="s">
        <v>25</v>
      </c>
      <c r="B20" s="71">
        <v>26</v>
      </c>
      <c r="C20" s="75">
        <v>26</v>
      </c>
      <c r="D20" s="74">
        <v>0</v>
      </c>
      <c r="E20" s="8">
        <v>0</v>
      </c>
      <c r="F20" s="73">
        <v>31</v>
      </c>
      <c r="G20" s="74">
        <v>9</v>
      </c>
      <c r="H20" s="74">
        <v>22</v>
      </c>
      <c r="I20" s="74">
        <v>0</v>
      </c>
      <c r="J20" s="74">
        <v>0</v>
      </c>
      <c r="K20" s="74">
        <v>0</v>
      </c>
      <c r="L20" s="74">
        <v>0</v>
      </c>
    </row>
    <row r="21" spans="1:12" x14ac:dyDescent="0.25">
      <c r="A21" s="270" t="s">
        <v>26</v>
      </c>
      <c r="B21" s="71">
        <v>1</v>
      </c>
      <c r="C21" s="75">
        <v>0</v>
      </c>
      <c r="D21" s="74">
        <v>1</v>
      </c>
      <c r="E21" s="8">
        <v>0</v>
      </c>
      <c r="F21" s="73">
        <v>1</v>
      </c>
      <c r="G21" s="74">
        <v>0</v>
      </c>
      <c r="H21" s="74">
        <v>1</v>
      </c>
      <c r="I21" s="74">
        <v>0</v>
      </c>
      <c r="J21" s="74">
        <v>0</v>
      </c>
      <c r="K21" s="74">
        <v>0</v>
      </c>
      <c r="L21" s="74">
        <v>0</v>
      </c>
    </row>
    <row r="22" spans="1:12" x14ac:dyDescent="0.25">
      <c r="A22" s="270" t="s">
        <v>27</v>
      </c>
      <c r="B22" s="71">
        <v>0</v>
      </c>
      <c r="C22" s="75">
        <v>0</v>
      </c>
      <c r="D22" s="74">
        <v>0</v>
      </c>
      <c r="E22" s="8">
        <v>0</v>
      </c>
      <c r="F22" s="73">
        <v>20</v>
      </c>
      <c r="G22" s="74">
        <v>20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</row>
    <row r="23" spans="1:12" x14ac:dyDescent="0.25">
      <c r="A23" s="270" t="s">
        <v>28</v>
      </c>
      <c r="B23" s="71">
        <v>2</v>
      </c>
      <c r="C23" s="75">
        <v>0</v>
      </c>
      <c r="D23" s="74">
        <v>0</v>
      </c>
      <c r="E23" s="8">
        <v>2</v>
      </c>
      <c r="F23" s="73">
        <v>32</v>
      </c>
      <c r="G23" s="74">
        <v>30</v>
      </c>
      <c r="H23" s="74">
        <v>2</v>
      </c>
      <c r="I23" s="74">
        <v>0</v>
      </c>
      <c r="J23" s="74">
        <v>0</v>
      </c>
      <c r="K23" s="74">
        <v>0</v>
      </c>
      <c r="L23" s="74">
        <v>0</v>
      </c>
    </row>
    <row r="24" spans="1:12" x14ac:dyDescent="0.25">
      <c r="A24" s="270" t="s">
        <v>29</v>
      </c>
      <c r="B24" s="71">
        <v>11</v>
      </c>
      <c r="C24" s="75">
        <v>2</v>
      </c>
      <c r="D24" s="74">
        <v>9</v>
      </c>
      <c r="E24" s="8">
        <v>0</v>
      </c>
      <c r="F24" s="73">
        <v>4</v>
      </c>
      <c r="G24" s="74">
        <v>0</v>
      </c>
      <c r="H24" s="74">
        <v>4</v>
      </c>
      <c r="I24" s="74">
        <v>0</v>
      </c>
      <c r="J24" s="74">
        <v>0</v>
      </c>
      <c r="K24" s="74">
        <v>0</v>
      </c>
      <c r="L24" s="74">
        <v>0</v>
      </c>
    </row>
    <row r="25" spans="1:12" x14ac:dyDescent="0.25">
      <c r="A25" s="270" t="s">
        <v>30</v>
      </c>
      <c r="B25" s="71">
        <v>30</v>
      </c>
      <c r="C25" s="75">
        <v>29</v>
      </c>
      <c r="D25" s="74">
        <v>0</v>
      </c>
      <c r="E25" s="8">
        <v>1</v>
      </c>
      <c r="F25" s="73">
        <v>15</v>
      </c>
      <c r="G25" s="74">
        <v>11</v>
      </c>
      <c r="H25" s="74">
        <v>4</v>
      </c>
      <c r="I25" s="74">
        <v>0</v>
      </c>
      <c r="J25" s="74">
        <v>0</v>
      </c>
      <c r="K25" s="74">
        <v>0</v>
      </c>
      <c r="L25" s="74">
        <v>0</v>
      </c>
    </row>
    <row r="26" spans="1:12" x14ac:dyDescent="0.25">
      <c r="A26" s="270" t="s">
        <v>31</v>
      </c>
      <c r="B26" s="71">
        <v>74</v>
      </c>
      <c r="C26" s="75">
        <v>53</v>
      </c>
      <c r="D26" s="74">
        <v>16</v>
      </c>
      <c r="E26" s="8">
        <v>5</v>
      </c>
      <c r="F26" s="73">
        <v>14</v>
      </c>
      <c r="G26" s="74">
        <v>1</v>
      </c>
      <c r="H26" s="74">
        <v>12</v>
      </c>
      <c r="I26" s="74">
        <v>1</v>
      </c>
      <c r="J26" s="74">
        <v>0</v>
      </c>
      <c r="K26" s="74">
        <v>0</v>
      </c>
      <c r="L26" s="74">
        <v>0</v>
      </c>
    </row>
    <row r="27" spans="1:12" ht="16.5" thickBot="1" x14ac:dyDescent="0.3">
      <c r="A27" s="161" t="s">
        <v>32</v>
      </c>
      <c r="B27" s="185">
        <v>810</v>
      </c>
      <c r="C27" s="177">
        <v>463</v>
      </c>
      <c r="D27" s="178">
        <v>125</v>
      </c>
      <c r="E27" s="175">
        <v>222</v>
      </c>
      <c r="F27" s="187">
        <v>232</v>
      </c>
      <c r="G27" s="180">
        <v>83</v>
      </c>
      <c r="H27" s="180">
        <v>100</v>
      </c>
      <c r="I27" s="180">
        <v>16</v>
      </c>
      <c r="J27" s="180">
        <v>33</v>
      </c>
      <c r="K27" s="180">
        <v>0</v>
      </c>
      <c r="L27" s="180">
        <v>0</v>
      </c>
    </row>
    <row r="28" spans="1:12" x14ac:dyDescent="0.25">
      <c r="A28" s="234"/>
      <c r="B28" s="234"/>
      <c r="C28" s="13"/>
      <c r="D28" s="13"/>
      <c r="E28" s="13"/>
      <c r="F28" s="234"/>
      <c r="G28" s="234"/>
      <c r="H28" s="234"/>
      <c r="I28" s="234"/>
      <c r="J28" s="234"/>
      <c r="K28" s="234"/>
      <c r="L28" s="234"/>
    </row>
    <row r="29" spans="1:12" ht="94.5" x14ac:dyDescent="0.25">
      <c r="A29" s="276" t="s">
        <v>33</v>
      </c>
      <c r="B29" s="231" t="s">
        <v>34</v>
      </c>
      <c r="C29" s="278"/>
      <c r="D29" s="235"/>
      <c r="E29" s="278"/>
      <c r="F29" s="235"/>
      <c r="G29" s="278"/>
      <c r="H29" s="235"/>
      <c r="I29" s="278"/>
      <c r="J29" s="235"/>
      <c r="K29" s="278"/>
      <c r="L29" s="235"/>
    </row>
    <row r="30" spans="1:12" x14ac:dyDescent="0.25">
      <c r="A30" s="276"/>
      <c r="B30" s="231"/>
      <c r="C30" s="278"/>
      <c r="D30" s="235"/>
      <c r="E30" s="278"/>
      <c r="F30" s="235"/>
      <c r="G30" s="278"/>
      <c r="H30" s="235"/>
      <c r="I30" s="278"/>
      <c r="J30" s="235"/>
      <c r="K30" s="278"/>
      <c r="L30" s="235"/>
    </row>
    <row r="31" spans="1:12" x14ac:dyDescent="0.25">
      <c r="A31" s="6" t="s">
        <v>15</v>
      </c>
      <c r="B31" s="74">
        <v>5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5">
      <c r="A32" s="6" t="s">
        <v>16</v>
      </c>
      <c r="B32" s="74">
        <v>0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5">
      <c r="A33" s="6" t="s">
        <v>17</v>
      </c>
      <c r="B33" s="74">
        <v>1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5">
      <c r="A34" s="6" t="s">
        <v>18</v>
      </c>
      <c r="B34" s="74">
        <v>0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spans="1:12" x14ac:dyDescent="0.25">
      <c r="A35" s="6" t="s">
        <v>19</v>
      </c>
      <c r="B35" s="74">
        <v>0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1:12" x14ac:dyDescent="0.25">
      <c r="A36" s="6" t="s">
        <v>20</v>
      </c>
      <c r="B36" s="74">
        <v>2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spans="1:12" x14ac:dyDescent="0.25">
      <c r="A37" s="6" t="s">
        <v>21</v>
      </c>
      <c r="B37" s="74">
        <v>2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1:12" x14ac:dyDescent="0.25">
      <c r="A38" s="6" t="s">
        <v>22</v>
      </c>
      <c r="B38" s="74">
        <v>1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39" spans="1:12" x14ac:dyDescent="0.25">
      <c r="A39" s="6" t="s">
        <v>23</v>
      </c>
      <c r="B39" s="74">
        <v>0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2" x14ac:dyDescent="0.25">
      <c r="A40" s="6" t="s">
        <v>24</v>
      </c>
      <c r="B40" s="74">
        <v>0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1:12" x14ac:dyDescent="0.25">
      <c r="A41" s="6" t="s">
        <v>25</v>
      </c>
      <c r="B41" s="74">
        <v>0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</row>
    <row r="42" spans="1:12" x14ac:dyDescent="0.25">
      <c r="A42" s="6" t="s">
        <v>26</v>
      </c>
      <c r="B42" s="74">
        <v>0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</row>
    <row r="43" spans="1:12" x14ac:dyDescent="0.25">
      <c r="A43" s="6" t="s">
        <v>27</v>
      </c>
      <c r="B43" s="74">
        <v>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</row>
    <row r="44" spans="1:12" x14ac:dyDescent="0.25">
      <c r="A44" s="6" t="s">
        <v>28</v>
      </c>
      <c r="B44" s="74">
        <v>0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</row>
    <row r="45" spans="1:12" x14ac:dyDescent="0.25">
      <c r="A45" s="6" t="s">
        <v>29</v>
      </c>
      <c r="B45" s="74">
        <v>0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</row>
    <row r="46" spans="1:12" x14ac:dyDescent="0.25">
      <c r="A46" s="6" t="s">
        <v>30</v>
      </c>
      <c r="B46" s="74">
        <v>0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</row>
    <row r="47" spans="1:12" x14ac:dyDescent="0.25">
      <c r="A47" s="6" t="s">
        <v>31</v>
      </c>
      <c r="B47" s="74">
        <v>0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</row>
    <row r="48" spans="1:12" x14ac:dyDescent="0.25">
      <c r="A48" s="166" t="s">
        <v>32</v>
      </c>
      <c r="B48" s="180">
        <v>11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</row>
    <row r="49" spans="1:12" x14ac:dyDescent="0.25">
      <c r="A49" s="234"/>
      <c r="B49" s="234"/>
      <c r="C49" s="234"/>
      <c r="D49" s="234"/>
      <c r="E49" s="234"/>
      <c r="F49" s="234"/>
      <c r="G49" s="234"/>
      <c r="H49" s="234"/>
      <c r="I49" s="234"/>
      <c r="J49" s="234"/>
      <c r="K49" s="234"/>
      <c r="L49" s="234"/>
    </row>
    <row r="50" spans="1:12" ht="37.5" customHeight="1" x14ac:dyDescent="0.25">
      <c r="A50" s="1349" t="s">
        <v>35</v>
      </c>
      <c r="B50" s="1349"/>
      <c r="C50" s="1349"/>
      <c r="D50" s="236"/>
      <c r="E50" s="236"/>
      <c r="F50" s="236"/>
      <c r="G50" s="236"/>
      <c r="H50" s="236"/>
      <c r="I50" s="236"/>
      <c r="J50" s="236"/>
      <c r="K50" s="236"/>
      <c r="L50" s="236"/>
    </row>
    <row r="51" spans="1:12" ht="30" customHeight="1" x14ac:dyDescent="0.25">
      <c r="A51" s="1339" t="s">
        <v>36</v>
      </c>
      <c r="B51" s="1339"/>
      <c r="C51" s="1339"/>
      <c r="D51" s="236"/>
      <c r="E51" s="234"/>
      <c r="F51" s="234"/>
      <c r="G51" s="234"/>
      <c r="H51" s="234"/>
      <c r="I51" s="234"/>
      <c r="J51" s="234"/>
      <c r="K51" s="234"/>
      <c r="L51" s="234"/>
    </row>
    <row r="52" spans="1:12" x14ac:dyDescent="0.25">
      <c r="A52" s="236"/>
      <c r="B52" s="236"/>
      <c r="C52" s="236"/>
      <c r="D52" s="236"/>
      <c r="E52" s="236"/>
      <c r="F52" s="236"/>
      <c r="G52" s="236"/>
      <c r="H52" s="236"/>
      <c r="I52" s="236"/>
      <c r="J52" s="236"/>
      <c r="K52" s="236"/>
      <c r="L52" s="236"/>
    </row>
    <row r="53" spans="1:12" x14ac:dyDescent="0.25">
      <c r="A53" s="234"/>
      <c r="B53" s="234"/>
      <c r="C53" s="234"/>
      <c r="D53" s="234"/>
      <c r="E53" s="234"/>
      <c r="F53" s="234"/>
      <c r="G53" s="234"/>
      <c r="H53" s="234"/>
      <c r="I53" s="234"/>
      <c r="J53" s="234"/>
      <c r="K53" s="234"/>
      <c r="L53" s="234"/>
    </row>
    <row r="54" spans="1:12" x14ac:dyDescent="0.25">
      <c r="A54" s="234"/>
      <c r="B54" s="234"/>
      <c r="C54" s="234"/>
      <c r="D54" s="234"/>
      <c r="E54" s="234"/>
      <c r="F54" s="234"/>
      <c r="G54" s="234"/>
      <c r="H54" s="234"/>
      <c r="I54" s="234"/>
      <c r="J54" s="234"/>
      <c r="K54" s="234"/>
      <c r="L54" s="234"/>
    </row>
    <row r="55" spans="1:12" x14ac:dyDescent="0.25">
      <c r="A55" s="1443" t="s">
        <v>37</v>
      </c>
      <c r="B55" s="1443"/>
      <c r="C55" s="1443"/>
      <c r="D55" s="1443"/>
      <c r="E55" s="1443"/>
      <c r="F55" s="1443"/>
      <c r="G55" s="1443"/>
      <c r="H55" s="1443"/>
      <c r="I55" s="16"/>
      <c r="J55" s="16"/>
      <c r="K55" s="16"/>
      <c r="L55" s="16"/>
    </row>
    <row r="56" spans="1:12" ht="16.5" thickBot="1" x14ac:dyDescent="0.3">
      <c r="A56" s="234"/>
      <c r="B56" s="234"/>
      <c r="C56" s="234"/>
      <c r="D56" s="234"/>
      <c r="E56" s="234"/>
      <c r="F56" s="234"/>
      <c r="G56" s="234"/>
      <c r="H56" s="234"/>
      <c r="I56" s="234"/>
      <c r="J56" s="234"/>
      <c r="K56" s="234"/>
      <c r="L56" s="234"/>
    </row>
    <row r="57" spans="1:12" ht="16.5" thickBot="1" x14ac:dyDescent="0.3">
      <c r="A57" s="234"/>
      <c r="B57" s="1341" t="s">
        <v>38</v>
      </c>
      <c r="C57" s="1342"/>
      <c r="D57" s="234"/>
      <c r="E57" s="235"/>
      <c r="F57" s="235"/>
      <c r="G57" s="235"/>
      <c r="H57" s="279"/>
      <c r="I57" s="234"/>
      <c r="J57" s="234"/>
      <c r="K57" s="234"/>
    </row>
    <row r="58" spans="1:12" ht="110.25" x14ac:dyDescent="0.25">
      <c r="A58" s="280" t="s">
        <v>33</v>
      </c>
      <c r="B58" s="237" t="s">
        <v>39</v>
      </c>
      <c r="C58" s="265" t="s">
        <v>40</v>
      </c>
      <c r="D58" s="313" t="s">
        <v>41</v>
      </c>
      <c r="E58" s="231" t="s">
        <v>42</v>
      </c>
      <c r="F58" s="231" t="s">
        <v>43</v>
      </c>
      <c r="G58" s="231" t="s">
        <v>44</v>
      </c>
    </row>
    <row r="59" spans="1:12" x14ac:dyDescent="0.25">
      <c r="A59" s="270" t="s">
        <v>15</v>
      </c>
      <c r="B59" s="75">
        <v>15</v>
      </c>
      <c r="C59" s="276">
        <v>2</v>
      </c>
      <c r="D59" s="276">
        <v>8</v>
      </c>
      <c r="E59" s="295">
        <v>16</v>
      </c>
      <c r="F59" s="295">
        <v>133</v>
      </c>
      <c r="G59" s="296">
        <v>3</v>
      </c>
    </row>
    <row r="60" spans="1:12" x14ac:dyDescent="0.25">
      <c r="A60" s="270" t="s">
        <v>16</v>
      </c>
      <c r="B60" s="75">
        <v>0</v>
      </c>
      <c r="C60" s="74">
        <v>2</v>
      </c>
      <c r="D60" s="276">
        <v>1</v>
      </c>
      <c r="E60" s="295">
        <v>1</v>
      </c>
      <c r="F60" s="295">
        <v>15</v>
      </c>
      <c r="G60" s="296">
        <v>0</v>
      </c>
    </row>
    <row r="61" spans="1:12" x14ac:dyDescent="0.25">
      <c r="A61" s="270" t="s">
        <v>17</v>
      </c>
      <c r="B61" s="75">
        <v>8</v>
      </c>
      <c r="C61" s="74">
        <v>1</v>
      </c>
      <c r="D61" s="276">
        <v>26</v>
      </c>
      <c r="E61" s="295">
        <v>2</v>
      </c>
      <c r="F61" s="295">
        <v>38</v>
      </c>
      <c r="G61" s="296">
        <v>6</v>
      </c>
    </row>
    <row r="62" spans="1:12" x14ac:dyDescent="0.25">
      <c r="A62" s="270" t="s">
        <v>18</v>
      </c>
      <c r="B62" s="75">
        <v>3</v>
      </c>
      <c r="C62" s="74">
        <v>18</v>
      </c>
      <c r="D62" s="276">
        <v>2</v>
      </c>
      <c r="E62" s="295">
        <v>4</v>
      </c>
      <c r="F62" s="295">
        <v>17</v>
      </c>
      <c r="G62" s="296">
        <v>2</v>
      </c>
    </row>
    <row r="63" spans="1:12" x14ac:dyDescent="0.25">
      <c r="A63" s="270" t="s">
        <v>19</v>
      </c>
      <c r="B63" s="75">
        <v>0</v>
      </c>
      <c r="C63" s="74">
        <v>8</v>
      </c>
      <c r="D63" s="276">
        <v>1</v>
      </c>
      <c r="E63" s="295">
        <v>0</v>
      </c>
      <c r="F63" s="295">
        <v>0</v>
      </c>
      <c r="G63" s="296">
        <v>9</v>
      </c>
    </row>
    <row r="64" spans="1:12" x14ac:dyDescent="0.25">
      <c r="A64" s="270" t="s">
        <v>20</v>
      </c>
      <c r="B64" s="75">
        <v>1</v>
      </c>
      <c r="C64" s="74">
        <v>0</v>
      </c>
      <c r="D64" s="276">
        <v>0</v>
      </c>
      <c r="E64" s="295">
        <v>1</v>
      </c>
      <c r="F64" s="295">
        <v>30</v>
      </c>
      <c r="G64" s="296">
        <v>0</v>
      </c>
    </row>
    <row r="65" spans="1:12" x14ac:dyDescent="0.25">
      <c r="A65" s="270" t="s">
        <v>21</v>
      </c>
      <c r="B65" s="75">
        <v>2</v>
      </c>
      <c r="C65" s="74">
        <v>0</v>
      </c>
      <c r="D65" s="276">
        <v>1</v>
      </c>
      <c r="E65" s="295">
        <v>1</v>
      </c>
      <c r="F65" s="295">
        <v>11</v>
      </c>
      <c r="G65" s="296">
        <v>0</v>
      </c>
    </row>
    <row r="66" spans="1:12" x14ac:dyDescent="0.25">
      <c r="A66" s="270" t="s">
        <v>22</v>
      </c>
      <c r="B66" s="75">
        <v>0</v>
      </c>
      <c r="C66" s="74">
        <v>1</v>
      </c>
      <c r="D66" s="276">
        <v>2</v>
      </c>
      <c r="E66" s="295">
        <v>1</v>
      </c>
      <c r="F66" s="295">
        <v>0</v>
      </c>
      <c r="G66" s="296">
        <v>0</v>
      </c>
    </row>
    <row r="67" spans="1:12" x14ac:dyDescent="0.25">
      <c r="A67" s="270" t="s">
        <v>23</v>
      </c>
      <c r="B67" s="75">
        <v>0</v>
      </c>
      <c r="C67" s="74">
        <v>0</v>
      </c>
      <c r="D67" s="276">
        <v>0</v>
      </c>
      <c r="E67" s="295">
        <v>0</v>
      </c>
      <c r="F67" s="295">
        <v>4</v>
      </c>
      <c r="G67" s="296">
        <v>0</v>
      </c>
    </row>
    <row r="68" spans="1:12" x14ac:dyDescent="0.25">
      <c r="A68" s="270" t="s">
        <v>24</v>
      </c>
      <c r="B68" s="75">
        <v>0</v>
      </c>
      <c r="C68" s="74">
        <v>6</v>
      </c>
      <c r="D68" s="276">
        <v>0</v>
      </c>
      <c r="E68" s="295">
        <v>0</v>
      </c>
      <c r="F68" s="295">
        <v>10</v>
      </c>
      <c r="G68" s="296">
        <v>0</v>
      </c>
    </row>
    <row r="69" spans="1:12" x14ac:dyDescent="0.25">
      <c r="A69" s="270" t="s">
        <v>25</v>
      </c>
      <c r="B69" s="75">
        <v>10</v>
      </c>
      <c r="C69" s="74">
        <v>11</v>
      </c>
      <c r="D69" s="276">
        <v>0</v>
      </c>
      <c r="E69" s="295">
        <v>0</v>
      </c>
      <c r="F69" s="295">
        <v>34</v>
      </c>
      <c r="G69" s="296">
        <v>0</v>
      </c>
    </row>
    <row r="70" spans="1:12" x14ac:dyDescent="0.25">
      <c r="A70" s="270" t="s">
        <v>26</v>
      </c>
      <c r="B70" s="75">
        <v>0</v>
      </c>
      <c r="C70" s="74">
        <v>2</v>
      </c>
      <c r="D70" s="276">
        <v>0</v>
      </c>
      <c r="E70" s="295">
        <v>0</v>
      </c>
      <c r="F70" s="295">
        <v>0</v>
      </c>
      <c r="G70" s="296">
        <v>0</v>
      </c>
    </row>
    <row r="71" spans="1:12" x14ac:dyDescent="0.25">
      <c r="A71" s="270" t="s">
        <v>27</v>
      </c>
      <c r="B71" s="75">
        <v>7</v>
      </c>
      <c r="C71" s="74">
        <v>10</v>
      </c>
      <c r="D71" s="276">
        <v>0</v>
      </c>
      <c r="E71" s="295">
        <v>0</v>
      </c>
      <c r="F71" s="295">
        <v>0</v>
      </c>
      <c r="G71" s="296">
        <v>0</v>
      </c>
    </row>
    <row r="72" spans="1:12" x14ac:dyDescent="0.25">
      <c r="A72" s="270" t="s">
        <v>28</v>
      </c>
      <c r="B72" s="75">
        <v>0</v>
      </c>
      <c r="C72" s="74">
        <v>33</v>
      </c>
      <c r="D72" s="276">
        <v>0</v>
      </c>
      <c r="E72" s="295">
        <v>0</v>
      </c>
      <c r="F72" s="295">
        <v>0</v>
      </c>
      <c r="G72" s="296">
        <v>0</v>
      </c>
    </row>
    <row r="73" spans="1:12" x14ac:dyDescent="0.25">
      <c r="A73" s="270" t="s">
        <v>29</v>
      </c>
      <c r="B73" s="75">
        <v>1</v>
      </c>
      <c r="C73" s="74">
        <v>3</v>
      </c>
      <c r="D73" s="276">
        <v>1</v>
      </c>
      <c r="E73" s="295">
        <v>4</v>
      </c>
      <c r="F73" s="295">
        <v>1</v>
      </c>
      <c r="G73" s="296">
        <v>0</v>
      </c>
    </row>
    <row r="74" spans="1:12" x14ac:dyDescent="0.25">
      <c r="A74" s="270" t="s">
        <v>30</v>
      </c>
      <c r="B74" s="75">
        <v>0</v>
      </c>
      <c r="C74" s="74">
        <v>10</v>
      </c>
      <c r="D74" s="276">
        <v>1</v>
      </c>
      <c r="E74" s="295">
        <v>6</v>
      </c>
      <c r="F74" s="295">
        <v>13</v>
      </c>
      <c r="G74" s="296">
        <v>0</v>
      </c>
    </row>
    <row r="75" spans="1:12" x14ac:dyDescent="0.25">
      <c r="A75" s="270" t="s">
        <v>31</v>
      </c>
      <c r="B75" s="75">
        <v>1</v>
      </c>
      <c r="C75" s="74">
        <v>17</v>
      </c>
      <c r="D75" s="276">
        <v>0</v>
      </c>
      <c r="E75" s="295">
        <v>4</v>
      </c>
      <c r="F75" s="295">
        <v>32</v>
      </c>
      <c r="G75" s="117">
        <v>1</v>
      </c>
    </row>
    <row r="76" spans="1:12" ht="16.5" thickBot="1" x14ac:dyDescent="0.3">
      <c r="A76" s="161" t="s">
        <v>32</v>
      </c>
      <c r="B76" s="177">
        <v>48</v>
      </c>
      <c r="C76" s="178">
        <v>124</v>
      </c>
      <c r="D76" s="178">
        <v>43</v>
      </c>
      <c r="E76" s="178">
        <v>40</v>
      </c>
      <c r="F76" s="178">
        <v>338</v>
      </c>
      <c r="G76" s="298">
        <v>21</v>
      </c>
      <c r="K76" s="234"/>
    </row>
    <row r="77" spans="1:12" x14ac:dyDescent="0.25">
      <c r="A77" s="234" t="s">
        <v>45</v>
      </c>
      <c r="B77" s="234"/>
      <c r="C77" s="21"/>
      <c r="D77" s="13"/>
      <c r="E77" s="13"/>
      <c r="F77" s="234"/>
      <c r="G77" s="234"/>
      <c r="H77" s="234"/>
      <c r="I77" s="234"/>
      <c r="J77" s="234"/>
      <c r="K77" s="234"/>
      <c r="L77" s="234"/>
    </row>
    <row r="78" spans="1:12" x14ac:dyDescent="0.25">
      <c r="A78" s="234"/>
      <c r="B78" s="234"/>
      <c r="C78" s="234"/>
      <c r="D78" s="234"/>
      <c r="E78" s="234"/>
      <c r="F78" s="234"/>
      <c r="G78" s="234"/>
      <c r="H78" s="234"/>
      <c r="I78" s="234"/>
      <c r="J78" s="234"/>
      <c r="K78" s="234"/>
      <c r="L78" s="234"/>
    </row>
    <row r="79" spans="1:12" ht="47.25" x14ac:dyDescent="0.25">
      <c r="A79" s="234" t="s">
        <v>46</v>
      </c>
      <c r="B79" s="234"/>
      <c r="C79" s="234"/>
      <c r="D79" s="234"/>
      <c r="E79" s="234"/>
      <c r="F79" s="234"/>
      <c r="G79" s="234"/>
      <c r="H79" s="234"/>
      <c r="I79" s="234"/>
      <c r="J79" s="234"/>
      <c r="K79" s="234"/>
      <c r="L79" s="234"/>
    </row>
    <row r="80" spans="1:12" x14ac:dyDescent="0.25">
      <c r="A80" s="234"/>
      <c r="B80" s="234"/>
      <c r="C80" s="234"/>
      <c r="D80" s="234"/>
      <c r="E80" s="234"/>
      <c r="F80" s="234"/>
      <c r="G80" s="234"/>
      <c r="H80" s="234"/>
      <c r="I80" s="234"/>
      <c r="J80" s="234"/>
      <c r="K80" s="234"/>
      <c r="L80" s="234"/>
    </row>
    <row r="81" spans="1:12" ht="94.5" x14ac:dyDescent="0.25">
      <c r="A81" s="280" t="s">
        <v>33</v>
      </c>
      <c r="B81" s="231" t="s">
        <v>47</v>
      </c>
      <c r="C81" s="231" t="s">
        <v>48</v>
      </c>
      <c r="D81" s="231" t="s">
        <v>10</v>
      </c>
      <c r="E81" s="231" t="s">
        <v>49</v>
      </c>
      <c r="F81" s="231" t="s">
        <v>50</v>
      </c>
      <c r="G81" s="231" t="s">
        <v>51</v>
      </c>
      <c r="H81" s="231" t="s">
        <v>52</v>
      </c>
      <c r="I81" s="234"/>
      <c r="J81" s="234"/>
      <c r="K81" s="234"/>
      <c r="L81" s="234"/>
    </row>
    <row r="82" spans="1:12" x14ac:dyDescent="0.25">
      <c r="A82" s="270" t="s">
        <v>15</v>
      </c>
      <c r="B82" s="74">
        <v>133</v>
      </c>
      <c r="C82" s="74">
        <v>0</v>
      </c>
      <c r="D82" s="74">
        <v>6</v>
      </c>
      <c r="E82" s="74">
        <v>29</v>
      </c>
      <c r="F82" s="74">
        <v>98</v>
      </c>
      <c r="G82" s="6">
        <v>0</v>
      </c>
      <c r="H82" s="6">
        <v>0</v>
      </c>
      <c r="I82" s="234"/>
      <c r="J82" s="234"/>
      <c r="K82" s="234"/>
      <c r="L82" s="234"/>
    </row>
    <row r="83" spans="1:12" x14ac:dyDescent="0.25">
      <c r="A83" s="270" t="s">
        <v>16</v>
      </c>
      <c r="B83" s="74">
        <v>15</v>
      </c>
      <c r="C83" s="74">
        <v>5</v>
      </c>
      <c r="D83" s="74">
        <v>9</v>
      </c>
      <c r="E83" s="74">
        <v>1</v>
      </c>
      <c r="F83" s="74">
        <v>0</v>
      </c>
      <c r="G83" s="6">
        <v>0</v>
      </c>
      <c r="H83" s="6">
        <v>0</v>
      </c>
      <c r="I83" s="234"/>
      <c r="J83" s="234"/>
      <c r="K83" s="234"/>
      <c r="L83" s="234"/>
    </row>
    <row r="84" spans="1:12" x14ac:dyDescent="0.25">
      <c r="A84" s="270" t="s">
        <v>17</v>
      </c>
      <c r="B84" s="74">
        <v>0</v>
      </c>
      <c r="C84" s="74">
        <v>0</v>
      </c>
      <c r="D84" s="74">
        <v>0</v>
      </c>
      <c r="E84" s="74">
        <v>0</v>
      </c>
      <c r="F84" s="74">
        <v>0</v>
      </c>
      <c r="G84" s="6">
        <v>0</v>
      </c>
      <c r="H84" s="6">
        <v>0</v>
      </c>
      <c r="I84" s="234"/>
      <c r="J84" s="234"/>
      <c r="K84" s="234"/>
      <c r="L84" s="234"/>
    </row>
    <row r="85" spans="1:12" x14ac:dyDescent="0.25">
      <c r="A85" s="270" t="s">
        <v>18</v>
      </c>
      <c r="B85" s="74">
        <v>17</v>
      </c>
      <c r="C85" s="74">
        <v>5</v>
      </c>
      <c r="D85" s="74">
        <v>12</v>
      </c>
      <c r="E85" s="74">
        <v>0</v>
      </c>
      <c r="F85" s="74">
        <v>0</v>
      </c>
      <c r="G85" s="6">
        <v>0</v>
      </c>
      <c r="H85" s="6">
        <v>0</v>
      </c>
      <c r="I85" s="234"/>
      <c r="J85" s="234"/>
      <c r="K85" s="234"/>
      <c r="L85" s="234"/>
    </row>
    <row r="86" spans="1:12" x14ac:dyDescent="0.25">
      <c r="A86" s="270" t="s">
        <v>19</v>
      </c>
      <c r="B86" s="74">
        <v>0</v>
      </c>
      <c r="C86" s="74">
        <v>0</v>
      </c>
      <c r="D86" s="74">
        <v>0</v>
      </c>
      <c r="E86" s="74">
        <v>0</v>
      </c>
      <c r="F86" s="74">
        <v>0</v>
      </c>
      <c r="G86" s="6">
        <v>0</v>
      </c>
      <c r="H86" s="6">
        <v>0</v>
      </c>
      <c r="I86" s="234"/>
      <c r="J86" s="234"/>
      <c r="K86" s="234"/>
      <c r="L86" s="234"/>
    </row>
    <row r="87" spans="1:12" x14ac:dyDescent="0.25">
      <c r="A87" s="270" t="s">
        <v>20</v>
      </c>
      <c r="B87" s="74">
        <v>30</v>
      </c>
      <c r="C87" s="74">
        <v>12</v>
      </c>
      <c r="D87" s="74">
        <v>13</v>
      </c>
      <c r="E87" s="74">
        <v>5</v>
      </c>
      <c r="F87" s="74">
        <v>0</v>
      </c>
      <c r="G87" s="6">
        <v>0</v>
      </c>
      <c r="H87" s="6">
        <v>0</v>
      </c>
      <c r="I87" s="234"/>
      <c r="J87" s="234"/>
      <c r="K87" s="234"/>
      <c r="L87" s="234"/>
    </row>
    <row r="88" spans="1:12" x14ac:dyDescent="0.25">
      <c r="A88" s="270" t="s">
        <v>21</v>
      </c>
      <c r="B88" s="74">
        <v>11</v>
      </c>
      <c r="C88" s="74">
        <v>3</v>
      </c>
      <c r="D88" s="74">
        <v>8</v>
      </c>
      <c r="E88" s="74">
        <v>0</v>
      </c>
      <c r="F88" s="74">
        <v>0</v>
      </c>
      <c r="G88" s="6">
        <v>0</v>
      </c>
      <c r="H88" s="6">
        <v>0</v>
      </c>
      <c r="I88" s="234"/>
      <c r="J88" s="234"/>
      <c r="K88" s="234"/>
      <c r="L88" s="234"/>
    </row>
    <row r="89" spans="1:12" x14ac:dyDescent="0.25">
      <c r="A89" s="270" t="s">
        <v>22</v>
      </c>
      <c r="B89" s="74">
        <v>0</v>
      </c>
      <c r="C89" s="74">
        <v>0</v>
      </c>
      <c r="D89" s="74">
        <v>0</v>
      </c>
      <c r="E89" s="74">
        <v>0</v>
      </c>
      <c r="F89" s="74">
        <v>0</v>
      </c>
      <c r="G89" s="6">
        <v>0</v>
      </c>
      <c r="H89" s="6">
        <v>0</v>
      </c>
      <c r="I89" s="234"/>
      <c r="J89" s="234"/>
      <c r="K89" s="234"/>
      <c r="L89" s="234"/>
    </row>
    <row r="90" spans="1:12" x14ac:dyDescent="0.25">
      <c r="A90" s="270" t="s">
        <v>23</v>
      </c>
      <c r="B90" s="74">
        <v>4</v>
      </c>
      <c r="C90" s="74">
        <v>2</v>
      </c>
      <c r="D90" s="74">
        <v>0</v>
      </c>
      <c r="E90" s="74">
        <v>2</v>
      </c>
      <c r="F90" s="74">
        <v>0</v>
      </c>
      <c r="G90" s="6">
        <v>0</v>
      </c>
      <c r="H90" s="6">
        <v>0</v>
      </c>
      <c r="I90" s="234"/>
      <c r="J90" s="234"/>
      <c r="K90" s="234"/>
      <c r="L90" s="234"/>
    </row>
    <row r="91" spans="1:12" x14ac:dyDescent="0.25">
      <c r="A91" s="270" t="s">
        <v>24</v>
      </c>
      <c r="B91" s="74">
        <v>10</v>
      </c>
      <c r="C91" s="74">
        <v>0</v>
      </c>
      <c r="D91" s="74">
        <v>10</v>
      </c>
      <c r="E91" s="74">
        <v>0</v>
      </c>
      <c r="F91" s="74">
        <v>0</v>
      </c>
      <c r="G91" s="6">
        <v>0</v>
      </c>
      <c r="H91" s="6">
        <v>0</v>
      </c>
      <c r="I91" s="234"/>
      <c r="J91" s="234"/>
      <c r="K91" s="234"/>
      <c r="L91" s="234"/>
    </row>
    <row r="92" spans="1:12" x14ac:dyDescent="0.25">
      <c r="A92" s="270" t="s">
        <v>25</v>
      </c>
      <c r="B92" s="74">
        <v>34</v>
      </c>
      <c r="C92" s="74">
        <v>6</v>
      </c>
      <c r="D92" s="74">
        <v>28</v>
      </c>
      <c r="E92" s="74">
        <v>6</v>
      </c>
      <c r="F92" s="74">
        <v>0</v>
      </c>
      <c r="G92" s="6">
        <v>0</v>
      </c>
      <c r="H92" s="6">
        <v>0</v>
      </c>
      <c r="I92" s="234"/>
      <c r="J92" s="234"/>
      <c r="K92" s="234"/>
      <c r="L92" s="234"/>
    </row>
    <row r="93" spans="1:12" x14ac:dyDescent="0.25">
      <c r="A93" s="270" t="s">
        <v>26</v>
      </c>
      <c r="B93" s="74">
        <v>0</v>
      </c>
      <c r="C93" s="74">
        <v>0</v>
      </c>
      <c r="D93" s="74">
        <v>0</v>
      </c>
      <c r="E93" s="74">
        <v>0</v>
      </c>
      <c r="F93" s="74">
        <v>0</v>
      </c>
      <c r="G93" s="6">
        <v>0</v>
      </c>
      <c r="H93" s="6">
        <v>0</v>
      </c>
      <c r="I93" s="234"/>
      <c r="J93" s="234"/>
      <c r="K93" s="234"/>
      <c r="L93" s="234"/>
    </row>
    <row r="94" spans="1:12" x14ac:dyDescent="0.25">
      <c r="A94" s="270" t="s">
        <v>27</v>
      </c>
      <c r="B94" s="74">
        <v>0</v>
      </c>
      <c r="C94" s="74">
        <v>0</v>
      </c>
      <c r="D94" s="74">
        <v>0</v>
      </c>
      <c r="E94" s="74">
        <v>0</v>
      </c>
      <c r="F94" s="74">
        <v>0</v>
      </c>
      <c r="G94" s="6">
        <v>0</v>
      </c>
      <c r="H94" s="6">
        <v>0</v>
      </c>
      <c r="I94" s="234"/>
      <c r="J94" s="234"/>
      <c r="K94" s="234"/>
      <c r="L94" s="234"/>
    </row>
    <row r="95" spans="1:12" x14ac:dyDescent="0.25">
      <c r="A95" s="270" t="s">
        <v>28</v>
      </c>
      <c r="B95" s="74">
        <v>0</v>
      </c>
      <c r="C95" s="74">
        <v>0</v>
      </c>
      <c r="D95" s="74">
        <v>0</v>
      </c>
      <c r="E95" s="74">
        <v>0</v>
      </c>
      <c r="F95" s="74">
        <v>0</v>
      </c>
      <c r="G95" s="6">
        <v>0</v>
      </c>
      <c r="H95" s="6">
        <v>0</v>
      </c>
      <c r="I95" s="234"/>
      <c r="J95" s="234"/>
      <c r="K95" s="234"/>
      <c r="L95" s="234"/>
    </row>
    <row r="96" spans="1:12" x14ac:dyDescent="0.25">
      <c r="A96" s="270" t="s">
        <v>29</v>
      </c>
      <c r="B96" s="74">
        <v>1</v>
      </c>
      <c r="C96" s="74">
        <v>0</v>
      </c>
      <c r="D96" s="74">
        <v>1</v>
      </c>
      <c r="E96" s="74">
        <v>0</v>
      </c>
      <c r="F96" s="74">
        <v>0</v>
      </c>
      <c r="G96" s="6">
        <v>0</v>
      </c>
      <c r="H96" s="6">
        <v>0</v>
      </c>
      <c r="I96" s="234"/>
      <c r="J96" s="234"/>
      <c r="K96" s="234"/>
      <c r="L96" s="234"/>
    </row>
    <row r="97" spans="1:12" x14ac:dyDescent="0.25">
      <c r="A97" s="270" t="s">
        <v>30</v>
      </c>
      <c r="B97" s="74">
        <v>13</v>
      </c>
      <c r="C97" s="74">
        <v>2</v>
      </c>
      <c r="D97" s="74">
        <v>11</v>
      </c>
      <c r="E97" s="74">
        <v>0</v>
      </c>
      <c r="F97" s="74">
        <v>0</v>
      </c>
      <c r="G97" s="6">
        <v>0</v>
      </c>
      <c r="H97" s="6">
        <v>0</v>
      </c>
      <c r="I97" s="234"/>
      <c r="J97" s="234"/>
      <c r="K97" s="234"/>
      <c r="L97" s="234"/>
    </row>
    <row r="98" spans="1:12" x14ac:dyDescent="0.25">
      <c r="A98" s="270" t="s">
        <v>31</v>
      </c>
      <c r="B98" s="295">
        <v>32</v>
      </c>
      <c r="C98" s="74">
        <v>5</v>
      </c>
      <c r="D98" s="74">
        <v>20</v>
      </c>
      <c r="E98" s="74">
        <v>7</v>
      </c>
      <c r="F98" s="295">
        <v>0</v>
      </c>
      <c r="G98" s="281">
        <v>0</v>
      </c>
      <c r="H98" s="319">
        <v>0</v>
      </c>
      <c r="I98" s="234"/>
      <c r="J98" s="234"/>
      <c r="K98" s="234"/>
      <c r="L98" s="234"/>
    </row>
    <row r="99" spans="1:12" ht="16.5" thickBot="1" x14ac:dyDescent="0.3">
      <c r="A99" s="161" t="s">
        <v>32</v>
      </c>
      <c r="B99" s="228">
        <v>300</v>
      </c>
      <c r="C99" s="178">
        <v>40</v>
      </c>
      <c r="D99" s="178">
        <v>118</v>
      </c>
      <c r="E99" s="178">
        <v>50</v>
      </c>
      <c r="F99" s="178">
        <v>98</v>
      </c>
      <c r="G99" s="163">
        <v>0</v>
      </c>
      <c r="H99" s="175">
        <v>0</v>
      </c>
      <c r="I99" s="234"/>
      <c r="J99" s="234"/>
      <c r="K99" s="234"/>
      <c r="L99" s="234"/>
    </row>
    <row r="100" spans="1:12" x14ac:dyDescent="0.25">
      <c r="A100" s="234"/>
      <c r="B100" s="281"/>
      <c r="C100" s="234"/>
      <c r="D100" s="234"/>
      <c r="E100" s="234"/>
      <c r="F100" s="234"/>
      <c r="G100" s="234"/>
      <c r="H100" s="234"/>
      <c r="I100" s="234"/>
      <c r="J100" s="234"/>
      <c r="K100" s="234"/>
      <c r="L100" s="234"/>
    </row>
    <row r="101" spans="1:12" x14ac:dyDescent="0.25">
      <c r="A101" s="234"/>
      <c r="B101" s="234"/>
      <c r="C101" s="234"/>
      <c r="D101" s="234"/>
      <c r="E101" s="234"/>
      <c r="F101" s="234"/>
      <c r="G101" s="234"/>
      <c r="H101" s="234"/>
      <c r="I101" s="234"/>
      <c r="J101" s="234"/>
      <c r="K101" s="234"/>
      <c r="L101" s="234"/>
    </row>
    <row r="102" spans="1:12" ht="47.25" x14ac:dyDescent="0.25">
      <c r="A102" s="236" t="s">
        <v>53</v>
      </c>
      <c r="B102" s="236"/>
      <c r="C102" s="236"/>
      <c r="D102" s="236"/>
      <c r="E102" s="236"/>
      <c r="F102" s="236"/>
      <c r="G102" s="236"/>
      <c r="H102" s="236"/>
      <c r="I102" s="236"/>
      <c r="J102" s="236"/>
      <c r="K102" s="236"/>
      <c r="L102" s="234"/>
    </row>
    <row r="103" spans="1:12" x14ac:dyDescent="0.25">
      <c r="A103" s="234"/>
      <c r="B103" s="234"/>
      <c r="C103" s="234"/>
      <c r="D103" s="234"/>
      <c r="E103" s="234"/>
      <c r="F103" s="234"/>
      <c r="G103" s="234"/>
      <c r="H103" s="234"/>
      <c r="I103" s="234"/>
      <c r="J103" s="234"/>
      <c r="K103" s="234"/>
      <c r="L103" s="234"/>
    </row>
    <row r="104" spans="1:12" x14ac:dyDescent="0.25">
      <c r="A104" s="234"/>
      <c r="B104" s="234"/>
      <c r="C104" s="234"/>
      <c r="D104" s="234"/>
      <c r="E104" s="234"/>
      <c r="F104" s="234"/>
      <c r="G104" s="234"/>
      <c r="H104" s="234"/>
      <c r="I104" s="234"/>
      <c r="J104" s="234"/>
      <c r="K104" s="234"/>
      <c r="L104" s="234"/>
    </row>
    <row r="105" spans="1:12" x14ac:dyDescent="0.25">
      <c r="A105" s="235" t="s">
        <v>54</v>
      </c>
      <c r="B105" s="235"/>
      <c r="C105" s="235"/>
      <c r="D105" s="235"/>
      <c r="E105" s="235"/>
      <c r="F105" s="235"/>
      <c r="G105" s="235"/>
      <c r="H105" s="235"/>
      <c r="I105" s="279"/>
      <c r="J105" s="234"/>
      <c r="K105" s="234"/>
      <c r="L105" s="234"/>
    </row>
    <row r="106" spans="1:12" x14ac:dyDescent="0.25">
      <c r="A106" s="235"/>
      <c r="B106" s="235"/>
      <c r="C106" s="235"/>
      <c r="D106" s="235"/>
      <c r="E106" s="235"/>
      <c r="F106" s="235"/>
      <c r="G106" s="235"/>
      <c r="H106" s="235"/>
      <c r="I106" s="279"/>
      <c r="J106" s="234"/>
      <c r="K106" s="234"/>
      <c r="L106" s="234"/>
    </row>
    <row r="107" spans="1:12" x14ac:dyDescent="0.25">
      <c r="A107" s="234"/>
      <c r="B107" s="234"/>
      <c r="C107" s="234"/>
      <c r="D107" s="234"/>
      <c r="E107" s="234"/>
      <c r="F107" s="234"/>
      <c r="G107" s="234"/>
      <c r="H107" s="234"/>
      <c r="I107" s="278"/>
      <c r="J107" s="234"/>
      <c r="K107" s="234"/>
      <c r="L107" s="234"/>
    </row>
    <row r="108" spans="1:12" x14ac:dyDescent="0.25">
      <c r="A108" s="279"/>
      <c r="B108" s="279"/>
      <c r="C108" s="234"/>
      <c r="D108" s="234"/>
      <c r="E108" s="234"/>
      <c r="F108" s="279"/>
      <c r="G108" s="279"/>
      <c r="H108" s="279"/>
      <c r="J108" s="279"/>
      <c r="K108" s="279"/>
      <c r="L108" s="279"/>
    </row>
    <row r="109" spans="1:12" ht="16.5" thickBot="1" x14ac:dyDescent="0.3">
      <c r="D109" s="278"/>
      <c r="E109" s="278"/>
      <c r="F109" s="278"/>
    </row>
    <row r="110" spans="1:12" ht="47.25" x14ac:dyDescent="0.25">
      <c r="A110" s="281"/>
      <c r="B110" s="268" t="s">
        <v>55</v>
      </c>
      <c r="C110" s="241" t="s">
        <v>56</v>
      </c>
    </row>
    <row r="111" spans="1:12" x14ac:dyDescent="0.25">
      <c r="A111" s="281" t="s">
        <v>57</v>
      </c>
      <c r="B111" s="284">
        <v>375</v>
      </c>
      <c r="C111" s="285">
        <v>121</v>
      </c>
    </row>
    <row r="112" spans="1:12" x14ac:dyDescent="0.25">
      <c r="A112" s="281" t="s">
        <v>58</v>
      </c>
      <c r="B112" s="284">
        <v>905</v>
      </c>
      <c r="C112" s="285">
        <v>547</v>
      </c>
    </row>
    <row r="113" spans="1:9" x14ac:dyDescent="0.25">
      <c r="A113" s="281" t="s">
        <v>59</v>
      </c>
      <c r="B113" s="284">
        <v>59</v>
      </c>
      <c r="C113" s="285">
        <v>26</v>
      </c>
    </row>
    <row r="114" spans="1:9" x14ac:dyDescent="0.25">
      <c r="A114" s="281" t="s">
        <v>60</v>
      </c>
      <c r="B114" s="284">
        <v>3</v>
      </c>
      <c r="C114" s="285">
        <v>0</v>
      </c>
    </row>
    <row r="115" spans="1:9" x14ac:dyDescent="0.25">
      <c r="A115" s="281" t="s">
        <v>61</v>
      </c>
      <c r="B115" s="284">
        <v>6</v>
      </c>
      <c r="C115" s="285">
        <v>6</v>
      </c>
    </row>
    <row r="116" spans="1:9" x14ac:dyDescent="0.25">
      <c r="A116" s="286" t="s">
        <v>62</v>
      </c>
      <c r="B116" s="284">
        <v>1</v>
      </c>
      <c r="C116" s="285">
        <v>1</v>
      </c>
    </row>
    <row r="117" spans="1:9" x14ac:dyDescent="0.25">
      <c r="A117" s="286" t="s">
        <v>63</v>
      </c>
      <c r="B117" s="284">
        <v>26</v>
      </c>
      <c r="C117" s="284">
        <v>15</v>
      </c>
      <c r="D117" s="234"/>
    </row>
    <row r="118" spans="1:9" x14ac:dyDescent="0.25">
      <c r="A118" s="161" t="s">
        <v>32</v>
      </c>
      <c r="B118" s="201">
        <f>SUM(B111:B117)</f>
        <v>1375</v>
      </c>
      <c r="C118" s="201">
        <f>SUM(C111:C117)</f>
        <v>716</v>
      </c>
      <c r="D118" s="234"/>
    </row>
    <row r="119" spans="1:9" x14ac:dyDescent="0.25">
      <c r="A119" s="287" t="s">
        <v>64</v>
      </c>
      <c r="C119" s="288"/>
      <c r="D119" s="288"/>
      <c r="E119" s="288"/>
      <c r="I119" s="234"/>
    </row>
    <row r="122" spans="1:9" ht="47.25" x14ac:dyDescent="0.25">
      <c r="A122" s="281"/>
      <c r="B122" s="231" t="s">
        <v>65</v>
      </c>
      <c r="C122" s="242" t="s">
        <v>66</v>
      </c>
      <c r="D122" s="242" t="s">
        <v>67</v>
      </c>
      <c r="E122" s="242" t="s">
        <v>68</v>
      </c>
      <c r="F122" s="242" t="s">
        <v>69</v>
      </c>
    </row>
    <row r="123" spans="1:9" ht="31.5" x14ac:dyDescent="0.25">
      <c r="A123" s="243" t="s">
        <v>70</v>
      </c>
      <c r="B123" s="281">
        <v>8</v>
      </c>
      <c r="C123" s="281">
        <v>1</v>
      </c>
      <c r="D123" s="281">
        <v>4</v>
      </c>
      <c r="E123" s="281">
        <v>3</v>
      </c>
      <c r="F123" s="281">
        <v>0</v>
      </c>
    </row>
    <row r="124" spans="1:9" x14ac:dyDescent="0.25">
      <c r="C124" s="244"/>
      <c r="D124" s="244"/>
      <c r="E124" s="244"/>
    </row>
    <row r="125" spans="1:9" x14ac:dyDescent="0.25">
      <c r="A125" s="274" t="s">
        <v>71</v>
      </c>
    </row>
    <row r="126" spans="1:9" x14ac:dyDescent="0.25">
      <c r="A126" s="274" t="s">
        <v>72</v>
      </c>
    </row>
    <row r="127" spans="1:9" x14ac:dyDescent="0.25">
      <c r="A127" s="274" t="s">
        <v>73</v>
      </c>
    </row>
    <row r="129" spans="1:5" x14ac:dyDescent="0.25">
      <c r="B129" s="1444" t="s">
        <v>74</v>
      </c>
      <c r="C129" s="1445"/>
      <c r="D129" s="1446"/>
    </row>
    <row r="130" spans="1:5" x14ac:dyDescent="0.25">
      <c r="B130" s="281" t="s">
        <v>75</v>
      </c>
      <c r="C130" s="289">
        <v>1307</v>
      </c>
      <c r="D130" s="290"/>
    </row>
    <row r="131" spans="1:5" x14ac:dyDescent="0.25">
      <c r="B131" s="281" t="s">
        <v>76</v>
      </c>
      <c r="C131" s="289">
        <v>614</v>
      </c>
      <c r="D131" s="290"/>
    </row>
    <row r="132" spans="1:5" ht="31.5" x14ac:dyDescent="0.25">
      <c r="B132" s="245" t="s">
        <v>77</v>
      </c>
      <c r="C132" s="281" t="s">
        <v>80</v>
      </c>
      <c r="D132" s="281">
        <v>53</v>
      </c>
    </row>
    <row r="133" spans="1:5" ht="31.5" x14ac:dyDescent="0.25">
      <c r="B133" s="291"/>
      <c r="C133" s="243" t="s">
        <v>82</v>
      </c>
      <c r="D133" s="281">
        <v>31</v>
      </c>
    </row>
    <row r="134" spans="1:5" x14ac:dyDescent="0.25">
      <c r="B134" s="281" t="s">
        <v>78</v>
      </c>
      <c r="C134" s="289"/>
      <c r="D134" s="504">
        <v>0</v>
      </c>
    </row>
    <row r="135" spans="1:5" x14ac:dyDescent="0.25">
      <c r="B135" s="161" t="s">
        <v>32</v>
      </c>
      <c r="D135" s="299">
        <f>C130+C131+D132+D133</f>
        <v>2005</v>
      </c>
    </row>
    <row r="140" spans="1:5" ht="34.5" customHeight="1" x14ac:dyDescent="0.25">
      <c r="A140" s="1447" t="s">
        <v>94</v>
      </c>
      <c r="B140" s="1447"/>
      <c r="C140" s="1447"/>
      <c r="D140" s="1447"/>
      <c r="E140" s="1447"/>
    </row>
    <row r="141" spans="1:5" ht="34.5" customHeight="1" x14ac:dyDescent="0.25">
      <c r="A141" s="292" t="s">
        <v>186</v>
      </c>
      <c r="B141" s="1444"/>
      <c r="C141" s="1445"/>
      <c r="D141" s="1445"/>
      <c r="E141" s="1445"/>
    </row>
    <row r="142" spans="1:5" ht="34.5" customHeight="1" x14ac:dyDescent="0.25">
      <c r="A142" s="281"/>
      <c r="B142" s="1441" t="s">
        <v>32</v>
      </c>
      <c r="C142" s="1337" t="s">
        <v>84</v>
      </c>
      <c r="D142" s="1337" t="s">
        <v>85</v>
      </c>
      <c r="E142" s="1337" t="s">
        <v>86</v>
      </c>
    </row>
    <row r="143" spans="1:5" ht="34.5" customHeight="1" x14ac:dyDescent="0.25">
      <c r="A143" s="281"/>
      <c r="B143" s="1442"/>
      <c r="C143" s="1338"/>
      <c r="D143" s="1442"/>
      <c r="E143" s="1442"/>
    </row>
    <row r="144" spans="1:5" ht="34.5" customHeight="1" x14ac:dyDescent="0.25">
      <c r="A144" s="293" t="s">
        <v>87</v>
      </c>
      <c r="B144" s="295">
        <v>5</v>
      </c>
      <c r="C144" s="295">
        <v>4</v>
      </c>
      <c r="D144" s="295">
        <v>1</v>
      </c>
      <c r="E144" s="295">
        <v>0</v>
      </c>
    </row>
    <row r="145" spans="1:5" ht="34.5" customHeight="1" x14ac:dyDescent="0.25">
      <c r="A145" s="293" t="s">
        <v>88</v>
      </c>
      <c r="B145" s="295">
        <v>1</v>
      </c>
      <c r="C145" s="295">
        <v>1</v>
      </c>
      <c r="D145" s="295">
        <v>0</v>
      </c>
      <c r="E145" s="295">
        <v>0</v>
      </c>
    </row>
    <row r="146" spans="1:5" ht="34.5" customHeight="1" x14ac:dyDescent="0.25">
      <c r="A146" s="293" t="s">
        <v>89</v>
      </c>
      <c r="B146" s="295">
        <v>3</v>
      </c>
      <c r="C146" s="295">
        <v>3</v>
      </c>
      <c r="D146" s="295">
        <v>0</v>
      </c>
      <c r="E146" s="295">
        <v>0</v>
      </c>
    </row>
    <row r="147" spans="1:5" ht="34.5" customHeight="1" x14ac:dyDescent="0.25">
      <c r="A147" s="293" t="s">
        <v>90</v>
      </c>
      <c r="B147" s="295">
        <v>1</v>
      </c>
      <c r="C147" s="295">
        <v>0</v>
      </c>
      <c r="D147" s="295">
        <v>1</v>
      </c>
      <c r="E147" s="295">
        <v>0</v>
      </c>
    </row>
    <row r="148" spans="1:5" ht="34.5" customHeight="1" x14ac:dyDescent="0.25">
      <c r="A148" s="293" t="s">
        <v>91</v>
      </c>
      <c r="B148" s="295">
        <v>14</v>
      </c>
      <c r="C148" s="295">
        <v>6</v>
      </c>
      <c r="D148" s="295">
        <v>8</v>
      </c>
      <c r="E148" s="295">
        <v>0</v>
      </c>
    </row>
    <row r="149" spans="1:5" ht="34.5" customHeight="1" x14ac:dyDescent="0.25">
      <c r="A149" s="293" t="s">
        <v>92</v>
      </c>
      <c r="B149" s="295">
        <v>1</v>
      </c>
      <c r="C149" s="295">
        <v>1</v>
      </c>
      <c r="D149" s="295">
        <v>0</v>
      </c>
      <c r="E149" s="295">
        <v>0</v>
      </c>
    </row>
    <row r="150" spans="1:5" ht="34.5" customHeight="1" x14ac:dyDescent="0.25">
      <c r="A150" s="293" t="s">
        <v>93</v>
      </c>
      <c r="B150" s="295">
        <v>2</v>
      </c>
      <c r="C150" s="295">
        <v>0</v>
      </c>
      <c r="D150" s="295">
        <v>2</v>
      </c>
      <c r="E150" s="295">
        <v>0</v>
      </c>
    </row>
  </sheetData>
  <mergeCells count="16">
    <mergeCell ref="B142:B143"/>
    <mergeCell ref="C142:C143"/>
    <mergeCell ref="D142:D143"/>
    <mergeCell ref="E142:E143"/>
    <mergeCell ref="A51:C51"/>
    <mergeCell ref="A55:H55"/>
    <mergeCell ref="B57:C57"/>
    <mergeCell ref="B129:D129"/>
    <mergeCell ref="A140:E140"/>
    <mergeCell ref="B141:E141"/>
    <mergeCell ref="A50:C50"/>
    <mergeCell ref="A5:L5"/>
    <mergeCell ref="A8:A9"/>
    <mergeCell ref="B8:B9"/>
    <mergeCell ref="C8:E8"/>
    <mergeCell ref="F8:L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"/>
  <sheetViews>
    <sheetView zoomScale="80" zoomScaleNormal="80" workbookViewId="0">
      <selection activeCell="A4" sqref="A4"/>
    </sheetView>
  </sheetViews>
  <sheetFormatPr defaultRowHeight="15.75" x14ac:dyDescent="0.25"/>
  <cols>
    <col min="1" max="1" width="39.42578125" style="274" customWidth="1"/>
    <col min="2" max="2" width="16.7109375" style="274" customWidth="1"/>
    <col min="3" max="3" width="18.85546875" style="274" customWidth="1"/>
    <col min="4" max="4" width="13.85546875" style="274" customWidth="1"/>
    <col min="5" max="5" width="14.140625" style="274" customWidth="1"/>
    <col min="6" max="6" width="16.85546875" style="274" customWidth="1"/>
    <col min="7" max="7" width="16.7109375" style="274" customWidth="1"/>
    <col min="8" max="8" width="15.42578125" style="274" customWidth="1"/>
    <col min="9" max="9" width="17.28515625" style="274" customWidth="1"/>
    <col min="10" max="10" width="15.140625" style="274" customWidth="1"/>
    <col min="11" max="11" width="17.7109375" style="274" customWidth="1"/>
    <col min="12" max="12" width="14.85546875" style="274" customWidth="1"/>
    <col min="13" max="16384" width="9.140625" style="274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 t="s">
        <v>170</v>
      </c>
      <c r="J1" s="1"/>
      <c r="K1" s="1"/>
      <c r="L1" s="1"/>
    </row>
    <row r="2" spans="1:12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1443" t="s">
        <v>2</v>
      </c>
      <c r="B5" s="1443"/>
      <c r="C5" s="1443"/>
      <c r="D5" s="1443"/>
      <c r="E5" s="1443"/>
      <c r="F5" s="1443"/>
      <c r="G5" s="1443"/>
      <c r="H5" s="1443"/>
      <c r="I5" s="1443"/>
      <c r="J5" s="1443"/>
      <c r="K5" s="1443"/>
      <c r="L5" s="1443"/>
    </row>
    <row r="6" spans="1:1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3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66.75" customHeight="1" x14ac:dyDescent="0.25">
      <c r="A8" s="1448" t="s">
        <v>33</v>
      </c>
      <c r="B8" s="1352" t="s">
        <v>3</v>
      </c>
      <c r="C8" s="1354"/>
      <c r="D8" s="1355"/>
      <c r="E8" s="1356"/>
      <c r="F8" s="1354" t="s">
        <v>4</v>
      </c>
      <c r="G8" s="1355"/>
      <c r="H8" s="1355"/>
      <c r="I8" s="1355"/>
      <c r="J8" s="1355"/>
      <c r="K8" s="1355"/>
      <c r="L8" s="1348"/>
    </row>
    <row r="9" spans="1:12" ht="128.25" customHeight="1" x14ac:dyDescent="0.25">
      <c r="A9" s="1449"/>
      <c r="B9" s="1353"/>
      <c r="C9" s="230" t="s">
        <v>5</v>
      </c>
      <c r="D9" s="231" t="s">
        <v>6</v>
      </c>
      <c r="E9" s="232" t="s">
        <v>7</v>
      </c>
      <c r="F9" s="269" t="s">
        <v>8</v>
      </c>
      <c r="G9" s="231" t="s">
        <v>9</v>
      </c>
      <c r="H9" s="231" t="s">
        <v>10</v>
      </c>
      <c r="I9" s="231" t="s">
        <v>83</v>
      </c>
      <c r="J9" s="231" t="s">
        <v>12</v>
      </c>
      <c r="K9" s="231" t="s">
        <v>13</v>
      </c>
      <c r="L9" s="231" t="s">
        <v>14</v>
      </c>
    </row>
    <row r="10" spans="1:12" x14ac:dyDescent="0.25">
      <c r="A10" s="270" t="s">
        <v>15</v>
      </c>
      <c r="B10" s="4">
        <v>311</v>
      </c>
      <c r="C10" s="505">
        <v>97</v>
      </c>
      <c r="D10" s="297">
        <v>53</v>
      </c>
      <c r="E10" s="506">
        <v>161</v>
      </c>
      <c r="F10" s="81">
        <v>70</v>
      </c>
      <c r="G10" s="82">
        <v>0</v>
      </c>
      <c r="H10" s="82">
        <v>18</v>
      </c>
      <c r="I10" s="82">
        <v>51</v>
      </c>
      <c r="J10" s="82">
        <v>1</v>
      </c>
      <c r="K10" s="82">
        <v>0</v>
      </c>
      <c r="L10" s="82">
        <v>0</v>
      </c>
    </row>
    <row r="11" spans="1:12" x14ac:dyDescent="0.25">
      <c r="A11" s="270" t="s">
        <v>16</v>
      </c>
      <c r="B11" s="4">
        <v>41</v>
      </c>
      <c r="C11" s="7">
        <v>6</v>
      </c>
      <c r="D11" s="6">
        <v>0</v>
      </c>
      <c r="E11" s="8">
        <v>35</v>
      </c>
      <c r="F11" s="271">
        <v>16</v>
      </c>
      <c r="G11" s="6">
        <v>3</v>
      </c>
      <c r="H11" s="6">
        <v>11</v>
      </c>
      <c r="I11" s="6">
        <v>2</v>
      </c>
      <c r="J11" s="6">
        <v>0</v>
      </c>
      <c r="K11" s="6">
        <v>0</v>
      </c>
      <c r="L11" s="6">
        <v>0</v>
      </c>
    </row>
    <row r="12" spans="1:12" x14ac:dyDescent="0.25">
      <c r="A12" s="270" t="s">
        <v>17</v>
      </c>
      <c r="B12" s="4">
        <v>80</v>
      </c>
      <c r="C12" s="7">
        <v>9</v>
      </c>
      <c r="D12" s="6">
        <v>41</v>
      </c>
      <c r="E12" s="8">
        <v>30</v>
      </c>
      <c r="F12" s="271">
        <v>20</v>
      </c>
      <c r="G12" s="6">
        <v>0</v>
      </c>
      <c r="H12" s="6">
        <v>17</v>
      </c>
      <c r="I12" s="6">
        <v>2</v>
      </c>
      <c r="J12" s="6">
        <v>1</v>
      </c>
      <c r="K12" s="6">
        <v>0</v>
      </c>
      <c r="L12" s="6">
        <v>0</v>
      </c>
    </row>
    <row r="13" spans="1:12" x14ac:dyDescent="0.25">
      <c r="A13" s="270" t="s">
        <v>18</v>
      </c>
      <c r="B13" s="4">
        <v>35</v>
      </c>
      <c r="C13" s="7">
        <v>6</v>
      </c>
      <c r="D13" s="6">
        <v>7</v>
      </c>
      <c r="E13" s="8">
        <v>22</v>
      </c>
      <c r="F13" s="271">
        <v>35</v>
      </c>
      <c r="G13" s="6">
        <v>19</v>
      </c>
      <c r="H13" s="6">
        <v>12</v>
      </c>
      <c r="I13" s="6">
        <v>4</v>
      </c>
      <c r="J13" s="6">
        <v>0</v>
      </c>
      <c r="K13" s="6">
        <v>0</v>
      </c>
      <c r="L13" s="6">
        <v>0</v>
      </c>
    </row>
    <row r="14" spans="1:12" x14ac:dyDescent="0.25">
      <c r="A14" s="270" t="s">
        <v>19</v>
      </c>
      <c r="B14" s="4">
        <v>5</v>
      </c>
      <c r="C14" s="7">
        <v>1</v>
      </c>
      <c r="D14" s="6">
        <v>2</v>
      </c>
      <c r="E14" s="8">
        <v>2</v>
      </c>
      <c r="F14" s="271">
        <v>7</v>
      </c>
      <c r="G14" s="6">
        <v>4</v>
      </c>
      <c r="H14" s="6">
        <v>3</v>
      </c>
      <c r="I14" s="6">
        <v>0</v>
      </c>
      <c r="J14" s="6">
        <v>0</v>
      </c>
      <c r="K14" s="6">
        <v>0</v>
      </c>
      <c r="L14" s="6">
        <v>0</v>
      </c>
    </row>
    <row r="15" spans="1:12" x14ac:dyDescent="0.25">
      <c r="A15" s="270" t="s">
        <v>20</v>
      </c>
      <c r="B15" s="4">
        <v>75</v>
      </c>
      <c r="C15" s="7">
        <v>15</v>
      </c>
      <c r="D15" s="6">
        <v>20</v>
      </c>
      <c r="E15" s="8">
        <v>40</v>
      </c>
      <c r="F15" s="271">
        <v>11</v>
      </c>
      <c r="G15" s="6">
        <v>3</v>
      </c>
      <c r="H15" s="6">
        <v>6</v>
      </c>
      <c r="I15" s="6">
        <v>2</v>
      </c>
      <c r="J15" s="6">
        <v>0</v>
      </c>
      <c r="K15" s="6">
        <v>0</v>
      </c>
      <c r="L15" s="6">
        <v>0</v>
      </c>
    </row>
    <row r="16" spans="1:12" x14ac:dyDescent="0.25">
      <c r="A16" s="270" t="s">
        <v>21</v>
      </c>
      <c r="B16" s="4">
        <v>28</v>
      </c>
      <c r="C16" s="7">
        <v>3</v>
      </c>
      <c r="D16" s="6">
        <v>2</v>
      </c>
      <c r="E16" s="8">
        <v>23</v>
      </c>
      <c r="F16" s="271">
        <v>16</v>
      </c>
      <c r="G16" s="6">
        <v>1</v>
      </c>
      <c r="H16" s="6">
        <v>12</v>
      </c>
      <c r="I16" s="6">
        <v>3</v>
      </c>
      <c r="J16" s="6">
        <v>0</v>
      </c>
      <c r="K16" s="6">
        <v>0</v>
      </c>
      <c r="L16" s="6">
        <v>0</v>
      </c>
    </row>
    <row r="17" spans="1:12" x14ac:dyDescent="0.25">
      <c r="A17" s="270" t="s">
        <v>22</v>
      </c>
      <c r="B17" s="4">
        <v>13</v>
      </c>
      <c r="C17" s="7">
        <v>0</v>
      </c>
      <c r="D17" s="6">
        <v>2</v>
      </c>
      <c r="E17" s="8">
        <v>11</v>
      </c>
      <c r="F17" s="271">
        <v>4</v>
      </c>
      <c r="G17" s="6">
        <v>0</v>
      </c>
      <c r="H17" s="6">
        <v>3</v>
      </c>
      <c r="I17" s="6">
        <v>1</v>
      </c>
      <c r="J17" s="6">
        <v>0</v>
      </c>
      <c r="K17" s="6">
        <v>0</v>
      </c>
      <c r="L17" s="6">
        <v>0</v>
      </c>
    </row>
    <row r="18" spans="1:12" x14ac:dyDescent="0.25">
      <c r="A18" s="270" t="s">
        <v>23</v>
      </c>
      <c r="B18" s="4">
        <v>5</v>
      </c>
      <c r="C18" s="7">
        <v>1</v>
      </c>
      <c r="D18" s="6">
        <v>2</v>
      </c>
      <c r="E18" s="8">
        <v>2</v>
      </c>
      <c r="F18" s="271">
        <v>2</v>
      </c>
      <c r="G18" s="6">
        <v>0</v>
      </c>
      <c r="H18" s="6">
        <v>2</v>
      </c>
      <c r="I18" s="6">
        <v>0</v>
      </c>
      <c r="J18" s="6">
        <v>0</v>
      </c>
      <c r="K18" s="6">
        <v>0</v>
      </c>
      <c r="L18" s="6">
        <v>0</v>
      </c>
    </row>
    <row r="19" spans="1:12" x14ac:dyDescent="0.25">
      <c r="A19" s="270" t="s">
        <v>24</v>
      </c>
      <c r="B19" s="4">
        <v>4</v>
      </c>
      <c r="C19" s="7">
        <v>0</v>
      </c>
      <c r="D19" s="6">
        <v>3</v>
      </c>
      <c r="E19" s="8">
        <v>1</v>
      </c>
      <c r="F19" s="271">
        <v>4</v>
      </c>
      <c r="G19" s="6">
        <v>0</v>
      </c>
      <c r="H19" s="6">
        <v>3</v>
      </c>
      <c r="I19" s="6">
        <v>1</v>
      </c>
      <c r="J19" s="6">
        <v>0</v>
      </c>
      <c r="K19" s="6">
        <v>0</v>
      </c>
      <c r="L19" s="6">
        <v>0</v>
      </c>
    </row>
    <row r="20" spans="1:12" x14ac:dyDescent="0.25">
      <c r="A20" s="270" t="s">
        <v>25</v>
      </c>
      <c r="B20" s="4">
        <v>27</v>
      </c>
      <c r="C20" s="7">
        <v>6</v>
      </c>
      <c r="D20" s="6">
        <v>9</v>
      </c>
      <c r="E20" s="8">
        <v>12</v>
      </c>
      <c r="F20" s="271">
        <v>42</v>
      </c>
      <c r="G20" s="6">
        <v>34</v>
      </c>
      <c r="H20" s="6">
        <v>8</v>
      </c>
      <c r="I20" s="6">
        <v>0</v>
      </c>
      <c r="J20" s="6">
        <v>0</v>
      </c>
      <c r="K20" s="6">
        <v>0</v>
      </c>
      <c r="L20" s="6">
        <v>0</v>
      </c>
    </row>
    <row r="21" spans="1:12" x14ac:dyDescent="0.25">
      <c r="A21" s="270" t="s">
        <v>26</v>
      </c>
      <c r="B21" s="4">
        <v>0</v>
      </c>
      <c r="C21" s="7">
        <v>0</v>
      </c>
      <c r="D21" s="6">
        <v>0</v>
      </c>
      <c r="E21" s="8">
        <v>0</v>
      </c>
      <c r="F21" s="271">
        <v>1</v>
      </c>
      <c r="G21" s="6">
        <v>1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</row>
    <row r="22" spans="1:12" x14ac:dyDescent="0.25">
      <c r="A22" s="270" t="s">
        <v>27</v>
      </c>
      <c r="B22" s="4">
        <v>0</v>
      </c>
      <c r="C22" s="7">
        <v>0</v>
      </c>
      <c r="D22" s="6">
        <v>0</v>
      </c>
      <c r="E22" s="8">
        <v>0</v>
      </c>
      <c r="F22" s="271">
        <v>14</v>
      </c>
      <c r="G22" s="6">
        <v>14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</row>
    <row r="23" spans="1:12" x14ac:dyDescent="0.25">
      <c r="A23" s="270" t="s">
        <v>28</v>
      </c>
      <c r="B23" s="4">
        <v>0</v>
      </c>
      <c r="C23" s="7">
        <v>0</v>
      </c>
      <c r="D23" s="6">
        <v>0</v>
      </c>
      <c r="E23" s="8">
        <v>0</v>
      </c>
      <c r="F23" s="271">
        <v>26</v>
      </c>
      <c r="G23" s="6">
        <v>26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</row>
    <row r="24" spans="1:12" x14ac:dyDescent="0.25">
      <c r="A24" s="270" t="s">
        <v>29</v>
      </c>
      <c r="B24" s="4">
        <v>27</v>
      </c>
      <c r="C24" s="7">
        <v>0</v>
      </c>
      <c r="D24" s="6">
        <v>17</v>
      </c>
      <c r="E24" s="8">
        <v>10</v>
      </c>
      <c r="F24" s="271">
        <v>24</v>
      </c>
      <c r="G24" s="6">
        <v>0</v>
      </c>
      <c r="H24" s="6">
        <v>16</v>
      </c>
      <c r="I24" s="6">
        <v>8</v>
      </c>
      <c r="J24" s="6">
        <v>0</v>
      </c>
      <c r="K24" s="6">
        <v>0</v>
      </c>
      <c r="L24" s="6">
        <v>0</v>
      </c>
    </row>
    <row r="25" spans="1:12" x14ac:dyDescent="0.25">
      <c r="A25" s="270" t="s">
        <v>30</v>
      </c>
      <c r="B25" s="4">
        <v>25</v>
      </c>
      <c r="C25" s="7">
        <v>3</v>
      </c>
      <c r="D25" s="6">
        <v>2</v>
      </c>
      <c r="E25" s="8">
        <v>20</v>
      </c>
      <c r="F25" s="271">
        <v>22</v>
      </c>
      <c r="G25" s="6">
        <v>16</v>
      </c>
      <c r="H25" s="6">
        <v>4</v>
      </c>
      <c r="I25" s="6">
        <v>2</v>
      </c>
      <c r="J25" s="6">
        <v>0</v>
      </c>
      <c r="K25" s="6">
        <v>0</v>
      </c>
      <c r="L25" s="6">
        <v>0</v>
      </c>
    </row>
    <row r="26" spans="1:12" ht="16.5" thickBot="1" x14ac:dyDescent="0.3">
      <c r="A26" s="79" t="s">
        <v>31</v>
      </c>
      <c r="B26" s="9">
        <v>37</v>
      </c>
      <c r="C26" s="10">
        <v>0</v>
      </c>
      <c r="D26" s="11">
        <v>19</v>
      </c>
      <c r="E26" s="12">
        <v>18</v>
      </c>
      <c r="F26" s="80">
        <v>38</v>
      </c>
      <c r="G26" s="11">
        <v>6</v>
      </c>
      <c r="H26" s="11">
        <v>26</v>
      </c>
      <c r="I26" s="11">
        <v>6</v>
      </c>
      <c r="J26" s="11">
        <v>0</v>
      </c>
      <c r="K26" s="11">
        <v>0</v>
      </c>
      <c r="L26" s="11">
        <v>0</v>
      </c>
    </row>
    <row r="27" spans="1:12" ht="16.5" thickBot="1" x14ac:dyDescent="0.3">
      <c r="A27" s="194" t="s">
        <v>32</v>
      </c>
      <c r="B27" s="194">
        <f>SUM(B10:B26)</f>
        <v>713</v>
      </c>
      <c r="C27" s="194">
        <f t="shared" ref="C27:L27" si="0">SUM(C10:C26)</f>
        <v>147</v>
      </c>
      <c r="D27" s="194">
        <f t="shared" si="0"/>
        <v>179</v>
      </c>
      <c r="E27" s="194">
        <f t="shared" si="0"/>
        <v>387</v>
      </c>
      <c r="F27" s="194">
        <f t="shared" si="0"/>
        <v>352</v>
      </c>
      <c r="G27" s="194">
        <f t="shared" si="0"/>
        <v>127</v>
      </c>
      <c r="H27" s="194">
        <f t="shared" si="0"/>
        <v>141</v>
      </c>
      <c r="I27" s="194">
        <f t="shared" si="0"/>
        <v>82</v>
      </c>
      <c r="J27" s="194">
        <f t="shared" si="0"/>
        <v>2</v>
      </c>
      <c r="K27" s="194">
        <f t="shared" si="0"/>
        <v>0</v>
      </c>
      <c r="L27" s="195">
        <f t="shared" si="0"/>
        <v>0</v>
      </c>
    </row>
    <row r="28" spans="1:12" x14ac:dyDescent="0.25">
      <c r="A28" s="234"/>
      <c r="B28" s="234"/>
      <c r="C28" s="13"/>
      <c r="D28" s="13"/>
      <c r="E28" s="13"/>
      <c r="F28" s="234"/>
      <c r="G28" s="234"/>
      <c r="H28" s="234"/>
      <c r="I28" s="234"/>
      <c r="J28" s="234"/>
      <c r="K28" s="234"/>
      <c r="L28" s="234"/>
    </row>
    <row r="29" spans="1:12" ht="94.5" x14ac:dyDescent="0.25">
      <c r="A29" s="276" t="s">
        <v>33</v>
      </c>
      <c r="B29" s="231" t="s">
        <v>34</v>
      </c>
      <c r="C29" s="278"/>
      <c r="D29" s="235"/>
      <c r="E29" s="278"/>
      <c r="F29" s="235"/>
      <c r="G29" s="278"/>
      <c r="H29" s="235"/>
      <c r="I29" s="278"/>
      <c r="J29" s="235"/>
      <c r="K29" s="278"/>
      <c r="L29" s="235"/>
    </row>
    <row r="30" spans="1:12" x14ac:dyDescent="0.25">
      <c r="A30" s="276"/>
      <c r="B30" s="231"/>
      <c r="C30" s="278"/>
      <c r="D30" s="235"/>
      <c r="E30" s="278"/>
      <c r="F30" s="235"/>
      <c r="G30" s="278"/>
      <c r="H30" s="235"/>
      <c r="I30" s="278"/>
      <c r="J30" s="235"/>
      <c r="K30" s="278"/>
      <c r="L30" s="235"/>
    </row>
    <row r="31" spans="1:12" x14ac:dyDescent="0.25">
      <c r="A31" s="6" t="s">
        <v>15</v>
      </c>
      <c r="B31" s="6">
        <v>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5">
      <c r="A32" s="6" t="s">
        <v>16</v>
      </c>
      <c r="B32" s="6">
        <v>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5">
      <c r="A33" s="6" t="s">
        <v>17</v>
      </c>
      <c r="B33" s="6">
        <v>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5">
      <c r="A34" s="6" t="s">
        <v>18</v>
      </c>
      <c r="B34" s="6">
        <v>4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spans="1:12" x14ac:dyDescent="0.25">
      <c r="A35" s="6" t="s">
        <v>19</v>
      </c>
      <c r="B35" s="6">
        <v>1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1:12" x14ac:dyDescent="0.25">
      <c r="A36" s="6" t="s">
        <v>20</v>
      </c>
      <c r="B36" s="6">
        <v>1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spans="1:12" x14ac:dyDescent="0.25">
      <c r="A37" s="6" t="s">
        <v>21</v>
      </c>
      <c r="B37" s="6">
        <v>5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1:12" x14ac:dyDescent="0.25">
      <c r="A38" s="6" t="s">
        <v>22</v>
      </c>
      <c r="B38" s="6">
        <v>0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39" spans="1:12" x14ac:dyDescent="0.25">
      <c r="A39" s="6" t="s">
        <v>23</v>
      </c>
      <c r="B39" s="6">
        <v>0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2" x14ac:dyDescent="0.25">
      <c r="A40" s="6" t="s">
        <v>24</v>
      </c>
      <c r="B40" s="6">
        <v>1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1:12" x14ac:dyDescent="0.25">
      <c r="A41" s="6" t="s">
        <v>25</v>
      </c>
      <c r="B41" s="6">
        <v>0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</row>
    <row r="42" spans="1:12" x14ac:dyDescent="0.25">
      <c r="A42" s="6" t="s">
        <v>26</v>
      </c>
      <c r="B42" s="6">
        <v>0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</row>
    <row r="43" spans="1:12" x14ac:dyDescent="0.25">
      <c r="A43" s="6" t="s">
        <v>27</v>
      </c>
      <c r="B43" s="6">
        <v>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</row>
    <row r="44" spans="1:12" x14ac:dyDescent="0.25">
      <c r="A44" s="6" t="s">
        <v>28</v>
      </c>
      <c r="B44" s="6">
        <v>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</row>
    <row r="45" spans="1:12" x14ac:dyDescent="0.25">
      <c r="A45" s="6" t="s">
        <v>29</v>
      </c>
      <c r="B45" s="6">
        <v>1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</row>
    <row r="46" spans="1:12" x14ac:dyDescent="0.25">
      <c r="A46" s="6" t="s">
        <v>30</v>
      </c>
      <c r="B46" s="6">
        <v>0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</row>
    <row r="47" spans="1:12" x14ac:dyDescent="0.25">
      <c r="A47" s="6" t="s">
        <v>31</v>
      </c>
      <c r="B47" s="6">
        <v>3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</row>
    <row r="48" spans="1:12" x14ac:dyDescent="0.25">
      <c r="A48" s="166" t="s">
        <v>32</v>
      </c>
      <c r="B48" s="166">
        <f>SUM(B31:B47)</f>
        <v>23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</row>
    <row r="49" spans="1:12" x14ac:dyDescent="0.25">
      <c r="A49" s="234"/>
      <c r="B49" s="234"/>
      <c r="C49" s="234"/>
      <c r="D49" s="234"/>
      <c r="E49" s="234"/>
      <c r="F49" s="234"/>
      <c r="G49" s="234"/>
      <c r="H49" s="234"/>
      <c r="I49" s="234"/>
      <c r="J49" s="234"/>
      <c r="K49" s="234"/>
      <c r="L49" s="234"/>
    </row>
    <row r="50" spans="1:12" ht="37.5" customHeight="1" x14ac:dyDescent="0.25">
      <c r="A50" s="1349" t="s">
        <v>35</v>
      </c>
      <c r="B50" s="1349"/>
      <c r="C50" s="1349"/>
      <c r="D50" s="236"/>
      <c r="E50" s="236"/>
      <c r="F50" s="236"/>
      <c r="G50" s="236"/>
      <c r="H50" s="236"/>
      <c r="I50" s="236"/>
      <c r="J50" s="236"/>
      <c r="K50" s="236"/>
      <c r="L50" s="236"/>
    </row>
    <row r="51" spans="1:12" ht="30" customHeight="1" x14ac:dyDescent="0.25">
      <c r="A51" s="1339" t="s">
        <v>36</v>
      </c>
      <c r="B51" s="1339"/>
      <c r="C51" s="1339"/>
      <c r="D51" s="236"/>
      <c r="E51" s="234"/>
      <c r="F51" s="234"/>
      <c r="G51" s="234"/>
      <c r="H51" s="234"/>
      <c r="I51" s="234"/>
      <c r="J51" s="234"/>
      <c r="K51" s="234"/>
      <c r="L51" s="234"/>
    </row>
    <row r="52" spans="1:12" x14ac:dyDescent="0.25">
      <c r="A52" s="236"/>
      <c r="B52" s="236"/>
      <c r="C52" s="236"/>
      <c r="D52" s="236"/>
      <c r="E52" s="236"/>
      <c r="F52" s="236"/>
      <c r="G52" s="236"/>
      <c r="H52" s="236"/>
      <c r="I52" s="236"/>
      <c r="J52" s="236"/>
      <c r="K52" s="236"/>
      <c r="L52" s="236"/>
    </row>
    <row r="53" spans="1:12" x14ac:dyDescent="0.25">
      <c r="A53" s="234"/>
      <c r="B53" s="234"/>
      <c r="C53" s="234"/>
      <c r="D53" s="234"/>
      <c r="E53" s="234"/>
      <c r="F53" s="234"/>
      <c r="G53" s="234"/>
      <c r="H53" s="234"/>
      <c r="I53" s="234"/>
      <c r="J53" s="234"/>
      <c r="K53" s="234"/>
      <c r="L53" s="234"/>
    </row>
    <row r="54" spans="1:12" x14ac:dyDescent="0.25">
      <c r="A54" s="234"/>
      <c r="B54" s="234"/>
      <c r="C54" s="234"/>
      <c r="D54" s="234"/>
      <c r="E54" s="234"/>
      <c r="F54" s="234"/>
      <c r="G54" s="234"/>
      <c r="H54" s="234"/>
      <c r="I54" s="234"/>
      <c r="J54" s="234"/>
      <c r="K54" s="234"/>
      <c r="L54" s="234"/>
    </row>
    <row r="55" spans="1:12" x14ac:dyDescent="0.25">
      <c r="A55" s="1443" t="s">
        <v>37</v>
      </c>
      <c r="B55" s="1443"/>
      <c r="C55" s="1443"/>
      <c r="D55" s="1443"/>
      <c r="E55" s="1443"/>
      <c r="F55" s="1443"/>
      <c r="G55" s="1443"/>
      <c r="H55" s="1443"/>
      <c r="I55" s="16"/>
      <c r="J55" s="16"/>
      <c r="K55" s="16"/>
      <c r="L55" s="16"/>
    </row>
    <row r="56" spans="1:12" ht="16.5" thickBot="1" x14ac:dyDescent="0.3">
      <c r="A56" s="234"/>
      <c r="B56" s="234"/>
      <c r="C56" s="234"/>
      <c r="D56" s="234"/>
      <c r="E56" s="234"/>
      <c r="F56" s="234"/>
      <c r="G56" s="234"/>
      <c r="H56" s="234"/>
      <c r="I56" s="234"/>
      <c r="J56" s="234"/>
      <c r="K56" s="234"/>
      <c r="L56" s="234"/>
    </row>
    <row r="57" spans="1:12" ht="16.5" thickBot="1" x14ac:dyDescent="0.3">
      <c r="A57" s="234"/>
      <c r="B57" s="1341" t="s">
        <v>38</v>
      </c>
      <c r="C57" s="1342"/>
      <c r="D57" s="234"/>
      <c r="E57" s="235"/>
      <c r="F57" s="235"/>
      <c r="G57" s="235"/>
      <c r="H57" s="279"/>
      <c r="I57" s="234"/>
      <c r="J57" s="234"/>
      <c r="K57" s="234"/>
    </row>
    <row r="58" spans="1:12" ht="110.25" x14ac:dyDescent="0.25">
      <c r="A58" s="280" t="s">
        <v>33</v>
      </c>
      <c r="B58" s="237" t="s">
        <v>39</v>
      </c>
      <c r="C58" s="265" t="s">
        <v>40</v>
      </c>
      <c r="D58" s="313" t="s">
        <v>41</v>
      </c>
      <c r="E58" s="231" t="s">
        <v>42</v>
      </c>
      <c r="F58" s="231" t="s">
        <v>43</v>
      </c>
      <c r="G58" s="231" t="s">
        <v>44</v>
      </c>
    </row>
    <row r="59" spans="1:12" x14ac:dyDescent="0.25">
      <c r="A59" s="270" t="s">
        <v>15</v>
      </c>
      <c r="B59" s="7">
        <v>22</v>
      </c>
      <c r="C59" s="507">
        <v>4</v>
      </c>
      <c r="D59" s="507">
        <v>37</v>
      </c>
      <c r="E59" s="294">
        <v>26</v>
      </c>
      <c r="F59" s="294">
        <v>84</v>
      </c>
      <c r="G59" s="282">
        <v>5</v>
      </c>
    </row>
    <row r="60" spans="1:12" x14ac:dyDescent="0.25">
      <c r="A60" s="270" t="s">
        <v>16</v>
      </c>
      <c r="B60" s="17">
        <v>4</v>
      </c>
      <c r="C60" s="19">
        <v>0</v>
      </c>
      <c r="D60" s="507">
        <v>1</v>
      </c>
      <c r="E60" s="294">
        <v>1</v>
      </c>
      <c r="F60" s="294">
        <v>13</v>
      </c>
      <c r="G60" s="282">
        <v>0</v>
      </c>
    </row>
    <row r="61" spans="1:12" x14ac:dyDescent="0.25">
      <c r="A61" s="270" t="s">
        <v>17</v>
      </c>
      <c r="B61" s="7">
        <v>16</v>
      </c>
      <c r="C61" s="6">
        <v>0</v>
      </c>
      <c r="D61" s="507">
        <v>7</v>
      </c>
      <c r="E61" s="294">
        <v>6</v>
      </c>
      <c r="F61" s="294">
        <v>30</v>
      </c>
      <c r="G61" s="282">
        <v>1</v>
      </c>
    </row>
    <row r="62" spans="1:12" x14ac:dyDescent="0.25">
      <c r="A62" s="270" t="s">
        <v>18</v>
      </c>
      <c r="B62" s="7">
        <v>7</v>
      </c>
      <c r="C62" s="6">
        <v>24</v>
      </c>
      <c r="D62" s="507">
        <v>2</v>
      </c>
      <c r="E62" s="294">
        <v>2</v>
      </c>
      <c r="F62" s="294">
        <v>8</v>
      </c>
      <c r="G62" s="282">
        <v>2</v>
      </c>
    </row>
    <row r="63" spans="1:12" x14ac:dyDescent="0.25">
      <c r="A63" s="270" t="s">
        <v>19</v>
      </c>
      <c r="B63" s="7">
        <v>0</v>
      </c>
      <c r="C63" s="6">
        <v>0</v>
      </c>
      <c r="D63" s="507">
        <v>2</v>
      </c>
      <c r="E63" s="294">
        <v>0</v>
      </c>
      <c r="F63" s="294">
        <v>2</v>
      </c>
      <c r="G63" s="282">
        <v>2</v>
      </c>
    </row>
    <row r="64" spans="1:12" x14ac:dyDescent="0.25">
      <c r="A64" s="270" t="s">
        <v>20</v>
      </c>
      <c r="B64" s="7">
        <v>7</v>
      </c>
      <c r="C64" s="6">
        <v>2</v>
      </c>
      <c r="D64" s="507">
        <v>2</v>
      </c>
      <c r="E64" s="294">
        <v>1</v>
      </c>
      <c r="F64" s="294">
        <v>15</v>
      </c>
      <c r="G64" s="282">
        <v>0</v>
      </c>
    </row>
    <row r="65" spans="1:12" x14ac:dyDescent="0.25">
      <c r="A65" s="270" t="s">
        <v>21</v>
      </c>
      <c r="B65" s="7">
        <v>2</v>
      </c>
      <c r="C65" s="6">
        <v>0</v>
      </c>
      <c r="D65" s="507">
        <v>0</v>
      </c>
      <c r="E65" s="294">
        <v>1</v>
      </c>
      <c r="F65" s="294">
        <v>6</v>
      </c>
      <c r="G65" s="282">
        <v>0</v>
      </c>
    </row>
    <row r="66" spans="1:12" x14ac:dyDescent="0.25">
      <c r="A66" s="270" t="s">
        <v>22</v>
      </c>
      <c r="B66" s="7">
        <v>6</v>
      </c>
      <c r="C66" s="6">
        <v>2</v>
      </c>
      <c r="D66" s="507">
        <v>2</v>
      </c>
      <c r="E66" s="294">
        <v>0</v>
      </c>
      <c r="F66" s="294">
        <v>11</v>
      </c>
      <c r="G66" s="282">
        <v>0</v>
      </c>
    </row>
    <row r="67" spans="1:12" x14ac:dyDescent="0.25">
      <c r="A67" s="270" t="s">
        <v>23</v>
      </c>
      <c r="B67" s="7">
        <v>2</v>
      </c>
      <c r="C67" s="6">
        <v>0</v>
      </c>
      <c r="D67" s="507">
        <v>0</v>
      </c>
      <c r="E67" s="294">
        <v>0</v>
      </c>
      <c r="F67" s="294">
        <v>0</v>
      </c>
      <c r="G67" s="282">
        <v>0</v>
      </c>
    </row>
    <row r="68" spans="1:12" x14ac:dyDescent="0.25">
      <c r="A68" s="270" t="s">
        <v>24</v>
      </c>
      <c r="B68" s="7">
        <v>0</v>
      </c>
      <c r="C68" s="6">
        <v>0</v>
      </c>
      <c r="D68" s="507">
        <v>1</v>
      </c>
      <c r="E68" s="294">
        <v>0</v>
      </c>
      <c r="F68" s="294">
        <v>1</v>
      </c>
      <c r="G68" s="282">
        <v>0</v>
      </c>
    </row>
    <row r="69" spans="1:12" x14ac:dyDescent="0.25">
      <c r="A69" s="270" t="s">
        <v>25</v>
      </c>
      <c r="B69" s="7">
        <v>9</v>
      </c>
      <c r="C69" s="6">
        <v>34</v>
      </c>
      <c r="D69" s="507">
        <v>3</v>
      </c>
      <c r="E69" s="294">
        <v>6</v>
      </c>
      <c r="F69" s="294">
        <v>15</v>
      </c>
      <c r="G69" s="282">
        <v>1</v>
      </c>
    </row>
    <row r="70" spans="1:12" x14ac:dyDescent="0.25">
      <c r="A70" s="270" t="s">
        <v>26</v>
      </c>
      <c r="B70" s="7">
        <v>0</v>
      </c>
      <c r="C70" s="6">
        <v>1</v>
      </c>
      <c r="D70" s="507">
        <v>0</v>
      </c>
      <c r="E70" s="294">
        <v>0</v>
      </c>
      <c r="F70" s="294">
        <v>0</v>
      </c>
      <c r="G70" s="282">
        <v>0</v>
      </c>
    </row>
    <row r="71" spans="1:12" x14ac:dyDescent="0.25">
      <c r="A71" s="270" t="s">
        <v>27</v>
      </c>
      <c r="B71" s="7">
        <v>0</v>
      </c>
      <c r="C71" s="6">
        <v>14</v>
      </c>
      <c r="D71" s="507">
        <v>0</v>
      </c>
      <c r="E71" s="294">
        <v>0</v>
      </c>
      <c r="F71" s="294">
        <v>0</v>
      </c>
      <c r="G71" s="282">
        <v>0</v>
      </c>
    </row>
    <row r="72" spans="1:12" x14ac:dyDescent="0.25">
      <c r="A72" s="270" t="s">
        <v>28</v>
      </c>
      <c r="B72" s="7">
        <v>0</v>
      </c>
      <c r="C72" s="6">
        <v>26</v>
      </c>
      <c r="D72" s="507">
        <v>0</v>
      </c>
      <c r="E72" s="294">
        <v>0</v>
      </c>
      <c r="F72" s="294">
        <v>0</v>
      </c>
      <c r="G72" s="282">
        <v>0</v>
      </c>
    </row>
    <row r="73" spans="1:12" x14ac:dyDescent="0.25">
      <c r="A73" s="270" t="s">
        <v>29</v>
      </c>
      <c r="B73" s="7">
        <v>2</v>
      </c>
      <c r="C73" s="6">
        <v>0</v>
      </c>
      <c r="D73" s="507">
        <v>7</v>
      </c>
      <c r="E73" s="294">
        <v>0</v>
      </c>
      <c r="F73" s="294">
        <v>10</v>
      </c>
      <c r="G73" s="282">
        <v>0</v>
      </c>
    </row>
    <row r="74" spans="1:12" x14ac:dyDescent="0.25">
      <c r="A74" s="270" t="s">
        <v>30</v>
      </c>
      <c r="B74" s="7">
        <v>20</v>
      </c>
      <c r="C74" s="6">
        <v>2</v>
      </c>
      <c r="D74" s="507">
        <v>0</v>
      </c>
      <c r="E74" s="294">
        <v>3</v>
      </c>
      <c r="F74" s="294">
        <v>10</v>
      </c>
      <c r="G74" s="282">
        <v>0</v>
      </c>
    </row>
    <row r="75" spans="1:12" ht="16.5" thickBot="1" x14ac:dyDescent="0.3">
      <c r="A75" s="79" t="s">
        <v>31</v>
      </c>
      <c r="B75" s="10">
        <v>7</v>
      </c>
      <c r="C75" s="11">
        <v>17</v>
      </c>
      <c r="D75" s="508">
        <v>4</v>
      </c>
      <c r="E75" s="509">
        <v>3</v>
      </c>
      <c r="F75" s="509">
        <v>27</v>
      </c>
      <c r="G75" s="510">
        <v>0</v>
      </c>
    </row>
    <row r="76" spans="1:12" ht="16.5" thickBot="1" x14ac:dyDescent="0.3">
      <c r="A76" s="194" t="s">
        <v>32</v>
      </c>
      <c r="B76" s="194">
        <f>SUM(B59:B75)</f>
        <v>104</v>
      </c>
      <c r="C76" s="194">
        <f t="shared" ref="C76:G76" si="1">SUM(C59:C75)</f>
        <v>126</v>
      </c>
      <c r="D76" s="194">
        <f t="shared" si="1"/>
        <v>68</v>
      </c>
      <c r="E76" s="194">
        <f t="shared" si="1"/>
        <v>49</v>
      </c>
      <c r="F76" s="194">
        <f t="shared" si="1"/>
        <v>232</v>
      </c>
      <c r="G76" s="195">
        <f t="shared" si="1"/>
        <v>11</v>
      </c>
      <c r="K76" s="234"/>
    </row>
    <row r="77" spans="1:12" x14ac:dyDescent="0.25">
      <c r="A77" s="234" t="s">
        <v>45</v>
      </c>
      <c r="B77" s="234"/>
      <c r="C77" s="13"/>
      <c r="D77" s="13"/>
      <c r="E77" s="13"/>
      <c r="F77" s="234"/>
      <c r="G77" s="234"/>
      <c r="H77" s="234"/>
      <c r="I77" s="234"/>
      <c r="J77" s="234"/>
      <c r="K77" s="234"/>
      <c r="L77" s="234"/>
    </row>
    <row r="78" spans="1:12" x14ac:dyDescent="0.25">
      <c r="A78" s="234"/>
      <c r="B78" s="234"/>
      <c r="C78" s="234"/>
      <c r="D78" s="234"/>
      <c r="E78" s="234"/>
      <c r="F78" s="234"/>
      <c r="G78" s="234"/>
      <c r="H78" s="234"/>
      <c r="I78" s="234"/>
      <c r="J78" s="234"/>
      <c r="K78" s="234"/>
      <c r="L78" s="234"/>
    </row>
    <row r="79" spans="1:12" ht="47.25" x14ac:dyDescent="0.25">
      <c r="A79" s="234" t="s">
        <v>46</v>
      </c>
      <c r="B79" s="234"/>
      <c r="C79" s="234"/>
      <c r="D79" s="234"/>
      <c r="E79" s="234"/>
      <c r="F79" s="234"/>
      <c r="G79" s="234"/>
      <c r="H79" s="234"/>
      <c r="I79" s="234"/>
      <c r="J79" s="234"/>
      <c r="K79" s="234"/>
      <c r="L79" s="234"/>
    </row>
    <row r="80" spans="1:12" x14ac:dyDescent="0.25">
      <c r="A80" s="234"/>
      <c r="B80" s="234"/>
      <c r="C80" s="234"/>
      <c r="D80" s="234"/>
      <c r="E80" s="234"/>
      <c r="F80" s="234"/>
      <c r="G80" s="234"/>
      <c r="H80" s="234"/>
      <c r="I80" s="234"/>
      <c r="J80" s="234"/>
      <c r="K80" s="234"/>
      <c r="L80" s="234"/>
    </row>
    <row r="81" spans="1:12" ht="94.5" x14ac:dyDescent="0.25">
      <c r="A81" s="280" t="s">
        <v>33</v>
      </c>
      <c r="B81" s="231" t="s">
        <v>47</v>
      </c>
      <c r="C81" s="231" t="s">
        <v>48</v>
      </c>
      <c r="D81" s="231" t="s">
        <v>10</v>
      </c>
      <c r="E81" s="231" t="s">
        <v>49</v>
      </c>
      <c r="F81" s="231" t="s">
        <v>50</v>
      </c>
      <c r="G81" s="231" t="s">
        <v>51</v>
      </c>
      <c r="H81" s="231" t="s">
        <v>52</v>
      </c>
      <c r="I81" s="234"/>
      <c r="J81" s="234"/>
      <c r="K81" s="234"/>
      <c r="L81" s="234"/>
    </row>
    <row r="82" spans="1:12" x14ac:dyDescent="0.25">
      <c r="A82" s="270" t="s">
        <v>15</v>
      </c>
      <c r="B82" s="294">
        <v>84</v>
      </c>
      <c r="C82" s="6">
        <v>5</v>
      </c>
      <c r="D82" s="6">
        <v>12</v>
      </c>
      <c r="E82" s="6">
        <v>59</v>
      </c>
      <c r="F82" s="6">
        <v>8</v>
      </c>
      <c r="G82" s="6">
        <v>0</v>
      </c>
      <c r="H82" s="6">
        <v>0</v>
      </c>
      <c r="I82" s="234"/>
      <c r="J82" s="234"/>
      <c r="K82" s="234"/>
      <c r="L82" s="234"/>
    </row>
    <row r="83" spans="1:12" x14ac:dyDescent="0.25">
      <c r="A83" s="270" t="s">
        <v>16</v>
      </c>
      <c r="B83" s="294">
        <v>13</v>
      </c>
      <c r="C83" s="6">
        <v>1</v>
      </c>
      <c r="D83" s="6">
        <v>11</v>
      </c>
      <c r="E83" s="6">
        <v>1</v>
      </c>
      <c r="F83" s="6">
        <v>0</v>
      </c>
      <c r="G83" s="6">
        <v>0</v>
      </c>
      <c r="H83" s="6">
        <v>0</v>
      </c>
      <c r="I83" s="234"/>
      <c r="J83" s="234"/>
      <c r="K83" s="234"/>
      <c r="L83" s="234"/>
    </row>
    <row r="84" spans="1:12" x14ac:dyDescent="0.25">
      <c r="A84" s="270" t="s">
        <v>17</v>
      </c>
      <c r="B84" s="294">
        <v>30</v>
      </c>
      <c r="C84" s="6">
        <v>0</v>
      </c>
      <c r="D84" s="6">
        <v>12</v>
      </c>
      <c r="E84" s="6">
        <v>18</v>
      </c>
      <c r="F84" s="6">
        <v>0</v>
      </c>
      <c r="G84" s="6">
        <v>0</v>
      </c>
      <c r="H84" s="6">
        <v>0</v>
      </c>
      <c r="I84" s="234"/>
      <c r="J84" s="234"/>
      <c r="K84" s="234"/>
      <c r="L84" s="234"/>
    </row>
    <row r="85" spans="1:12" x14ac:dyDescent="0.25">
      <c r="A85" s="270" t="s">
        <v>18</v>
      </c>
      <c r="B85" s="294">
        <v>8</v>
      </c>
      <c r="C85" s="6">
        <v>2</v>
      </c>
      <c r="D85" s="6">
        <v>4</v>
      </c>
      <c r="E85" s="6">
        <v>2</v>
      </c>
      <c r="F85" s="6">
        <v>0</v>
      </c>
      <c r="G85" s="6">
        <v>0</v>
      </c>
      <c r="H85" s="6">
        <v>0</v>
      </c>
      <c r="I85" s="234"/>
      <c r="J85" s="234"/>
      <c r="K85" s="234"/>
      <c r="L85" s="234"/>
    </row>
    <row r="86" spans="1:12" x14ac:dyDescent="0.25">
      <c r="A86" s="270" t="s">
        <v>19</v>
      </c>
      <c r="B86" s="294">
        <v>2</v>
      </c>
      <c r="C86" s="6">
        <v>0</v>
      </c>
      <c r="D86" s="6">
        <v>1</v>
      </c>
      <c r="E86" s="6">
        <v>1</v>
      </c>
      <c r="F86" s="6">
        <v>0</v>
      </c>
      <c r="G86" s="6">
        <v>0</v>
      </c>
      <c r="H86" s="6">
        <v>0</v>
      </c>
      <c r="I86" s="234"/>
      <c r="J86" s="234"/>
      <c r="K86" s="234"/>
      <c r="L86" s="234"/>
    </row>
    <row r="87" spans="1:12" x14ac:dyDescent="0.25">
      <c r="A87" s="270" t="s">
        <v>20</v>
      </c>
      <c r="B87" s="294">
        <v>15</v>
      </c>
      <c r="C87" s="6">
        <v>0</v>
      </c>
      <c r="D87" s="6">
        <v>10</v>
      </c>
      <c r="E87" s="6">
        <v>5</v>
      </c>
      <c r="F87" s="6">
        <v>0</v>
      </c>
      <c r="G87" s="6">
        <v>0</v>
      </c>
      <c r="H87" s="6">
        <v>0</v>
      </c>
      <c r="I87" s="234"/>
      <c r="J87" s="234"/>
      <c r="K87" s="234"/>
      <c r="L87" s="234"/>
    </row>
    <row r="88" spans="1:12" x14ac:dyDescent="0.25">
      <c r="A88" s="270" t="s">
        <v>21</v>
      </c>
      <c r="B88" s="294">
        <v>6</v>
      </c>
      <c r="C88" s="6">
        <v>0</v>
      </c>
      <c r="D88" s="6">
        <v>4</v>
      </c>
      <c r="E88" s="6">
        <v>2</v>
      </c>
      <c r="F88" s="6">
        <v>0</v>
      </c>
      <c r="G88" s="6">
        <v>0</v>
      </c>
      <c r="H88" s="6">
        <v>0</v>
      </c>
      <c r="I88" s="234"/>
      <c r="J88" s="234"/>
      <c r="K88" s="234"/>
      <c r="L88" s="234"/>
    </row>
    <row r="89" spans="1:12" x14ac:dyDescent="0.25">
      <c r="A89" s="270" t="s">
        <v>22</v>
      </c>
      <c r="B89" s="294">
        <v>11</v>
      </c>
      <c r="C89" s="6">
        <v>1</v>
      </c>
      <c r="D89" s="6">
        <v>7</v>
      </c>
      <c r="E89" s="6">
        <v>3</v>
      </c>
      <c r="F89" s="6">
        <v>0</v>
      </c>
      <c r="G89" s="6">
        <v>0</v>
      </c>
      <c r="H89" s="6">
        <v>0</v>
      </c>
      <c r="I89" s="234"/>
      <c r="J89" s="234"/>
      <c r="K89" s="234"/>
      <c r="L89" s="234"/>
    </row>
    <row r="90" spans="1:12" x14ac:dyDescent="0.25">
      <c r="A90" s="270" t="s">
        <v>23</v>
      </c>
      <c r="B90" s="294">
        <v>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234"/>
      <c r="J90" s="234"/>
      <c r="K90" s="234"/>
      <c r="L90" s="234"/>
    </row>
    <row r="91" spans="1:12" x14ac:dyDescent="0.25">
      <c r="A91" s="270" t="s">
        <v>24</v>
      </c>
      <c r="B91" s="294">
        <v>1</v>
      </c>
      <c r="C91" s="6">
        <v>0</v>
      </c>
      <c r="D91" s="6">
        <v>1</v>
      </c>
      <c r="E91" s="6">
        <v>0</v>
      </c>
      <c r="F91" s="6">
        <v>0</v>
      </c>
      <c r="G91" s="6">
        <v>0</v>
      </c>
      <c r="H91" s="6">
        <v>0</v>
      </c>
      <c r="I91" s="234"/>
      <c r="J91" s="234"/>
      <c r="K91" s="234"/>
      <c r="L91" s="234"/>
    </row>
    <row r="92" spans="1:12" x14ac:dyDescent="0.25">
      <c r="A92" s="270" t="s">
        <v>25</v>
      </c>
      <c r="B92" s="294">
        <v>15</v>
      </c>
      <c r="C92" s="6">
        <v>11</v>
      </c>
      <c r="D92" s="6">
        <v>4</v>
      </c>
      <c r="E92" s="6">
        <v>0</v>
      </c>
      <c r="F92" s="6">
        <v>0</v>
      </c>
      <c r="G92" s="6">
        <v>0</v>
      </c>
      <c r="H92" s="6">
        <v>0</v>
      </c>
      <c r="I92" s="234"/>
      <c r="J92" s="234"/>
      <c r="K92" s="234"/>
      <c r="L92" s="234"/>
    </row>
    <row r="93" spans="1:12" x14ac:dyDescent="0.25">
      <c r="A93" s="270" t="s">
        <v>26</v>
      </c>
      <c r="B93" s="294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234"/>
      <c r="J93" s="234"/>
      <c r="K93" s="234"/>
      <c r="L93" s="234"/>
    </row>
    <row r="94" spans="1:12" x14ac:dyDescent="0.25">
      <c r="A94" s="270" t="s">
        <v>27</v>
      </c>
      <c r="B94" s="294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234"/>
      <c r="J94" s="234"/>
      <c r="K94" s="234"/>
      <c r="L94" s="234"/>
    </row>
    <row r="95" spans="1:12" x14ac:dyDescent="0.25">
      <c r="A95" s="270" t="s">
        <v>28</v>
      </c>
      <c r="B95" s="294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234"/>
      <c r="J95" s="234"/>
      <c r="K95" s="234"/>
      <c r="L95" s="234"/>
    </row>
    <row r="96" spans="1:12" x14ac:dyDescent="0.25">
      <c r="A96" s="270" t="s">
        <v>29</v>
      </c>
      <c r="B96" s="294">
        <v>10</v>
      </c>
      <c r="C96" s="6">
        <v>0</v>
      </c>
      <c r="D96" s="6">
        <v>1</v>
      </c>
      <c r="E96" s="6">
        <v>9</v>
      </c>
      <c r="F96" s="6">
        <v>0</v>
      </c>
      <c r="G96" s="6">
        <v>0</v>
      </c>
      <c r="H96" s="6">
        <v>0</v>
      </c>
      <c r="I96" s="234"/>
      <c r="J96" s="234"/>
      <c r="K96" s="234"/>
      <c r="L96" s="234"/>
    </row>
    <row r="97" spans="1:12" x14ac:dyDescent="0.25">
      <c r="A97" s="270" t="s">
        <v>30</v>
      </c>
      <c r="B97" s="294">
        <v>10</v>
      </c>
      <c r="C97" s="6">
        <v>3</v>
      </c>
      <c r="D97" s="6">
        <v>7</v>
      </c>
      <c r="E97" s="6">
        <v>0</v>
      </c>
      <c r="F97" s="6">
        <v>0</v>
      </c>
      <c r="G97" s="6">
        <v>0</v>
      </c>
      <c r="H97" s="6">
        <v>0</v>
      </c>
      <c r="I97" s="234"/>
      <c r="J97" s="234"/>
      <c r="K97" s="234"/>
      <c r="L97" s="234"/>
    </row>
    <row r="98" spans="1:12" ht="16.5" thickBot="1" x14ac:dyDescent="0.3">
      <c r="A98" s="79" t="s">
        <v>31</v>
      </c>
      <c r="B98" s="509">
        <v>27</v>
      </c>
      <c r="C98" s="11">
        <v>2</v>
      </c>
      <c r="D98" s="11">
        <v>16</v>
      </c>
      <c r="E98" s="11">
        <v>9</v>
      </c>
      <c r="F98" s="511">
        <v>0</v>
      </c>
      <c r="G98" s="511">
        <v>0</v>
      </c>
      <c r="H98" s="512">
        <v>0</v>
      </c>
      <c r="I98" s="234"/>
      <c r="J98" s="234"/>
      <c r="K98" s="234"/>
      <c r="L98" s="234"/>
    </row>
    <row r="99" spans="1:12" ht="16.5" thickBot="1" x14ac:dyDescent="0.3">
      <c r="A99" s="194" t="s">
        <v>32</v>
      </c>
      <c r="B99" s="513">
        <f>SUM(B82:B98)</f>
        <v>232</v>
      </c>
      <c r="C99" s="513">
        <f t="shared" ref="C99:H99" si="2">SUM(C82:C98)</f>
        <v>25</v>
      </c>
      <c r="D99" s="513">
        <f t="shared" si="2"/>
        <v>90</v>
      </c>
      <c r="E99" s="513">
        <f t="shared" si="2"/>
        <v>109</v>
      </c>
      <c r="F99" s="513">
        <f t="shared" si="2"/>
        <v>8</v>
      </c>
      <c r="G99" s="513">
        <f t="shared" si="2"/>
        <v>0</v>
      </c>
      <c r="H99" s="513">
        <f t="shared" si="2"/>
        <v>0</v>
      </c>
      <c r="I99" s="234"/>
      <c r="J99" s="234"/>
      <c r="K99" s="234"/>
      <c r="L99" s="234"/>
    </row>
    <row r="100" spans="1:12" x14ac:dyDescent="0.25">
      <c r="A100" s="234"/>
      <c r="B100" s="514"/>
      <c r="C100" s="234"/>
      <c r="D100" s="234"/>
      <c r="E100" s="234"/>
      <c r="F100" s="234"/>
      <c r="G100" s="234"/>
      <c r="H100" s="234"/>
      <c r="I100" s="234"/>
      <c r="J100" s="234"/>
      <c r="K100" s="234"/>
      <c r="L100" s="234"/>
    </row>
    <row r="101" spans="1:12" x14ac:dyDescent="0.25">
      <c r="A101" s="234"/>
      <c r="B101" s="234"/>
      <c r="C101" s="234"/>
      <c r="D101" s="234"/>
      <c r="E101" s="234"/>
      <c r="F101" s="234"/>
      <c r="G101" s="234"/>
      <c r="H101" s="234"/>
      <c r="I101" s="234"/>
      <c r="J101" s="234"/>
      <c r="K101" s="234"/>
      <c r="L101" s="234"/>
    </row>
    <row r="102" spans="1:12" ht="47.25" x14ac:dyDescent="0.25">
      <c r="A102" s="236" t="s">
        <v>53</v>
      </c>
      <c r="B102" s="236"/>
      <c r="C102" s="236"/>
      <c r="D102" s="236"/>
      <c r="E102" s="236"/>
      <c r="F102" s="236"/>
      <c r="G102" s="236"/>
      <c r="H102" s="236"/>
      <c r="I102" s="236"/>
      <c r="J102" s="236"/>
      <c r="K102" s="236"/>
      <c r="L102" s="234"/>
    </row>
    <row r="103" spans="1:12" x14ac:dyDescent="0.25">
      <c r="A103" s="234"/>
      <c r="B103" s="234"/>
      <c r="C103" s="234"/>
      <c r="D103" s="234"/>
      <c r="E103" s="234"/>
      <c r="F103" s="234"/>
      <c r="G103" s="234"/>
      <c r="H103" s="234"/>
      <c r="I103" s="234"/>
      <c r="J103" s="234"/>
      <c r="K103" s="234"/>
      <c r="L103" s="234"/>
    </row>
    <row r="104" spans="1:12" x14ac:dyDescent="0.25">
      <c r="A104" s="234"/>
      <c r="B104" s="234"/>
      <c r="C104" s="234"/>
      <c r="D104" s="234"/>
      <c r="E104" s="234"/>
      <c r="F104" s="234"/>
      <c r="G104" s="234"/>
      <c r="H104" s="234"/>
      <c r="I104" s="234"/>
      <c r="J104" s="234"/>
      <c r="K104" s="234"/>
      <c r="L104" s="234"/>
    </row>
    <row r="105" spans="1:12" x14ac:dyDescent="0.25">
      <c r="A105" s="235" t="s">
        <v>54</v>
      </c>
      <c r="B105" s="235"/>
      <c r="C105" s="235"/>
      <c r="D105" s="235"/>
      <c r="E105" s="235"/>
      <c r="F105" s="235"/>
      <c r="G105" s="235"/>
      <c r="H105" s="235"/>
      <c r="I105" s="279"/>
      <c r="J105" s="234"/>
      <c r="K105" s="234"/>
      <c r="L105" s="234"/>
    </row>
    <row r="106" spans="1:12" x14ac:dyDescent="0.25">
      <c r="A106" s="235"/>
      <c r="B106" s="235"/>
      <c r="C106" s="235"/>
      <c r="D106" s="235"/>
      <c r="E106" s="235"/>
      <c r="F106" s="235"/>
      <c r="G106" s="235"/>
      <c r="H106" s="235"/>
      <c r="I106" s="279"/>
      <c r="J106" s="234"/>
      <c r="K106" s="234"/>
      <c r="L106" s="234"/>
    </row>
    <row r="107" spans="1:12" x14ac:dyDescent="0.25">
      <c r="A107" s="234"/>
      <c r="B107" s="234"/>
      <c r="C107" s="234"/>
      <c r="D107" s="234"/>
      <c r="E107" s="234"/>
      <c r="F107" s="234"/>
      <c r="G107" s="234"/>
      <c r="H107" s="234"/>
      <c r="I107" s="278"/>
      <c r="J107" s="234"/>
      <c r="K107" s="234"/>
      <c r="L107" s="234"/>
    </row>
    <row r="108" spans="1:12" x14ac:dyDescent="0.25">
      <c r="A108" s="279"/>
      <c r="B108" s="279"/>
      <c r="C108" s="234"/>
      <c r="D108" s="234"/>
      <c r="E108" s="234"/>
      <c r="F108" s="279"/>
      <c r="G108" s="279"/>
      <c r="H108" s="279"/>
      <c r="J108" s="279"/>
      <c r="K108" s="279"/>
      <c r="L108" s="279"/>
    </row>
    <row r="109" spans="1:12" ht="16.5" thickBot="1" x14ac:dyDescent="0.3">
      <c r="D109" s="278"/>
      <c r="E109" s="278"/>
      <c r="F109" s="278"/>
    </row>
    <row r="110" spans="1:12" ht="47.25" x14ac:dyDescent="0.25">
      <c r="A110" s="281"/>
      <c r="B110" s="268" t="s">
        <v>55</v>
      </c>
      <c r="C110" s="241" t="s">
        <v>56</v>
      </c>
    </row>
    <row r="111" spans="1:12" x14ac:dyDescent="0.25">
      <c r="A111" s="281" t="s">
        <v>57</v>
      </c>
      <c r="B111" s="284">
        <v>641</v>
      </c>
      <c r="C111" s="285">
        <v>387</v>
      </c>
    </row>
    <row r="112" spans="1:12" x14ac:dyDescent="0.25">
      <c r="A112" s="281" t="s">
        <v>58</v>
      </c>
      <c r="B112" s="284">
        <v>902</v>
      </c>
      <c r="C112" s="285">
        <v>595</v>
      </c>
    </row>
    <row r="113" spans="1:9" x14ac:dyDescent="0.25">
      <c r="A113" s="281" t="s">
        <v>59</v>
      </c>
      <c r="B113" s="284">
        <v>74</v>
      </c>
      <c r="C113" s="285">
        <v>27</v>
      </c>
    </row>
    <row r="114" spans="1:9" x14ac:dyDescent="0.25">
      <c r="A114" s="281" t="s">
        <v>60</v>
      </c>
      <c r="B114" s="284">
        <v>13</v>
      </c>
      <c r="C114" s="285">
        <v>2</v>
      </c>
    </row>
    <row r="115" spans="1:9" x14ac:dyDescent="0.25">
      <c r="A115" s="281" t="s">
        <v>61</v>
      </c>
      <c r="B115" s="284">
        <v>5</v>
      </c>
      <c r="C115" s="285">
        <v>2</v>
      </c>
    </row>
    <row r="116" spans="1:9" x14ac:dyDescent="0.25">
      <c r="A116" s="286" t="s">
        <v>62</v>
      </c>
      <c r="B116" s="284">
        <v>5</v>
      </c>
      <c r="C116" s="285">
        <v>1</v>
      </c>
    </row>
    <row r="117" spans="1:9" ht="16.5" thickBot="1" x14ac:dyDescent="0.3">
      <c r="A117" s="286" t="s">
        <v>63</v>
      </c>
      <c r="B117" s="284">
        <v>30</v>
      </c>
      <c r="C117" s="281">
        <v>14</v>
      </c>
      <c r="D117" s="234"/>
    </row>
    <row r="118" spans="1:9" ht="16.5" thickBot="1" x14ac:dyDescent="0.3">
      <c r="A118" s="194" t="s">
        <v>32</v>
      </c>
      <c r="B118" s="201">
        <f>SUM(B111:B117)</f>
        <v>1670</v>
      </c>
      <c r="C118" s="201">
        <f>SUM(C111:C117)</f>
        <v>1028</v>
      </c>
      <c r="D118" s="234"/>
    </row>
    <row r="119" spans="1:9" x14ac:dyDescent="0.25">
      <c r="A119" s="288" t="s">
        <v>64</v>
      </c>
      <c r="C119" s="288"/>
      <c r="D119" s="288"/>
      <c r="E119" s="288"/>
      <c r="I119" s="234"/>
    </row>
    <row r="120" spans="1:9" x14ac:dyDescent="0.25">
      <c r="A120" s="514"/>
    </row>
    <row r="122" spans="1:9" ht="47.25" x14ac:dyDescent="0.25">
      <c r="A122" s="281"/>
      <c r="B122" s="231" t="s">
        <v>65</v>
      </c>
      <c r="C122" s="242" t="s">
        <v>66</v>
      </c>
      <c r="D122" s="242" t="s">
        <v>67</v>
      </c>
      <c r="E122" s="242" t="s">
        <v>68</v>
      </c>
      <c r="F122" s="242" t="s">
        <v>69</v>
      </c>
    </row>
    <row r="123" spans="1:9" ht="31.5" x14ac:dyDescent="0.25">
      <c r="A123" s="243" t="s">
        <v>70</v>
      </c>
      <c r="B123" s="281">
        <v>12</v>
      </c>
      <c r="C123" s="281">
        <v>5</v>
      </c>
      <c r="D123" s="281">
        <v>5</v>
      </c>
      <c r="E123" s="281">
        <v>0</v>
      </c>
      <c r="F123" s="281">
        <v>0</v>
      </c>
    </row>
    <row r="124" spans="1:9" x14ac:dyDescent="0.25">
      <c r="C124" s="244"/>
      <c r="D124" s="244"/>
      <c r="E124" s="244"/>
    </row>
    <row r="125" spans="1:9" x14ac:dyDescent="0.25">
      <c r="A125" s="274" t="s">
        <v>71</v>
      </c>
    </row>
    <row r="126" spans="1:9" x14ac:dyDescent="0.25">
      <c r="A126" s="274" t="s">
        <v>72</v>
      </c>
    </row>
    <row r="127" spans="1:9" x14ac:dyDescent="0.25">
      <c r="A127" s="274" t="s">
        <v>73</v>
      </c>
    </row>
    <row r="129" spans="1:5" x14ac:dyDescent="0.25">
      <c r="B129" s="1444" t="s">
        <v>74</v>
      </c>
      <c r="C129" s="1445"/>
      <c r="D129" s="1446"/>
    </row>
    <row r="130" spans="1:5" x14ac:dyDescent="0.25">
      <c r="B130" s="281" t="s">
        <v>75</v>
      </c>
      <c r="C130" s="1509">
        <v>1670</v>
      </c>
      <c r="D130" s="1510"/>
    </row>
    <row r="131" spans="1:5" x14ac:dyDescent="0.25">
      <c r="B131" s="281" t="s">
        <v>76</v>
      </c>
      <c r="C131" s="1509">
        <v>1028</v>
      </c>
      <c r="D131" s="1510"/>
    </row>
    <row r="132" spans="1:5" ht="31.5" x14ac:dyDescent="0.25">
      <c r="B132" s="245" t="s">
        <v>77</v>
      </c>
      <c r="C132" s="281" t="s">
        <v>80</v>
      </c>
      <c r="D132" s="281">
        <v>123</v>
      </c>
    </row>
    <row r="133" spans="1:5" ht="31.5" x14ac:dyDescent="0.25">
      <c r="B133" s="291"/>
      <c r="C133" s="243" t="s">
        <v>82</v>
      </c>
      <c r="D133" s="281">
        <v>27</v>
      </c>
    </row>
    <row r="134" spans="1:5" ht="16.5" thickBot="1" x14ac:dyDescent="0.3">
      <c r="B134" s="281" t="s">
        <v>78</v>
      </c>
      <c r="C134" s="289"/>
      <c r="D134" s="504">
        <v>0</v>
      </c>
    </row>
    <row r="135" spans="1:5" ht="16.5" thickBot="1" x14ac:dyDescent="0.3">
      <c r="B135" s="194" t="s">
        <v>32</v>
      </c>
      <c r="D135" s="299">
        <f>C130+C131+D132+D133</f>
        <v>2848</v>
      </c>
    </row>
    <row r="140" spans="1:5" x14ac:dyDescent="0.25">
      <c r="A140" s="1447" t="s">
        <v>94</v>
      </c>
      <c r="B140" s="1447"/>
      <c r="C140" s="1447"/>
      <c r="D140" s="1447"/>
      <c r="E140" s="1447"/>
    </row>
    <row r="141" spans="1:5" x14ac:dyDescent="0.25">
      <c r="A141" s="292" t="s">
        <v>140</v>
      </c>
      <c r="B141" s="1444" t="s">
        <v>139</v>
      </c>
      <c r="C141" s="1445"/>
      <c r="D141" s="1445"/>
      <c r="E141" s="1445"/>
    </row>
    <row r="142" spans="1:5" x14ac:dyDescent="0.25">
      <c r="A142" s="281"/>
      <c r="B142" s="1441" t="s">
        <v>32</v>
      </c>
      <c r="C142" s="1337" t="s">
        <v>84</v>
      </c>
      <c r="D142" s="1337" t="s">
        <v>85</v>
      </c>
      <c r="E142" s="1337" t="s">
        <v>86</v>
      </c>
    </row>
    <row r="143" spans="1:5" x14ac:dyDescent="0.25">
      <c r="A143" s="281"/>
      <c r="B143" s="1442"/>
      <c r="C143" s="1338"/>
      <c r="D143" s="1442"/>
      <c r="E143" s="1442"/>
    </row>
    <row r="144" spans="1:5" x14ac:dyDescent="0.25">
      <c r="A144" s="293" t="s">
        <v>87</v>
      </c>
      <c r="B144" s="281">
        <v>8</v>
      </c>
      <c r="C144" s="281">
        <v>7</v>
      </c>
      <c r="D144" s="281">
        <v>0</v>
      </c>
      <c r="E144" s="281">
        <v>0</v>
      </c>
    </row>
    <row r="145" spans="1:5" x14ac:dyDescent="0.25">
      <c r="A145" s="293" t="s">
        <v>88</v>
      </c>
      <c r="B145" s="281">
        <v>2</v>
      </c>
      <c r="C145" s="294">
        <v>2</v>
      </c>
      <c r="D145" s="294">
        <v>0</v>
      </c>
      <c r="E145" s="294">
        <v>0</v>
      </c>
    </row>
    <row r="146" spans="1:5" ht="110.25" x14ac:dyDescent="0.25">
      <c r="A146" s="293" t="s">
        <v>89</v>
      </c>
      <c r="B146" s="281">
        <v>5</v>
      </c>
      <c r="C146" s="294">
        <v>4</v>
      </c>
      <c r="D146" s="294">
        <v>0</v>
      </c>
      <c r="E146" s="515" t="s">
        <v>141</v>
      </c>
    </row>
    <row r="147" spans="1:5" x14ac:dyDescent="0.25">
      <c r="A147" s="293" t="s">
        <v>90</v>
      </c>
      <c r="B147" s="281">
        <v>1</v>
      </c>
      <c r="C147" s="294">
        <v>1</v>
      </c>
      <c r="D147" s="294">
        <v>0</v>
      </c>
      <c r="E147" s="294">
        <v>0</v>
      </c>
    </row>
    <row r="148" spans="1:5" ht="31.5" x14ac:dyDescent="0.25">
      <c r="A148" s="262" t="s">
        <v>91</v>
      </c>
      <c r="B148" s="294">
        <v>21</v>
      </c>
      <c r="C148" s="294">
        <v>21</v>
      </c>
      <c r="D148" s="294">
        <v>2</v>
      </c>
      <c r="E148" s="294">
        <v>0</v>
      </c>
    </row>
    <row r="149" spans="1:5" x14ac:dyDescent="0.25">
      <c r="A149" s="293" t="s">
        <v>92</v>
      </c>
      <c r="B149" s="294">
        <v>1</v>
      </c>
      <c r="C149" s="294">
        <v>1</v>
      </c>
      <c r="D149" s="294">
        <v>0</v>
      </c>
      <c r="E149" s="294">
        <v>0</v>
      </c>
    </row>
    <row r="150" spans="1:5" x14ac:dyDescent="0.25">
      <c r="A150" s="293" t="s">
        <v>93</v>
      </c>
      <c r="B150" s="294">
        <v>0</v>
      </c>
      <c r="C150" s="294">
        <v>0</v>
      </c>
      <c r="D150" s="294">
        <v>3</v>
      </c>
      <c r="E150" s="294">
        <v>0</v>
      </c>
    </row>
  </sheetData>
  <mergeCells count="18">
    <mergeCell ref="A140:E140"/>
    <mergeCell ref="B141:E141"/>
    <mergeCell ref="B142:B143"/>
    <mergeCell ref="C142:C143"/>
    <mergeCell ref="D142:D143"/>
    <mergeCell ref="E142:E143"/>
    <mergeCell ref="C131:D131"/>
    <mergeCell ref="A5:L5"/>
    <mergeCell ref="A8:A9"/>
    <mergeCell ref="B8:B9"/>
    <mergeCell ref="C8:E8"/>
    <mergeCell ref="F8:L8"/>
    <mergeCell ref="A50:C50"/>
    <mergeCell ref="A51:C51"/>
    <mergeCell ref="A55:H55"/>
    <mergeCell ref="B57:C57"/>
    <mergeCell ref="B129:D129"/>
    <mergeCell ref="C130:D130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"/>
  <sheetViews>
    <sheetView zoomScale="80" zoomScaleNormal="80" workbookViewId="0">
      <selection activeCell="A81" sqref="A81:XFD81"/>
    </sheetView>
  </sheetViews>
  <sheetFormatPr defaultRowHeight="15.75" x14ac:dyDescent="0.25"/>
  <cols>
    <col min="1" max="1" width="39.42578125" style="247" customWidth="1"/>
    <col min="2" max="2" width="16.7109375" style="247" customWidth="1"/>
    <col min="3" max="3" width="18.85546875" style="247" customWidth="1"/>
    <col min="4" max="4" width="13.85546875" style="247" customWidth="1"/>
    <col min="5" max="5" width="14.140625" style="247" customWidth="1"/>
    <col min="6" max="6" width="16.85546875" style="247" customWidth="1"/>
    <col min="7" max="7" width="16.7109375" style="247" customWidth="1"/>
    <col min="8" max="8" width="15.42578125" style="247" customWidth="1"/>
    <col min="9" max="9" width="17.28515625" style="247" customWidth="1"/>
    <col min="10" max="10" width="15.140625" style="247" customWidth="1"/>
    <col min="11" max="11" width="17.7109375" style="247" customWidth="1"/>
    <col min="12" max="12" width="14.85546875" style="247" customWidth="1"/>
    <col min="13" max="16384" width="9.140625" style="247"/>
  </cols>
  <sheetData>
    <row r="1" spans="1:12" x14ac:dyDescent="0.25">
      <c r="A1" s="246"/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</row>
    <row r="2" spans="1:12" ht="31.5" x14ac:dyDescent="0.25">
      <c r="A2" s="120" t="s">
        <v>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2" x14ac:dyDescent="0.2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2" x14ac:dyDescent="0.25">
      <c r="A5" s="1340" t="s">
        <v>2</v>
      </c>
      <c r="B5" s="1340"/>
      <c r="C5" s="1340"/>
      <c r="D5" s="1340"/>
      <c r="E5" s="1340"/>
      <c r="F5" s="1340"/>
      <c r="G5" s="1340"/>
      <c r="H5" s="1340"/>
      <c r="I5" s="1340"/>
      <c r="J5" s="1340"/>
      <c r="K5" s="1340"/>
      <c r="L5" s="1340"/>
    </row>
    <row r="6" spans="1:12" x14ac:dyDescent="0.2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2" x14ac:dyDescent="0.25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</row>
    <row r="8" spans="1:12" ht="60.75" customHeight="1" x14ac:dyDescent="0.25">
      <c r="A8" s="1350" t="s">
        <v>33</v>
      </c>
      <c r="B8" s="1352" t="s">
        <v>3</v>
      </c>
      <c r="C8" s="1354"/>
      <c r="D8" s="1355"/>
      <c r="E8" s="1356"/>
      <c r="F8" s="1354" t="s">
        <v>4</v>
      </c>
      <c r="G8" s="1355"/>
      <c r="H8" s="1355"/>
      <c r="I8" s="1355"/>
      <c r="J8" s="1355"/>
      <c r="K8" s="1355"/>
      <c r="L8" s="1348"/>
    </row>
    <row r="9" spans="1:12" ht="91.5" customHeight="1" x14ac:dyDescent="0.25">
      <c r="A9" s="1351"/>
      <c r="B9" s="1353"/>
      <c r="C9" s="230" t="s">
        <v>5</v>
      </c>
      <c r="D9" s="231" t="s">
        <v>6</v>
      </c>
      <c r="E9" s="232" t="s">
        <v>7</v>
      </c>
      <c r="F9" s="269" t="s">
        <v>8</v>
      </c>
      <c r="G9" s="231" t="s">
        <v>9</v>
      </c>
      <c r="H9" s="231" t="s">
        <v>10</v>
      </c>
      <c r="I9" s="231" t="s">
        <v>83</v>
      </c>
      <c r="J9" s="231" t="s">
        <v>12</v>
      </c>
      <c r="K9" s="231" t="s">
        <v>13</v>
      </c>
      <c r="L9" s="231" t="s">
        <v>14</v>
      </c>
    </row>
    <row r="10" spans="1:12" x14ac:dyDescent="0.25">
      <c r="A10" s="121" t="s">
        <v>15</v>
      </c>
      <c r="B10" s="122"/>
      <c r="C10" s="230"/>
      <c r="D10" s="516">
        <v>525</v>
      </c>
      <c r="E10" s="232"/>
      <c r="F10" s="123">
        <v>1574</v>
      </c>
      <c r="G10" s="124">
        <v>298</v>
      </c>
      <c r="H10" s="124">
        <v>400</v>
      </c>
      <c r="I10" s="124">
        <v>441</v>
      </c>
      <c r="J10" s="124">
        <v>435</v>
      </c>
      <c r="K10" s="124"/>
      <c r="L10" s="124"/>
    </row>
    <row r="11" spans="1:12" x14ac:dyDescent="0.25">
      <c r="A11" s="121" t="s">
        <v>16</v>
      </c>
      <c r="B11" s="122"/>
      <c r="C11" s="125"/>
      <c r="D11" s="124">
        <v>85</v>
      </c>
      <c r="E11" s="126"/>
      <c r="F11" s="123">
        <v>260</v>
      </c>
      <c r="G11" s="124">
        <v>67</v>
      </c>
      <c r="H11" s="124">
        <v>102</v>
      </c>
      <c r="I11" s="124">
        <v>91</v>
      </c>
      <c r="J11" s="124">
        <v>0</v>
      </c>
      <c r="K11" s="124"/>
      <c r="L11" s="124"/>
    </row>
    <row r="12" spans="1:12" x14ac:dyDescent="0.25">
      <c r="A12" s="121" t="s">
        <v>17</v>
      </c>
      <c r="B12" s="122"/>
      <c r="C12" s="125"/>
      <c r="D12" s="124">
        <v>97</v>
      </c>
      <c r="E12" s="126"/>
      <c r="F12" s="123">
        <v>430</v>
      </c>
      <c r="G12" s="124">
        <v>126</v>
      </c>
      <c r="H12" s="124">
        <v>88</v>
      </c>
      <c r="I12" s="124">
        <v>134</v>
      </c>
      <c r="J12" s="124">
        <v>82</v>
      </c>
      <c r="K12" s="124"/>
      <c r="L12" s="124"/>
    </row>
    <row r="13" spans="1:12" x14ac:dyDescent="0.25">
      <c r="A13" s="121" t="s">
        <v>18</v>
      </c>
      <c r="B13" s="122"/>
      <c r="C13" s="125"/>
      <c r="D13" s="124">
        <v>29</v>
      </c>
      <c r="E13" s="126"/>
      <c r="F13" s="123">
        <v>210</v>
      </c>
      <c r="G13" s="124">
        <v>133</v>
      </c>
      <c r="H13" s="124">
        <v>68</v>
      </c>
      <c r="I13" s="124">
        <v>9</v>
      </c>
      <c r="J13" s="124">
        <v>0</v>
      </c>
      <c r="K13" s="124"/>
      <c r="L13" s="124"/>
    </row>
    <row r="14" spans="1:12" x14ac:dyDescent="0.25">
      <c r="A14" s="121" t="s">
        <v>19</v>
      </c>
      <c r="B14" s="122"/>
      <c r="C14" s="125"/>
      <c r="D14" s="124">
        <v>5</v>
      </c>
      <c r="E14" s="126"/>
      <c r="F14" s="123">
        <v>41</v>
      </c>
      <c r="G14" s="124">
        <v>27</v>
      </c>
      <c r="H14" s="124">
        <v>13</v>
      </c>
      <c r="I14" s="124">
        <v>1</v>
      </c>
      <c r="J14" s="124">
        <v>0</v>
      </c>
      <c r="K14" s="124"/>
      <c r="L14" s="124"/>
    </row>
    <row r="15" spans="1:12" x14ac:dyDescent="0.25">
      <c r="A15" s="121" t="s">
        <v>20</v>
      </c>
      <c r="B15" s="122"/>
      <c r="C15" s="125"/>
      <c r="D15" s="124">
        <v>92</v>
      </c>
      <c r="E15" s="126"/>
      <c r="F15" s="123">
        <v>165</v>
      </c>
      <c r="G15" s="124">
        <v>84</v>
      </c>
      <c r="H15" s="124">
        <v>63</v>
      </c>
      <c r="I15" s="124">
        <v>18</v>
      </c>
      <c r="J15" s="124">
        <v>0</v>
      </c>
      <c r="K15" s="124"/>
      <c r="L15" s="124"/>
    </row>
    <row r="16" spans="1:12" x14ac:dyDescent="0.25">
      <c r="A16" s="121" t="s">
        <v>21</v>
      </c>
      <c r="B16" s="122"/>
      <c r="C16" s="125"/>
      <c r="D16" s="124">
        <v>56</v>
      </c>
      <c r="E16" s="126"/>
      <c r="F16" s="123">
        <v>132</v>
      </c>
      <c r="G16" s="124">
        <v>27</v>
      </c>
      <c r="H16" s="124">
        <v>68</v>
      </c>
      <c r="I16" s="124">
        <v>27</v>
      </c>
      <c r="J16" s="124">
        <v>0</v>
      </c>
      <c r="K16" s="124"/>
      <c r="L16" s="124"/>
    </row>
    <row r="17" spans="1:12" x14ac:dyDescent="0.25">
      <c r="A17" s="121" t="s">
        <v>22</v>
      </c>
      <c r="B17" s="122"/>
      <c r="C17" s="125"/>
      <c r="D17" s="124">
        <v>47</v>
      </c>
      <c r="E17" s="126"/>
      <c r="F17" s="123">
        <v>116</v>
      </c>
      <c r="G17" s="124">
        <v>77</v>
      </c>
      <c r="H17" s="124">
        <v>32</v>
      </c>
      <c r="I17" s="124">
        <v>7</v>
      </c>
      <c r="J17" s="124">
        <v>0</v>
      </c>
      <c r="K17" s="124"/>
      <c r="L17" s="124"/>
    </row>
    <row r="18" spans="1:12" x14ac:dyDescent="0.25">
      <c r="A18" s="121" t="s">
        <v>23</v>
      </c>
      <c r="B18" s="122"/>
      <c r="C18" s="125"/>
      <c r="D18" s="124"/>
      <c r="E18" s="126"/>
      <c r="F18" s="123">
        <v>0</v>
      </c>
      <c r="G18" s="124">
        <v>0</v>
      </c>
      <c r="H18" s="124">
        <v>0</v>
      </c>
      <c r="I18" s="124">
        <v>0</v>
      </c>
      <c r="J18" s="124">
        <v>0</v>
      </c>
      <c r="K18" s="124"/>
      <c r="L18" s="124"/>
    </row>
    <row r="19" spans="1:12" x14ac:dyDescent="0.25">
      <c r="A19" s="121" t="s">
        <v>24</v>
      </c>
      <c r="B19" s="122"/>
      <c r="C19" s="125"/>
      <c r="D19" s="124">
        <v>29</v>
      </c>
      <c r="E19" s="126"/>
      <c r="F19" s="123">
        <v>143</v>
      </c>
      <c r="G19" s="124">
        <v>56</v>
      </c>
      <c r="H19" s="124">
        <v>56</v>
      </c>
      <c r="I19" s="124">
        <v>31</v>
      </c>
      <c r="J19" s="124">
        <v>0</v>
      </c>
      <c r="K19" s="124"/>
      <c r="L19" s="124"/>
    </row>
    <row r="20" spans="1:12" x14ac:dyDescent="0.25">
      <c r="A20" s="121" t="s">
        <v>25</v>
      </c>
      <c r="B20" s="122"/>
      <c r="C20" s="125"/>
      <c r="D20" s="124"/>
      <c r="E20" s="126"/>
      <c r="F20" s="123">
        <v>393</v>
      </c>
      <c r="G20" s="124">
        <v>0</v>
      </c>
      <c r="H20" s="124">
        <v>0</v>
      </c>
      <c r="I20" s="124">
        <v>0</v>
      </c>
      <c r="J20" s="124">
        <v>0</v>
      </c>
      <c r="K20" s="124"/>
      <c r="L20" s="124"/>
    </row>
    <row r="21" spans="1:12" x14ac:dyDescent="0.25">
      <c r="A21" s="121" t="s">
        <v>26</v>
      </c>
      <c r="B21" s="122"/>
      <c r="C21" s="125"/>
      <c r="D21" s="124"/>
      <c r="E21" s="126"/>
      <c r="F21" s="123">
        <v>0</v>
      </c>
      <c r="G21" s="124">
        <v>0</v>
      </c>
      <c r="H21" s="124">
        <v>0</v>
      </c>
      <c r="I21" s="124">
        <v>0</v>
      </c>
      <c r="J21" s="124">
        <v>0</v>
      </c>
      <c r="K21" s="124"/>
      <c r="L21" s="124"/>
    </row>
    <row r="22" spans="1:12" x14ac:dyDescent="0.25">
      <c r="A22" s="121" t="s">
        <v>27</v>
      </c>
      <c r="B22" s="122"/>
      <c r="C22" s="125"/>
      <c r="D22" s="124"/>
      <c r="E22" s="126"/>
      <c r="F22" s="123">
        <v>36</v>
      </c>
      <c r="G22" s="124">
        <v>0</v>
      </c>
      <c r="H22" s="124">
        <v>0</v>
      </c>
      <c r="I22" s="124">
        <v>0</v>
      </c>
      <c r="J22" s="124">
        <v>0</v>
      </c>
      <c r="K22" s="124"/>
      <c r="L22" s="124"/>
    </row>
    <row r="23" spans="1:12" x14ac:dyDescent="0.25">
      <c r="A23" s="121" t="s">
        <v>28</v>
      </c>
      <c r="B23" s="122"/>
      <c r="C23" s="125"/>
      <c r="D23" s="124"/>
      <c r="E23" s="126"/>
      <c r="F23" s="123">
        <v>0</v>
      </c>
      <c r="G23" s="124">
        <v>0</v>
      </c>
      <c r="H23" s="124">
        <v>0</v>
      </c>
      <c r="I23" s="124">
        <v>0</v>
      </c>
      <c r="J23" s="124">
        <v>0</v>
      </c>
      <c r="K23" s="124"/>
      <c r="L23" s="124"/>
    </row>
    <row r="24" spans="1:12" x14ac:dyDescent="0.25">
      <c r="A24" s="121" t="s">
        <v>29</v>
      </c>
      <c r="B24" s="122"/>
      <c r="C24" s="125"/>
      <c r="D24" s="124"/>
      <c r="E24" s="126"/>
      <c r="F24" s="123">
        <v>189</v>
      </c>
      <c r="G24" s="124">
        <v>48</v>
      </c>
      <c r="H24" s="124">
        <v>52</v>
      </c>
      <c r="I24" s="124">
        <v>70</v>
      </c>
      <c r="J24" s="124">
        <v>19</v>
      </c>
      <c r="K24" s="124"/>
      <c r="L24" s="124"/>
    </row>
    <row r="25" spans="1:12" x14ac:dyDescent="0.25">
      <c r="A25" s="121" t="s">
        <v>30</v>
      </c>
      <c r="B25" s="122"/>
      <c r="C25" s="125"/>
      <c r="D25" s="124">
        <v>8</v>
      </c>
      <c r="E25" s="126"/>
      <c r="F25" s="123">
        <v>283</v>
      </c>
      <c r="G25" s="124">
        <v>182</v>
      </c>
      <c r="H25" s="124">
        <v>101</v>
      </c>
      <c r="I25" s="124">
        <v>0</v>
      </c>
      <c r="J25" s="124">
        <v>0</v>
      </c>
      <c r="K25" s="124"/>
      <c r="L25" s="124"/>
    </row>
    <row r="26" spans="1:12" x14ac:dyDescent="0.25">
      <c r="A26" s="121" t="s">
        <v>31</v>
      </c>
      <c r="B26" s="122"/>
      <c r="C26" s="125"/>
      <c r="D26" s="124">
        <v>48</v>
      </c>
      <c r="E26" s="126"/>
      <c r="F26" s="123">
        <v>0</v>
      </c>
      <c r="G26" s="124">
        <v>0</v>
      </c>
      <c r="H26" s="124">
        <v>0</v>
      </c>
      <c r="I26" s="124">
        <v>0</v>
      </c>
      <c r="J26" s="124">
        <v>0</v>
      </c>
      <c r="K26" s="124"/>
      <c r="L26" s="124"/>
    </row>
    <row r="27" spans="1:12" ht="16.5" thickBot="1" x14ac:dyDescent="0.3">
      <c r="A27" s="208" t="s">
        <v>32</v>
      </c>
      <c r="B27" s="209"/>
      <c r="C27" s="211"/>
      <c r="D27" s="212">
        <f>SUM(D10:D26)</f>
        <v>1021</v>
      </c>
      <c r="E27" s="213"/>
      <c r="F27" s="321">
        <f>SUM(F10:F26)</f>
        <v>3972</v>
      </c>
      <c r="G27" s="214">
        <f>SUM(G10:G26)</f>
        <v>1125</v>
      </c>
      <c r="H27" s="214">
        <f>SUM(H10:H26)</f>
        <v>1043</v>
      </c>
      <c r="I27" s="214">
        <f>SUM(I10:I26)</f>
        <v>829</v>
      </c>
      <c r="J27" s="214">
        <f>SUM(J10:J26)</f>
        <v>536</v>
      </c>
      <c r="K27" s="214"/>
      <c r="L27" s="214"/>
    </row>
    <row r="28" spans="1:12" x14ac:dyDescent="0.25">
      <c r="A28" s="234"/>
      <c r="B28" s="234"/>
      <c r="C28" s="127"/>
      <c r="D28" s="127"/>
      <c r="E28" s="127"/>
      <c r="F28" s="234"/>
      <c r="G28" s="234"/>
      <c r="H28" s="234"/>
      <c r="I28" s="234"/>
      <c r="J28" s="234"/>
      <c r="K28" s="234"/>
      <c r="L28" s="234"/>
    </row>
    <row r="29" spans="1:12" ht="94.5" x14ac:dyDescent="0.25">
      <c r="A29" s="231" t="s">
        <v>33</v>
      </c>
      <c r="B29" s="231" t="s">
        <v>34</v>
      </c>
      <c r="C29" s="235"/>
      <c r="D29" s="235"/>
      <c r="E29" s="235"/>
      <c r="F29" s="235"/>
      <c r="G29" s="235"/>
      <c r="H29" s="235"/>
      <c r="I29" s="235"/>
      <c r="J29" s="235"/>
      <c r="K29" s="235"/>
      <c r="L29" s="235"/>
    </row>
    <row r="30" spans="1:12" x14ac:dyDescent="0.25">
      <c r="A30" s="231"/>
      <c r="B30" s="231"/>
      <c r="C30" s="235"/>
      <c r="D30" s="235"/>
      <c r="E30" s="235"/>
      <c r="F30" s="235"/>
      <c r="G30" s="235"/>
      <c r="H30" s="235"/>
      <c r="I30" s="235"/>
      <c r="J30" s="235"/>
      <c r="K30" s="235"/>
      <c r="L30" s="235"/>
    </row>
    <row r="31" spans="1:12" x14ac:dyDescent="0.25">
      <c r="A31" s="124" t="s">
        <v>15</v>
      </c>
      <c r="B31" s="124">
        <v>45</v>
      </c>
      <c r="C31" s="128"/>
      <c r="D31" s="128"/>
      <c r="E31" s="128"/>
      <c r="F31" s="128"/>
      <c r="G31" s="128"/>
      <c r="H31" s="128"/>
      <c r="I31" s="128"/>
      <c r="J31" s="128"/>
      <c r="K31" s="128"/>
      <c r="L31" s="128"/>
    </row>
    <row r="32" spans="1:12" x14ac:dyDescent="0.25">
      <c r="A32" s="124" t="s">
        <v>16</v>
      </c>
      <c r="B32" s="124">
        <v>2</v>
      </c>
      <c r="C32" s="128"/>
      <c r="D32" s="128"/>
      <c r="E32" s="128"/>
      <c r="F32" s="128"/>
      <c r="G32" s="128"/>
      <c r="H32" s="128"/>
      <c r="I32" s="128"/>
      <c r="J32" s="128"/>
      <c r="K32" s="128"/>
      <c r="L32" s="128"/>
    </row>
    <row r="33" spans="1:12" x14ac:dyDescent="0.25">
      <c r="A33" s="124" t="s">
        <v>17</v>
      </c>
      <c r="B33" s="124">
        <v>26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8"/>
    </row>
    <row r="34" spans="1:12" x14ac:dyDescent="0.25">
      <c r="A34" s="124" t="s">
        <v>18</v>
      </c>
      <c r="B34" s="124"/>
      <c r="C34" s="128"/>
      <c r="D34" s="128"/>
      <c r="E34" s="128"/>
      <c r="F34" s="128"/>
      <c r="G34" s="128"/>
      <c r="H34" s="128"/>
      <c r="I34" s="128"/>
      <c r="J34" s="128"/>
      <c r="K34" s="128"/>
      <c r="L34" s="128"/>
    </row>
    <row r="35" spans="1:12" x14ac:dyDescent="0.25">
      <c r="A35" s="124" t="s">
        <v>19</v>
      </c>
      <c r="B35" s="124"/>
      <c r="C35" s="128"/>
      <c r="D35" s="128"/>
      <c r="E35" s="128"/>
      <c r="F35" s="128"/>
      <c r="G35" s="128"/>
      <c r="H35" s="128"/>
      <c r="I35" s="128"/>
      <c r="J35" s="128"/>
      <c r="K35" s="128"/>
      <c r="L35" s="128"/>
    </row>
    <row r="36" spans="1:12" x14ac:dyDescent="0.25">
      <c r="A36" s="124" t="s">
        <v>20</v>
      </c>
      <c r="B36" s="124">
        <v>25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8"/>
    </row>
    <row r="37" spans="1:12" x14ac:dyDescent="0.25">
      <c r="A37" s="124" t="s">
        <v>21</v>
      </c>
      <c r="B37" s="124">
        <v>13</v>
      </c>
      <c r="C37" s="128"/>
      <c r="D37" s="128"/>
      <c r="E37" s="128"/>
      <c r="F37" s="128"/>
      <c r="G37" s="128"/>
      <c r="H37" s="128"/>
      <c r="I37" s="128"/>
      <c r="J37" s="128"/>
      <c r="K37" s="128"/>
      <c r="L37" s="128"/>
    </row>
    <row r="38" spans="1:12" x14ac:dyDescent="0.25">
      <c r="A38" s="124" t="s">
        <v>22</v>
      </c>
      <c r="B38" s="124">
        <v>4</v>
      </c>
      <c r="C38" s="128"/>
      <c r="D38" s="128"/>
      <c r="E38" s="128"/>
      <c r="F38" s="128"/>
      <c r="G38" s="128"/>
      <c r="H38" s="128"/>
      <c r="I38" s="128"/>
      <c r="J38" s="128"/>
      <c r="K38" s="128"/>
      <c r="L38" s="128"/>
    </row>
    <row r="39" spans="1:12" x14ac:dyDescent="0.25">
      <c r="A39" s="124" t="s">
        <v>23</v>
      </c>
      <c r="B39" s="124"/>
      <c r="C39" s="128"/>
      <c r="D39" s="128"/>
      <c r="E39" s="128"/>
      <c r="F39" s="128"/>
      <c r="G39" s="128"/>
      <c r="H39" s="128"/>
      <c r="I39" s="128"/>
      <c r="J39" s="128"/>
      <c r="K39" s="128"/>
      <c r="L39" s="128"/>
    </row>
    <row r="40" spans="1:12" x14ac:dyDescent="0.25">
      <c r="A40" s="124" t="s">
        <v>24</v>
      </c>
      <c r="B40" s="124"/>
      <c r="C40" s="128"/>
      <c r="D40" s="128"/>
      <c r="E40" s="128"/>
      <c r="F40" s="128"/>
      <c r="G40" s="128"/>
      <c r="H40" s="128"/>
      <c r="I40" s="128"/>
      <c r="J40" s="128"/>
      <c r="K40" s="128"/>
      <c r="L40" s="128"/>
    </row>
    <row r="41" spans="1:12" x14ac:dyDescent="0.25">
      <c r="A41" s="124" t="s">
        <v>25</v>
      </c>
      <c r="B41" s="124">
        <v>1</v>
      </c>
      <c r="C41" s="128"/>
      <c r="D41" s="128"/>
      <c r="E41" s="128"/>
      <c r="F41" s="128"/>
      <c r="G41" s="128"/>
      <c r="H41" s="128"/>
      <c r="I41" s="128"/>
      <c r="J41" s="128"/>
      <c r="K41" s="128"/>
      <c r="L41" s="128"/>
    </row>
    <row r="42" spans="1:12" x14ac:dyDescent="0.25">
      <c r="A42" s="124" t="s">
        <v>26</v>
      </c>
      <c r="B42" s="124"/>
      <c r="C42" s="128"/>
      <c r="D42" s="128"/>
      <c r="E42" s="128"/>
      <c r="F42" s="128"/>
      <c r="G42" s="128"/>
      <c r="H42" s="128"/>
      <c r="I42" s="128"/>
      <c r="J42" s="128"/>
      <c r="K42" s="128"/>
      <c r="L42" s="128"/>
    </row>
    <row r="43" spans="1:12" x14ac:dyDescent="0.25">
      <c r="A43" s="124" t="s">
        <v>27</v>
      </c>
      <c r="B43" s="124"/>
      <c r="C43" s="128"/>
      <c r="D43" s="128"/>
      <c r="E43" s="128"/>
      <c r="F43" s="128"/>
      <c r="G43" s="128"/>
      <c r="H43" s="128"/>
      <c r="I43" s="128"/>
      <c r="J43" s="128"/>
      <c r="K43" s="128"/>
      <c r="L43" s="128"/>
    </row>
    <row r="44" spans="1:12" x14ac:dyDescent="0.25">
      <c r="A44" s="124" t="s">
        <v>28</v>
      </c>
      <c r="B44" s="124"/>
      <c r="C44" s="128"/>
      <c r="D44" s="128"/>
      <c r="E44" s="128"/>
      <c r="F44" s="128"/>
      <c r="G44" s="128"/>
      <c r="H44" s="128"/>
      <c r="I44" s="128"/>
      <c r="J44" s="128"/>
      <c r="K44" s="128"/>
      <c r="L44" s="128"/>
    </row>
    <row r="45" spans="1:12" x14ac:dyDescent="0.25">
      <c r="A45" s="124" t="s">
        <v>29</v>
      </c>
      <c r="B45" s="124"/>
      <c r="C45" s="128"/>
      <c r="D45" s="128"/>
      <c r="E45" s="128"/>
      <c r="F45" s="128"/>
      <c r="G45" s="128"/>
      <c r="H45" s="128"/>
      <c r="I45" s="128"/>
      <c r="J45" s="128"/>
      <c r="K45" s="128"/>
      <c r="L45" s="128"/>
    </row>
    <row r="46" spans="1:12" x14ac:dyDescent="0.25">
      <c r="A46" s="124" t="s">
        <v>30</v>
      </c>
      <c r="B46" s="124"/>
      <c r="C46" s="128"/>
      <c r="D46" s="128"/>
      <c r="E46" s="128"/>
      <c r="F46" s="128"/>
      <c r="G46" s="128"/>
      <c r="H46" s="128"/>
      <c r="I46" s="128"/>
      <c r="J46" s="128"/>
      <c r="K46" s="128"/>
      <c r="L46" s="128"/>
    </row>
    <row r="47" spans="1:12" x14ac:dyDescent="0.25">
      <c r="A47" s="124" t="s">
        <v>31</v>
      </c>
      <c r="B47" s="124">
        <v>4</v>
      </c>
      <c r="C47" s="128"/>
      <c r="D47" s="128"/>
      <c r="E47" s="128"/>
      <c r="F47" s="128"/>
      <c r="G47" s="128"/>
      <c r="H47" s="128"/>
      <c r="I47" s="128"/>
      <c r="J47" s="128"/>
      <c r="K47" s="128"/>
      <c r="L47" s="128"/>
    </row>
    <row r="48" spans="1:12" x14ac:dyDescent="0.25">
      <c r="A48" s="214" t="s">
        <v>32</v>
      </c>
      <c r="B48" s="214">
        <f>SUM(B31:B47)</f>
        <v>120</v>
      </c>
      <c r="C48" s="127"/>
      <c r="D48" s="127"/>
      <c r="E48" s="127"/>
      <c r="F48" s="127"/>
      <c r="G48" s="127"/>
      <c r="H48" s="127"/>
      <c r="I48" s="127"/>
      <c r="J48" s="127"/>
      <c r="K48" s="127"/>
      <c r="L48" s="127"/>
    </row>
    <row r="49" spans="1:12" x14ac:dyDescent="0.25">
      <c r="A49" s="234"/>
      <c r="B49" s="234"/>
      <c r="C49" s="234"/>
      <c r="D49" s="234"/>
      <c r="E49" s="234"/>
      <c r="F49" s="234"/>
      <c r="G49" s="234"/>
      <c r="H49" s="234"/>
      <c r="I49" s="234"/>
      <c r="J49" s="234"/>
      <c r="K49" s="234"/>
      <c r="L49" s="234"/>
    </row>
    <row r="50" spans="1:12" ht="37.5" customHeight="1" x14ac:dyDescent="0.25">
      <c r="A50" s="1349" t="s">
        <v>35</v>
      </c>
      <c r="B50" s="1349"/>
      <c r="C50" s="1349"/>
      <c r="D50" s="236"/>
      <c r="E50" s="236"/>
      <c r="F50" s="236"/>
      <c r="G50" s="236"/>
      <c r="H50" s="236"/>
      <c r="I50" s="236"/>
      <c r="J50" s="236"/>
      <c r="K50" s="236"/>
      <c r="L50" s="236"/>
    </row>
    <row r="51" spans="1:12" ht="30" customHeight="1" x14ac:dyDescent="0.25">
      <c r="A51" s="1339" t="s">
        <v>36</v>
      </c>
      <c r="B51" s="1339"/>
      <c r="C51" s="1339"/>
      <c r="D51" s="236"/>
      <c r="E51" s="234"/>
      <c r="F51" s="234"/>
      <c r="G51" s="234"/>
      <c r="H51" s="234"/>
      <c r="I51" s="234"/>
      <c r="J51" s="234"/>
      <c r="K51" s="234"/>
      <c r="L51" s="234"/>
    </row>
    <row r="52" spans="1:12" x14ac:dyDescent="0.25">
      <c r="A52" s="236"/>
      <c r="B52" s="236"/>
      <c r="C52" s="236"/>
      <c r="D52" s="236"/>
      <c r="E52" s="236"/>
      <c r="F52" s="236"/>
      <c r="G52" s="236"/>
      <c r="H52" s="236"/>
      <c r="I52" s="236"/>
      <c r="J52" s="236"/>
      <c r="K52" s="236"/>
      <c r="L52" s="236"/>
    </row>
    <row r="53" spans="1:12" x14ac:dyDescent="0.25">
      <c r="A53" s="234"/>
      <c r="B53" s="234"/>
      <c r="C53" s="234"/>
      <c r="D53" s="234"/>
      <c r="E53" s="234"/>
      <c r="F53" s="234"/>
      <c r="G53" s="234"/>
      <c r="H53" s="234"/>
      <c r="I53" s="234"/>
      <c r="J53" s="234"/>
      <c r="K53" s="234"/>
      <c r="L53" s="234"/>
    </row>
    <row r="54" spans="1:12" x14ac:dyDescent="0.25">
      <c r="A54" s="234"/>
      <c r="B54" s="234"/>
      <c r="C54" s="234"/>
      <c r="D54" s="234"/>
      <c r="E54" s="234"/>
      <c r="F54" s="234"/>
      <c r="G54" s="234"/>
      <c r="H54" s="234"/>
      <c r="I54" s="234"/>
      <c r="J54" s="234"/>
      <c r="K54" s="234"/>
      <c r="L54" s="234"/>
    </row>
    <row r="55" spans="1:12" x14ac:dyDescent="0.25">
      <c r="A55" s="1340" t="s">
        <v>37</v>
      </c>
      <c r="B55" s="1340"/>
      <c r="C55" s="1340"/>
      <c r="D55" s="1340"/>
      <c r="E55" s="1340"/>
      <c r="F55" s="1340"/>
      <c r="G55" s="1340"/>
      <c r="H55" s="1340"/>
      <c r="I55" s="120"/>
      <c r="J55" s="120"/>
      <c r="K55" s="120"/>
      <c r="L55" s="120"/>
    </row>
    <row r="56" spans="1:12" ht="16.5" thickBot="1" x14ac:dyDescent="0.3">
      <c r="A56" s="234"/>
      <c r="B56" s="234"/>
      <c r="C56" s="234"/>
      <c r="D56" s="234"/>
      <c r="E56" s="234"/>
      <c r="F56" s="234"/>
      <c r="G56" s="234"/>
      <c r="H56" s="234"/>
      <c r="I56" s="234"/>
      <c r="J56" s="234"/>
      <c r="K56" s="234"/>
      <c r="L56" s="234"/>
    </row>
    <row r="57" spans="1:12" ht="16.5" thickBot="1" x14ac:dyDescent="0.3">
      <c r="A57" s="234"/>
      <c r="B57" s="1341" t="s">
        <v>38</v>
      </c>
      <c r="C57" s="1342"/>
      <c r="D57" s="234"/>
      <c r="E57" s="235"/>
      <c r="F57" s="235"/>
      <c r="G57" s="235"/>
      <c r="H57" s="236"/>
      <c r="I57" s="234"/>
      <c r="J57" s="234"/>
      <c r="K57" s="234"/>
    </row>
    <row r="58" spans="1:12" ht="110.25" x14ac:dyDescent="0.25">
      <c r="A58" s="268" t="s">
        <v>33</v>
      </c>
      <c r="B58" s="237" t="s">
        <v>39</v>
      </c>
      <c r="C58" s="265" t="s">
        <v>40</v>
      </c>
      <c r="D58" s="313" t="s">
        <v>41</v>
      </c>
      <c r="E58" s="231" t="s">
        <v>42</v>
      </c>
      <c r="F58" s="231" t="s">
        <v>43</v>
      </c>
      <c r="G58" s="231" t="s">
        <v>44</v>
      </c>
    </row>
    <row r="59" spans="1:12" x14ac:dyDescent="0.25">
      <c r="A59" s="121" t="s">
        <v>15</v>
      </c>
      <c r="B59" s="125">
        <v>105</v>
      </c>
      <c r="C59" s="516">
        <v>97</v>
      </c>
      <c r="D59" s="231">
        <v>525</v>
      </c>
      <c r="E59" s="243">
        <v>102</v>
      </c>
      <c r="F59" s="243">
        <v>349</v>
      </c>
      <c r="G59" s="283">
        <v>8</v>
      </c>
    </row>
    <row r="60" spans="1:12" x14ac:dyDescent="0.25">
      <c r="A60" s="121" t="s">
        <v>16</v>
      </c>
      <c r="B60" s="125">
        <v>19</v>
      </c>
      <c r="C60" s="124">
        <v>6</v>
      </c>
      <c r="D60" s="231">
        <v>85</v>
      </c>
      <c r="E60" s="243">
        <v>17</v>
      </c>
      <c r="F60" s="243">
        <v>19</v>
      </c>
      <c r="G60" s="283"/>
    </row>
    <row r="61" spans="1:12" x14ac:dyDescent="0.25">
      <c r="A61" s="121" t="s">
        <v>17</v>
      </c>
      <c r="B61" s="125">
        <v>26</v>
      </c>
      <c r="C61" s="124">
        <v>3</v>
      </c>
      <c r="D61" s="231">
        <v>97</v>
      </c>
      <c r="E61" s="243">
        <v>49</v>
      </c>
      <c r="F61" s="243">
        <v>70</v>
      </c>
      <c r="G61" s="283">
        <v>6</v>
      </c>
    </row>
    <row r="62" spans="1:12" x14ac:dyDescent="0.25">
      <c r="A62" s="121" t="s">
        <v>18</v>
      </c>
      <c r="B62" s="125">
        <v>0</v>
      </c>
      <c r="C62" s="124">
        <v>94</v>
      </c>
      <c r="D62" s="231">
        <v>29</v>
      </c>
      <c r="E62" s="243">
        <v>3</v>
      </c>
      <c r="F62" s="243">
        <v>21</v>
      </c>
      <c r="G62" s="283"/>
    </row>
    <row r="63" spans="1:12" x14ac:dyDescent="0.25">
      <c r="A63" s="121" t="s">
        <v>19</v>
      </c>
      <c r="B63" s="125">
        <v>0</v>
      </c>
      <c r="C63" s="124">
        <v>12</v>
      </c>
      <c r="D63" s="231">
        <v>5</v>
      </c>
      <c r="E63" s="243">
        <v>3</v>
      </c>
      <c r="F63" s="243">
        <v>13</v>
      </c>
      <c r="G63" s="283"/>
    </row>
    <row r="64" spans="1:12" x14ac:dyDescent="0.25">
      <c r="A64" s="121" t="s">
        <v>20</v>
      </c>
      <c r="B64" s="125">
        <v>28</v>
      </c>
      <c r="C64" s="124">
        <v>4</v>
      </c>
      <c r="D64" s="231">
        <v>92</v>
      </c>
      <c r="E64" s="243">
        <v>14</v>
      </c>
      <c r="F64" s="243">
        <v>46</v>
      </c>
      <c r="G64" s="283">
        <v>4</v>
      </c>
    </row>
    <row r="65" spans="1:12" x14ac:dyDescent="0.25">
      <c r="A65" s="121" t="s">
        <v>21</v>
      </c>
      <c r="B65" s="125">
        <v>28</v>
      </c>
      <c r="C65" s="124">
        <v>6</v>
      </c>
      <c r="D65" s="231">
        <v>56</v>
      </c>
      <c r="E65" s="243">
        <v>16</v>
      </c>
      <c r="F65" s="243">
        <v>26</v>
      </c>
      <c r="G65" s="283"/>
    </row>
    <row r="66" spans="1:12" x14ac:dyDescent="0.25">
      <c r="A66" s="121" t="s">
        <v>22</v>
      </c>
      <c r="B66" s="125">
        <v>9</v>
      </c>
      <c r="C66" s="124">
        <v>8</v>
      </c>
      <c r="D66" s="231">
        <v>47</v>
      </c>
      <c r="E66" s="243">
        <v>19</v>
      </c>
      <c r="F66" s="243">
        <v>51</v>
      </c>
      <c r="G66" s="283">
        <v>2</v>
      </c>
    </row>
    <row r="67" spans="1:12" x14ac:dyDescent="0.25">
      <c r="A67" s="121" t="s">
        <v>23</v>
      </c>
      <c r="B67" s="125">
        <v>0</v>
      </c>
      <c r="C67" s="124">
        <v>0</v>
      </c>
      <c r="D67" s="231">
        <v>0</v>
      </c>
      <c r="E67" s="243">
        <v>0</v>
      </c>
      <c r="F67" s="243">
        <v>0</v>
      </c>
      <c r="G67" s="283"/>
    </row>
    <row r="68" spans="1:12" x14ac:dyDescent="0.25">
      <c r="A68" s="121" t="s">
        <v>24</v>
      </c>
      <c r="B68" s="125">
        <v>18</v>
      </c>
      <c r="C68" s="124">
        <v>15</v>
      </c>
      <c r="D68" s="231">
        <v>29</v>
      </c>
      <c r="E68" s="243">
        <v>3</v>
      </c>
      <c r="F68" s="243">
        <v>26</v>
      </c>
      <c r="G68" s="283">
        <v>2</v>
      </c>
    </row>
    <row r="69" spans="1:12" x14ac:dyDescent="0.25">
      <c r="A69" s="121" t="s">
        <v>25</v>
      </c>
      <c r="B69" s="125">
        <v>0</v>
      </c>
      <c r="C69" s="124">
        <v>0</v>
      </c>
      <c r="D69" s="231">
        <v>374</v>
      </c>
      <c r="E69" s="243">
        <v>47</v>
      </c>
      <c r="F69" s="243">
        <v>123</v>
      </c>
      <c r="G69" s="283"/>
    </row>
    <row r="70" spans="1:12" x14ac:dyDescent="0.25">
      <c r="A70" s="121" t="s">
        <v>26</v>
      </c>
      <c r="B70" s="125">
        <v>0</v>
      </c>
      <c r="C70" s="124">
        <v>0</v>
      </c>
      <c r="D70" s="231">
        <v>0</v>
      </c>
      <c r="E70" s="243"/>
      <c r="F70" s="243"/>
      <c r="G70" s="283"/>
    </row>
    <row r="71" spans="1:12" x14ac:dyDescent="0.25">
      <c r="A71" s="121" t="s">
        <v>27</v>
      </c>
      <c r="B71" s="125">
        <v>0</v>
      </c>
      <c r="C71" s="124">
        <v>0</v>
      </c>
      <c r="D71" s="231">
        <v>0</v>
      </c>
      <c r="E71" s="243"/>
      <c r="F71" s="243"/>
      <c r="G71" s="283"/>
    </row>
    <row r="72" spans="1:12" x14ac:dyDescent="0.25">
      <c r="A72" s="121" t="s">
        <v>28</v>
      </c>
      <c r="B72" s="125">
        <v>16</v>
      </c>
      <c r="C72" s="124">
        <v>173</v>
      </c>
      <c r="D72" s="231">
        <v>0</v>
      </c>
      <c r="E72" s="243"/>
      <c r="F72" s="243"/>
      <c r="G72" s="283"/>
    </row>
    <row r="73" spans="1:12" x14ac:dyDescent="0.25">
      <c r="A73" s="121" t="s">
        <v>29</v>
      </c>
      <c r="B73" s="125">
        <v>0</v>
      </c>
      <c r="C73" s="124">
        <v>0</v>
      </c>
      <c r="D73" s="231">
        <v>0</v>
      </c>
      <c r="E73" s="243"/>
      <c r="F73" s="243"/>
      <c r="G73" s="283"/>
    </row>
    <row r="74" spans="1:12" x14ac:dyDescent="0.25">
      <c r="A74" s="121" t="s">
        <v>30</v>
      </c>
      <c r="B74" s="125">
        <v>1</v>
      </c>
      <c r="C74" s="124">
        <v>156</v>
      </c>
      <c r="D74" s="231">
        <v>8</v>
      </c>
      <c r="E74" s="243">
        <v>34</v>
      </c>
      <c r="F74" s="243">
        <v>34</v>
      </c>
      <c r="G74" s="283"/>
    </row>
    <row r="75" spans="1:12" x14ac:dyDescent="0.25">
      <c r="A75" s="121" t="s">
        <v>165</v>
      </c>
      <c r="B75" s="125">
        <v>34</v>
      </c>
      <c r="C75" s="124">
        <v>31</v>
      </c>
      <c r="D75" s="231">
        <v>48</v>
      </c>
      <c r="E75" s="243">
        <v>44</v>
      </c>
      <c r="F75" s="243">
        <v>61</v>
      </c>
      <c r="G75" s="283">
        <v>1</v>
      </c>
    </row>
    <row r="76" spans="1:12" ht="16.5" thickBot="1" x14ac:dyDescent="0.3">
      <c r="A76" s="208" t="s">
        <v>32</v>
      </c>
      <c r="B76" s="211">
        <f t="shared" ref="B76:G76" si="0">SUM(B59:B75)</f>
        <v>284</v>
      </c>
      <c r="C76" s="212">
        <f t="shared" si="0"/>
        <v>605</v>
      </c>
      <c r="D76" s="315">
        <f t="shared" si="0"/>
        <v>1395</v>
      </c>
      <c r="E76" s="212">
        <f t="shared" si="0"/>
        <v>351</v>
      </c>
      <c r="F76" s="212">
        <f t="shared" si="0"/>
        <v>839</v>
      </c>
      <c r="G76" s="298">
        <f t="shared" si="0"/>
        <v>23</v>
      </c>
      <c r="K76" s="234"/>
    </row>
    <row r="77" spans="1:12" x14ac:dyDescent="0.25">
      <c r="A77" s="234" t="s">
        <v>45</v>
      </c>
      <c r="B77" s="234"/>
      <c r="C77" s="129"/>
      <c r="D77" s="127"/>
      <c r="E77" s="127"/>
      <c r="F77" s="234"/>
      <c r="G77" s="234"/>
      <c r="H77" s="234"/>
      <c r="I77" s="234"/>
      <c r="J77" s="234"/>
      <c r="K77" s="234"/>
      <c r="L77" s="234"/>
    </row>
    <row r="78" spans="1:12" x14ac:dyDescent="0.25">
      <c r="A78" s="234"/>
      <c r="B78" s="234"/>
      <c r="C78" s="234"/>
      <c r="D78" s="234"/>
      <c r="E78" s="234"/>
      <c r="F78" s="234"/>
      <c r="G78" s="234"/>
      <c r="H78" s="234"/>
      <c r="I78" s="234"/>
      <c r="J78" s="234"/>
      <c r="K78" s="234"/>
      <c r="L78" s="234"/>
    </row>
    <row r="79" spans="1:12" ht="47.25" customHeight="1" x14ac:dyDescent="0.25">
      <c r="A79" s="1422" t="s">
        <v>46</v>
      </c>
      <c r="B79" s="1422"/>
      <c r="C79" s="1422"/>
      <c r="D79" s="1422"/>
      <c r="E79" s="1422"/>
      <c r="F79" s="1422"/>
      <c r="G79" s="1422"/>
      <c r="H79" s="1422"/>
      <c r="I79" s="234"/>
      <c r="J79" s="234"/>
      <c r="K79" s="234"/>
      <c r="L79" s="234"/>
    </row>
    <row r="80" spans="1:12" x14ac:dyDescent="0.25">
      <c r="A80" s="234"/>
      <c r="B80" s="234"/>
      <c r="C80" s="234"/>
      <c r="D80" s="234"/>
      <c r="E80" s="234"/>
      <c r="F80" s="234"/>
      <c r="G80" s="234"/>
      <c r="H80" s="234"/>
      <c r="I80" s="234"/>
      <c r="J80" s="234"/>
      <c r="K80" s="234"/>
      <c r="L80" s="234"/>
    </row>
    <row r="81" spans="1:12" ht="94.5" x14ac:dyDescent="0.25">
      <c r="A81" s="268" t="s">
        <v>33</v>
      </c>
      <c r="B81" s="231" t="s">
        <v>47</v>
      </c>
      <c r="C81" s="231" t="s">
        <v>48</v>
      </c>
      <c r="D81" s="231" t="s">
        <v>10</v>
      </c>
      <c r="E81" s="231" t="s">
        <v>49</v>
      </c>
      <c r="F81" s="231" t="s">
        <v>50</v>
      </c>
      <c r="G81" s="231" t="s">
        <v>51</v>
      </c>
      <c r="H81" s="231" t="s">
        <v>52</v>
      </c>
      <c r="I81" s="234"/>
      <c r="J81" s="234"/>
      <c r="K81" s="234"/>
      <c r="L81" s="234"/>
    </row>
    <row r="82" spans="1:12" x14ac:dyDescent="0.25">
      <c r="A82" s="121" t="s">
        <v>15</v>
      </c>
      <c r="B82" s="124">
        <v>349</v>
      </c>
      <c r="C82" s="124"/>
      <c r="D82" s="124"/>
      <c r="E82" s="124"/>
      <c r="F82" s="124"/>
      <c r="G82" s="124"/>
      <c r="H82" s="124"/>
      <c r="I82" s="234"/>
      <c r="J82" s="234"/>
      <c r="K82" s="234"/>
      <c r="L82" s="234"/>
    </row>
    <row r="83" spans="1:12" x14ac:dyDescent="0.25">
      <c r="A83" s="121" t="s">
        <v>16</v>
      </c>
      <c r="B83" s="124">
        <v>19</v>
      </c>
      <c r="C83" s="124"/>
      <c r="D83" s="124"/>
      <c r="E83" s="124"/>
      <c r="F83" s="124"/>
      <c r="G83" s="124"/>
      <c r="H83" s="124"/>
      <c r="I83" s="234"/>
      <c r="J83" s="234"/>
      <c r="K83" s="234"/>
      <c r="L83" s="234"/>
    </row>
    <row r="84" spans="1:12" x14ac:dyDescent="0.25">
      <c r="A84" s="121" t="s">
        <v>17</v>
      </c>
      <c r="B84" s="124">
        <v>70</v>
      </c>
      <c r="C84" s="124"/>
      <c r="D84" s="124"/>
      <c r="E84" s="124"/>
      <c r="F84" s="124"/>
      <c r="G84" s="124"/>
      <c r="H84" s="124"/>
      <c r="I84" s="234"/>
      <c r="J84" s="234"/>
      <c r="K84" s="234"/>
      <c r="L84" s="234"/>
    </row>
    <row r="85" spans="1:12" x14ac:dyDescent="0.25">
      <c r="A85" s="121" t="s">
        <v>18</v>
      </c>
      <c r="B85" s="124">
        <v>21</v>
      </c>
      <c r="C85" s="124"/>
      <c r="D85" s="124"/>
      <c r="E85" s="124"/>
      <c r="F85" s="124"/>
      <c r="G85" s="124"/>
      <c r="H85" s="124"/>
      <c r="I85" s="234"/>
      <c r="J85" s="234"/>
      <c r="K85" s="234"/>
      <c r="L85" s="234"/>
    </row>
    <row r="86" spans="1:12" x14ac:dyDescent="0.25">
      <c r="A86" s="121" t="s">
        <v>19</v>
      </c>
      <c r="B86" s="124">
        <v>13</v>
      </c>
      <c r="C86" s="124"/>
      <c r="D86" s="124"/>
      <c r="E86" s="124"/>
      <c r="F86" s="124"/>
      <c r="G86" s="124"/>
      <c r="H86" s="124"/>
      <c r="I86" s="234"/>
      <c r="J86" s="234"/>
      <c r="K86" s="234"/>
      <c r="L86" s="234"/>
    </row>
    <row r="87" spans="1:12" x14ac:dyDescent="0.25">
      <c r="A87" s="121" t="s">
        <v>20</v>
      </c>
      <c r="B87" s="124">
        <v>46</v>
      </c>
      <c r="C87" s="124"/>
      <c r="D87" s="124"/>
      <c r="E87" s="124"/>
      <c r="F87" s="124"/>
      <c r="G87" s="124"/>
      <c r="H87" s="124"/>
      <c r="I87" s="234"/>
      <c r="J87" s="234"/>
      <c r="K87" s="234"/>
      <c r="L87" s="234"/>
    </row>
    <row r="88" spans="1:12" x14ac:dyDescent="0.25">
      <c r="A88" s="121" t="s">
        <v>21</v>
      </c>
      <c r="B88" s="124">
        <v>26</v>
      </c>
      <c r="C88" s="124"/>
      <c r="D88" s="124"/>
      <c r="E88" s="124"/>
      <c r="F88" s="124"/>
      <c r="G88" s="124"/>
      <c r="H88" s="124"/>
      <c r="I88" s="234"/>
      <c r="J88" s="234"/>
      <c r="K88" s="234"/>
      <c r="L88" s="234"/>
    </row>
    <row r="89" spans="1:12" x14ac:dyDescent="0.25">
      <c r="A89" s="121" t="s">
        <v>22</v>
      </c>
      <c r="B89" s="124">
        <v>51</v>
      </c>
      <c r="C89" s="124"/>
      <c r="D89" s="124"/>
      <c r="E89" s="124"/>
      <c r="F89" s="124"/>
      <c r="G89" s="124"/>
      <c r="H89" s="124"/>
      <c r="I89" s="234"/>
      <c r="J89" s="234"/>
      <c r="K89" s="234"/>
      <c r="L89" s="234"/>
    </row>
    <row r="90" spans="1:12" x14ac:dyDescent="0.25">
      <c r="A90" s="121" t="s">
        <v>23</v>
      </c>
      <c r="B90" s="124"/>
      <c r="C90" s="124"/>
      <c r="D90" s="124"/>
      <c r="E90" s="124"/>
      <c r="F90" s="124"/>
      <c r="G90" s="124"/>
      <c r="H90" s="124"/>
      <c r="I90" s="234"/>
      <c r="J90" s="234"/>
      <c r="K90" s="234"/>
      <c r="L90" s="234"/>
    </row>
    <row r="91" spans="1:12" x14ac:dyDescent="0.25">
      <c r="A91" s="121" t="s">
        <v>24</v>
      </c>
      <c r="B91" s="124">
        <v>26</v>
      </c>
      <c r="C91" s="124"/>
      <c r="D91" s="124"/>
      <c r="E91" s="124"/>
      <c r="F91" s="124"/>
      <c r="G91" s="124"/>
      <c r="H91" s="124"/>
      <c r="I91" s="234"/>
      <c r="J91" s="234"/>
      <c r="K91" s="234"/>
      <c r="L91" s="234"/>
    </row>
    <row r="92" spans="1:12" x14ac:dyDescent="0.25">
      <c r="A92" s="121" t="s">
        <v>25</v>
      </c>
      <c r="B92" s="124">
        <v>123</v>
      </c>
      <c r="C92" s="124">
        <v>24</v>
      </c>
      <c r="D92" s="124">
        <v>81</v>
      </c>
      <c r="E92" s="124">
        <v>18</v>
      </c>
      <c r="F92" s="124"/>
      <c r="G92" s="124"/>
      <c r="H92" s="124"/>
      <c r="I92" s="234"/>
      <c r="J92" s="234"/>
      <c r="K92" s="234"/>
      <c r="L92" s="234"/>
    </row>
    <row r="93" spans="1:12" x14ac:dyDescent="0.25">
      <c r="A93" s="121" t="s">
        <v>26</v>
      </c>
      <c r="B93" s="124"/>
      <c r="C93" s="124"/>
      <c r="D93" s="124"/>
      <c r="E93" s="124"/>
      <c r="F93" s="124"/>
      <c r="G93" s="124"/>
      <c r="H93" s="124"/>
      <c r="I93" s="234"/>
      <c r="J93" s="234"/>
      <c r="K93" s="234"/>
      <c r="L93" s="234"/>
    </row>
    <row r="94" spans="1:12" x14ac:dyDescent="0.25">
      <c r="A94" s="121" t="s">
        <v>27</v>
      </c>
      <c r="B94" s="124"/>
      <c r="C94" s="124"/>
      <c r="D94" s="124"/>
      <c r="E94" s="124"/>
      <c r="F94" s="124"/>
      <c r="G94" s="124"/>
      <c r="H94" s="124"/>
      <c r="I94" s="234"/>
      <c r="J94" s="234"/>
      <c r="K94" s="234"/>
      <c r="L94" s="234"/>
    </row>
    <row r="95" spans="1:12" x14ac:dyDescent="0.25">
      <c r="A95" s="121" t="s">
        <v>28</v>
      </c>
      <c r="B95" s="124"/>
      <c r="C95" s="124"/>
      <c r="D95" s="124"/>
      <c r="E95" s="124"/>
      <c r="F95" s="124"/>
      <c r="G95" s="124"/>
      <c r="H95" s="124"/>
      <c r="I95" s="234"/>
      <c r="J95" s="234"/>
      <c r="K95" s="234"/>
      <c r="L95" s="234"/>
    </row>
    <row r="96" spans="1:12" x14ac:dyDescent="0.25">
      <c r="A96" s="121" t="s">
        <v>29</v>
      </c>
      <c r="B96" s="124"/>
      <c r="C96" s="124"/>
      <c r="D96" s="124"/>
      <c r="E96" s="124"/>
      <c r="F96" s="124"/>
      <c r="G96" s="124"/>
      <c r="H96" s="124"/>
      <c r="I96" s="234"/>
      <c r="J96" s="234"/>
      <c r="K96" s="234"/>
      <c r="L96" s="234"/>
    </row>
    <row r="97" spans="1:12" x14ac:dyDescent="0.25">
      <c r="A97" s="121" t="s">
        <v>30</v>
      </c>
      <c r="B97" s="124">
        <v>34</v>
      </c>
      <c r="C97" s="124"/>
      <c r="D97" s="124"/>
      <c r="E97" s="124"/>
      <c r="F97" s="124"/>
      <c r="G97" s="124"/>
      <c r="H97" s="124"/>
      <c r="I97" s="234"/>
      <c r="J97" s="234"/>
      <c r="K97" s="234"/>
      <c r="L97" s="234"/>
    </row>
    <row r="98" spans="1:12" x14ac:dyDescent="0.25">
      <c r="A98" s="121" t="s">
        <v>166</v>
      </c>
      <c r="B98" s="243">
        <v>61</v>
      </c>
      <c r="C98" s="124"/>
      <c r="D98" s="124"/>
      <c r="E98" s="124"/>
      <c r="F98" s="243"/>
      <c r="G98" s="243"/>
      <c r="H98" s="250"/>
      <c r="I98" s="234"/>
      <c r="J98" s="234"/>
      <c r="K98" s="234"/>
      <c r="L98" s="234"/>
    </row>
    <row r="99" spans="1:12" ht="16.5" thickBot="1" x14ac:dyDescent="0.3">
      <c r="A99" s="208" t="s">
        <v>32</v>
      </c>
      <c r="B99" s="214">
        <f>SUM(B82:B98)</f>
        <v>839</v>
      </c>
      <c r="C99" s="212">
        <f>SUM(C82:C98)</f>
        <v>24</v>
      </c>
      <c r="D99" s="212">
        <f>SUM(D82:D98)</f>
        <v>81</v>
      </c>
      <c r="E99" s="212">
        <f>SUM(E82:E98)</f>
        <v>18</v>
      </c>
      <c r="F99" s="212"/>
      <c r="G99" s="212"/>
      <c r="H99" s="213"/>
      <c r="I99" s="234"/>
      <c r="J99" s="234"/>
      <c r="K99" s="234"/>
      <c r="L99" s="234"/>
    </row>
    <row r="100" spans="1:12" x14ac:dyDescent="0.25">
      <c r="A100" s="234"/>
      <c r="B100" s="243"/>
      <c r="C100" s="234"/>
      <c r="D100" s="234"/>
      <c r="E100" s="234"/>
      <c r="F100" s="234"/>
      <c r="G100" s="234"/>
      <c r="H100" s="234"/>
      <c r="I100" s="234"/>
      <c r="J100" s="234"/>
      <c r="K100" s="234"/>
      <c r="L100" s="234"/>
    </row>
    <row r="101" spans="1:12" x14ac:dyDescent="0.25">
      <c r="A101" s="234"/>
      <c r="B101" s="234"/>
      <c r="C101" s="234"/>
      <c r="D101" s="234"/>
      <c r="E101" s="234"/>
      <c r="F101" s="234"/>
      <c r="G101" s="234"/>
      <c r="H101" s="234"/>
      <c r="I101" s="234"/>
      <c r="J101" s="234"/>
      <c r="K101" s="234"/>
      <c r="L101" s="234"/>
    </row>
    <row r="102" spans="1:12" ht="47.25" x14ac:dyDescent="0.25">
      <c r="A102" s="236" t="s">
        <v>53</v>
      </c>
      <c r="B102" s="236"/>
      <c r="C102" s="236"/>
      <c r="D102" s="236"/>
      <c r="E102" s="236"/>
      <c r="F102" s="236"/>
      <c r="G102" s="236"/>
      <c r="H102" s="236"/>
      <c r="I102" s="236"/>
      <c r="J102" s="236"/>
      <c r="K102" s="236"/>
      <c r="L102" s="234"/>
    </row>
    <row r="103" spans="1:12" x14ac:dyDescent="0.25">
      <c r="A103" s="234"/>
      <c r="B103" s="234"/>
      <c r="C103" s="234"/>
      <c r="D103" s="234"/>
      <c r="E103" s="234"/>
      <c r="F103" s="234"/>
      <c r="G103" s="234"/>
      <c r="H103" s="234"/>
      <c r="I103" s="234"/>
      <c r="J103" s="234"/>
      <c r="K103" s="234"/>
      <c r="L103" s="234"/>
    </row>
    <row r="104" spans="1:12" x14ac:dyDescent="0.25">
      <c r="A104" s="234"/>
      <c r="B104" s="234"/>
      <c r="C104" s="234"/>
      <c r="D104" s="234"/>
      <c r="E104" s="234"/>
      <c r="F104" s="234"/>
      <c r="G104" s="234"/>
      <c r="H104" s="234"/>
      <c r="I104" s="234"/>
      <c r="J104" s="234"/>
      <c r="K104" s="234"/>
      <c r="L104" s="234"/>
    </row>
    <row r="105" spans="1:12" x14ac:dyDescent="0.25">
      <c r="A105" s="235" t="s">
        <v>54</v>
      </c>
      <c r="B105" s="235"/>
      <c r="C105" s="235"/>
      <c r="D105" s="235"/>
      <c r="E105" s="235"/>
      <c r="F105" s="235"/>
      <c r="G105" s="235"/>
      <c r="H105" s="235"/>
      <c r="I105" s="236"/>
      <c r="J105" s="234"/>
      <c r="K105" s="234"/>
      <c r="L105" s="234"/>
    </row>
    <row r="106" spans="1:12" x14ac:dyDescent="0.25">
      <c r="A106" s="235"/>
      <c r="B106" s="235"/>
      <c r="C106" s="235"/>
      <c r="D106" s="235"/>
      <c r="E106" s="235"/>
      <c r="F106" s="235"/>
      <c r="G106" s="235"/>
      <c r="H106" s="235"/>
      <c r="I106" s="236"/>
      <c r="J106" s="234"/>
      <c r="K106" s="234"/>
      <c r="L106" s="234"/>
    </row>
    <row r="107" spans="1:12" x14ac:dyDescent="0.25">
      <c r="A107" s="234"/>
      <c r="B107" s="234"/>
      <c r="C107" s="234"/>
      <c r="D107" s="234"/>
      <c r="E107" s="234"/>
      <c r="F107" s="234"/>
      <c r="G107" s="234"/>
      <c r="H107" s="234"/>
      <c r="I107" s="235"/>
      <c r="J107" s="234"/>
      <c r="K107" s="234"/>
      <c r="L107" s="234"/>
    </row>
    <row r="108" spans="1:12" x14ac:dyDescent="0.25">
      <c r="A108" s="236"/>
      <c r="B108" s="236"/>
      <c r="C108" s="234"/>
      <c r="D108" s="234"/>
      <c r="E108" s="234"/>
      <c r="F108" s="236"/>
      <c r="G108" s="236"/>
      <c r="H108" s="236"/>
      <c r="J108" s="236"/>
      <c r="K108" s="236"/>
      <c r="L108" s="236"/>
    </row>
    <row r="109" spans="1:12" ht="16.5" thickBot="1" x14ac:dyDescent="0.3">
      <c r="D109" s="235"/>
      <c r="E109" s="235"/>
      <c r="F109" s="235"/>
    </row>
    <row r="110" spans="1:12" ht="47.25" x14ac:dyDescent="0.25">
      <c r="A110" s="243"/>
      <c r="B110" s="268" t="s">
        <v>55</v>
      </c>
      <c r="C110" s="241" t="s">
        <v>56</v>
      </c>
    </row>
    <row r="111" spans="1:12" x14ac:dyDescent="0.25">
      <c r="A111" s="243" t="s">
        <v>57</v>
      </c>
      <c r="B111" s="252">
        <v>1698</v>
      </c>
      <c r="C111" s="253">
        <v>688</v>
      </c>
    </row>
    <row r="112" spans="1:12" x14ac:dyDescent="0.25">
      <c r="A112" s="243" t="s">
        <v>58</v>
      </c>
      <c r="B112" s="252">
        <v>2144</v>
      </c>
      <c r="C112" s="253">
        <v>1076</v>
      </c>
    </row>
    <row r="113" spans="1:9" ht="31.5" x14ac:dyDescent="0.25">
      <c r="A113" s="243" t="s">
        <v>59</v>
      </c>
      <c r="B113" s="252">
        <v>44</v>
      </c>
      <c r="C113" s="253">
        <v>22</v>
      </c>
    </row>
    <row r="114" spans="1:9" x14ac:dyDescent="0.25">
      <c r="A114" s="243" t="s">
        <v>60</v>
      </c>
      <c r="B114" s="252">
        <v>24</v>
      </c>
      <c r="C114" s="253">
        <v>11</v>
      </c>
    </row>
    <row r="115" spans="1:9" x14ac:dyDescent="0.25">
      <c r="A115" s="243" t="s">
        <v>61</v>
      </c>
      <c r="B115" s="252">
        <v>20</v>
      </c>
      <c r="C115" s="253">
        <v>8</v>
      </c>
    </row>
    <row r="116" spans="1:9" x14ac:dyDescent="0.25">
      <c r="A116" s="254" t="s">
        <v>62</v>
      </c>
      <c r="B116" s="252">
        <v>13</v>
      </c>
      <c r="C116" s="253">
        <v>6</v>
      </c>
    </row>
    <row r="117" spans="1:9" x14ac:dyDescent="0.25">
      <c r="A117" s="254" t="s">
        <v>63</v>
      </c>
      <c r="B117" s="252">
        <v>109</v>
      </c>
      <c r="C117" s="252">
        <v>26</v>
      </c>
      <c r="D117" s="234"/>
    </row>
    <row r="118" spans="1:9" x14ac:dyDescent="0.25">
      <c r="A118" s="208" t="s">
        <v>32</v>
      </c>
      <c r="B118" s="317">
        <f>SUM(B111:B117)</f>
        <v>4052</v>
      </c>
      <c r="C118" s="317">
        <f>SUM(C111:C117)</f>
        <v>1837</v>
      </c>
      <c r="D118" s="234"/>
    </row>
    <row r="119" spans="1:9" x14ac:dyDescent="0.25">
      <c r="A119" s="255" t="s">
        <v>64</v>
      </c>
      <c r="C119" s="256"/>
      <c r="D119" s="256"/>
      <c r="E119" s="256"/>
      <c r="I119" s="234"/>
    </row>
    <row r="122" spans="1:9" ht="47.25" x14ac:dyDescent="0.25">
      <c r="A122" s="243"/>
      <c r="B122" s="231" t="s">
        <v>65</v>
      </c>
      <c r="C122" s="242" t="s">
        <v>66</v>
      </c>
      <c r="D122" s="242" t="s">
        <v>67</v>
      </c>
      <c r="E122" s="242" t="s">
        <v>68</v>
      </c>
      <c r="F122" s="242" t="s">
        <v>69</v>
      </c>
    </row>
    <row r="123" spans="1:9" ht="31.5" x14ac:dyDescent="0.25">
      <c r="A123" s="243" t="s">
        <v>70</v>
      </c>
      <c r="B123" s="517">
        <v>26604</v>
      </c>
      <c r="C123" s="243">
        <v>2</v>
      </c>
      <c r="D123" s="243">
        <v>7</v>
      </c>
      <c r="E123" s="243">
        <v>10</v>
      </c>
      <c r="F123" s="243">
        <v>9</v>
      </c>
    </row>
    <row r="124" spans="1:9" x14ac:dyDescent="0.25">
      <c r="C124" s="244"/>
      <c r="D124" s="244"/>
      <c r="E124" s="244"/>
    </row>
    <row r="125" spans="1:9" ht="31.5" x14ac:dyDescent="0.25">
      <c r="A125" s="247" t="s">
        <v>71</v>
      </c>
    </row>
    <row r="126" spans="1:9" ht="31.5" x14ac:dyDescent="0.25">
      <c r="A126" s="247" t="s">
        <v>72</v>
      </c>
    </row>
    <row r="127" spans="1:9" ht="31.5" x14ac:dyDescent="0.25">
      <c r="A127" s="247" t="s">
        <v>73</v>
      </c>
    </row>
    <row r="129" spans="1:5" x14ac:dyDescent="0.25">
      <c r="B129" s="1343" t="s">
        <v>74</v>
      </c>
      <c r="C129" s="1344"/>
      <c r="D129" s="1345"/>
    </row>
    <row r="130" spans="1:5" x14ac:dyDescent="0.25">
      <c r="B130" s="243" t="s">
        <v>75</v>
      </c>
      <c r="C130" s="266">
        <v>2788</v>
      </c>
      <c r="D130" s="267"/>
    </row>
    <row r="131" spans="1:5" x14ac:dyDescent="0.25">
      <c r="B131" s="243" t="s">
        <v>76</v>
      </c>
      <c r="C131" s="266">
        <v>1786</v>
      </c>
      <c r="D131" s="267"/>
    </row>
    <row r="132" spans="1:5" ht="31.5" x14ac:dyDescent="0.25">
      <c r="B132" s="245" t="s">
        <v>77</v>
      </c>
      <c r="C132" s="243" t="s">
        <v>80</v>
      </c>
      <c r="D132" s="243">
        <v>392</v>
      </c>
    </row>
    <row r="133" spans="1:5" ht="31.5" x14ac:dyDescent="0.25">
      <c r="B133" s="245"/>
      <c r="C133" s="243" t="s">
        <v>82</v>
      </c>
      <c r="D133" s="243">
        <v>100</v>
      </c>
    </row>
    <row r="134" spans="1:5" ht="31.5" x14ac:dyDescent="0.25">
      <c r="B134" s="243" t="s">
        <v>78</v>
      </c>
      <c r="C134" s="266" t="s">
        <v>167</v>
      </c>
      <c r="D134" s="267">
        <v>6</v>
      </c>
    </row>
    <row r="135" spans="1:5" x14ac:dyDescent="0.25">
      <c r="B135" s="208" t="s">
        <v>32</v>
      </c>
      <c r="D135" s="251">
        <f>C130+C131+D132+D133+D134</f>
        <v>5072</v>
      </c>
    </row>
    <row r="140" spans="1:5" ht="34.5" customHeight="1" x14ac:dyDescent="0.25">
      <c r="A140" s="1346" t="s">
        <v>94</v>
      </c>
      <c r="B140" s="1346"/>
      <c r="C140" s="1346"/>
      <c r="D140" s="1346"/>
      <c r="E140" s="1346"/>
    </row>
    <row r="141" spans="1:5" ht="34.5" customHeight="1" x14ac:dyDescent="0.25">
      <c r="A141" s="242" t="s">
        <v>95</v>
      </c>
      <c r="B141" s="1343" t="s">
        <v>168</v>
      </c>
      <c r="C141" s="1344"/>
      <c r="D141" s="1344"/>
      <c r="E141" s="1344"/>
    </row>
    <row r="142" spans="1:5" ht="34.5" customHeight="1" x14ac:dyDescent="0.25">
      <c r="A142" s="243"/>
      <c r="B142" s="1337" t="s">
        <v>32</v>
      </c>
      <c r="C142" s="1337" t="s">
        <v>84</v>
      </c>
      <c r="D142" s="1337" t="s">
        <v>85</v>
      </c>
      <c r="E142" s="1337" t="s">
        <v>86</v>
      </c>
    </row>
    <row r="143" spans="1:5" ht="34.5" customHeight="1" x14ac:dyDescent="0.25">
      <c r="A143" s="243"/>
      <c r="B143" s="1338"/>
      <c r="C143" s="1338"/>
      <c r="D143" s="1338"/>
      <c r="E143" s="1338"/>
    </row>
    <row r="144" spans="1:5" ht="34.5" customHeight="1" x14ac:dyDescent="0.25">
      <c r="A144" s="262" t="s">
        <v>87</v>
      </c>
      <c r="B144" s="243">
        <v>25</v>
      </c>
      <c r="C144" s="243">
        <v>24</v>
      </c>
      <c r="D144" s="243">
        <v>1</v>
      </c>
      <c r="E144" s="243">
        <v>4</v>
      </c>
    </row>
    <row r="145" spans="1:5" ht="34.5" customHeight="1" x14ac:dyDescent="0.25">
      <c r="A145" s="262" t="s">
        <v>88</v>
      </c>
      <c r="B145" s="243">
        <v>6</v>
      </c>
      <c r="C145" s="263">
        <v>6</v>
      </c>
      <c r="D145" s="263">
        <v>0</v>
      </c>
      <c r="E145" s="263">
        <v>0</v>
      </c>
    </row>
    <row r="146" spans="1:5" ht="34.5" customHeight="1" x14ac:dyDescent="0.25">
      <c r="A146" s="262" t="s">
        <v>89</v>
      </c>
      <c r="B146" s="243">
        <v>18</v>
      </c>
      <c r="C146" s="263">
        <v>18</v>
      </c>
      <c r="D146" s="263">
        <v>0</v>
      </c>
      <c r="E146" s="263">
        <v>4</v>
      </c>
    </row>
    <row r="147" spans="1:5" ht="34.5" customHeight="1" x14ac:dyDescent="0.25">
      <c r="A147" s="262" t="s">
        <v>90</v>
      </c>
      <c r="B147" s="243">
        <v>1</v>
      </c>
      <c r="C147" s="263">
        <v>0</v>
      </c>
      <c r="D147" s="263">
        <v>1</v>
      </c>
      <c r="E147" s="263">
        <v>0</v>
      </c>
    </row>
    <row r="148" spans="1:5" ht="34.5" customHeight="1" x14ac:dyDescent="0.25">
      <c r="A148" s="262" t="s">
        <v>91</v>
      </c>
      <c r="B148" s="243">
        <v>59</v>
      </c>
      <c r="C148" s="263">
        <v>39</v>
      </c>
      <c r="D148" s="263">
        <v>20</v>
      </c>
      <c r="E148" s="263">
        <v>2</v>
      </c>
    </row>
    <row r="149" spans="1:5" ht="34.5" customHeight="1" x14ac:dyDescent="0.25">
      <c r="A149" s="262" t="s">
        <v>92</v>
      </c>
      <c r="B149" s="243">
        <v>3</v>
      </c>
      <c r="C149" s="263">
        <v>3</v>
      </c>
      <c r="D149" s="263">
        <v>0</v>
      </c>
      <c r="E149" s="263">
        <v>0</v>
      </c>
    </row>
    <row r="150" spans="1:5" ht="34.5" customHeight="1" x14ac:dyDescent="0.25">
      <c r="A150" s="262" t="s">
        <v>93</v>
      </c>
      <c r="B150" s="243">
        <v>4</v>
      </c>
      <c r="C150" s="263">
        <v>1</v>
      </c>
      <c r="D150" s="263">
        <v>3</v>
      </c>
      <c r="E150" s="263">
        <v>0</v>
      </c>
    </row>
  </sheetData>
  <mergeCells count="17">
    <mergeCell ref="B142:B143"/>
    <mergeCell ref="C142:C143"/>
    <mergeCell ref="D142:D143"/>
    <mergeCell ref="E142:E143"/>
    <mergeCell ref="A51:C51"/>
    <mergeCell ref="A55:H55"/>
    <mergeCell ref="B57:C57"/>
    <mergeCell ref="B129:D129"/>
    <mergeCell ref="A140:E140"/>
    <mergeCell ref="B141:E141"/>
    <mergeCell ref="A79:H79"/>
    <mergeCell ref="A50:C50"/>
    <mergeCell ref="A5:L5"/>
    <mergeCell ref="A8:A9"/>
    <mergeCell ref="B8:B9"/>
    <mergeCell ref="C8:E8"/>
    <mergeCell ref="F8:L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8"/>
  <sheetViews>
    <sheetView zoomScale="70" zoomScaleNormal="70" workbookViewId="0">
      <selection sqref="A1:XFD1048576"/>
    </sheetView>
  </sheetViews>
  <sheetFormatPr defaultColWidth="20.5703125" defaultRowHeight="15.75" x14ac:dyDescent="0.25"/>
  <cols>
    <col min="1" max="16384" width="20.5703125" style="941"/>
  </cols>
  <sheetData>
    <row r="1" spans="1:12" x14ac:dyDescent="0.25">
      <c r="A1" s="967"/>
      <c r="B1" s="967"/>
      <c r="C1" s="967"/>
      <c r="D1" s="967"/>
      <c r="E1" s="967"/>
      <c r="F1" s="967"/>
      <c r="G1" s="967"/>
      <c r="H1" s="967"/>
      <c r="I1" s="967"/>
      <c r="J1" s="967"/>
      <c r="K1" s="967"/>
      <c r="L1" s="967"/>
    </row>
    <row r="2" spans="1:12" ht="63" x14ac:dyDescent="0.25">
      <c r="A2" s="967" t="s">
        <v>1</v>
      </c>
      <c r="B2" s="967"/>
      <c r="C2" s="967"/>
      <c r="D2" s="967"/>
      <c r="E2" s="967"/>
      <c r="F2" s="967"/>
      <c r="G2" s="967"/>
      <c r="H2" s="967"/>
      <c r="I2" s="967"/>
      <c r="J2" s="967"/>
      <c r="K2" s="967"/>
      <c r="L2" s="967"/>
    </row>
    <row r="3" spans="1:12" x14ac:dyDescent="0.25">
      <c r="A3" s="1528" t="s">
        <v>33</v>
      </c>
      <c r="B3" s="1528" t="s">
        <v>3</v>
      </c>
      <c r="C3" s="1528"/>
      <c r="D3" s="1528"/>
      <c r="E3" s="1528"/>
      <c r="F3" s="1528" t="s">
        <v>4</v>
      </c>
      <c r="G3" s="1528"/>
      <c r="H3" s="1528"/>
      <c r="I3" s="1528"/>
      <c r="J3" s="1528"/>
      <c r="K3" s="1528"/>
      <c r="L3" s="1528"/>
    </row>
    <row r="4" spans="1:12" ht="126" x14ac:dyDescent="0.25">
      <c r="A4" s="1528"/>
      <c r="B4" s="1528"/>
      <c r="C4" s="1111" t="s">
        <v>5</v>
      </c>
      <c r="D4" s="1111" t="s">
        <v>6</v>
      </c>
      <c r="E4" s="1111" t="s">
        <v>7</v>
      </c>
      <c r="F4" s="1111" t="s">
        <v>8</v>
      </c>
      <c r="G4" s="1111" t="s">
        <v>9</v>
      </c>
      <c r="H4" s="1111" t="s">
        <v>10</v>
      </c>
      <c r="I4" s="1111" t="s">
        <v>83</v>
      </c>
      <c r="J4" s="1111" t="s">
        <v>12</v>
      </c>
      <c r="K4" s="1111" t="s">
        <v>13</v>
      </c>
      <c r="L4" s="1111" t="s">
        <v>14</v>
      </c>
    </row>
    <row r="5" spans="1:12" ht="31.5" x14ac:dyDescent="0.25">
      <c r="A5" s="984" t="s">
        <v>15</v>
      </c>
      <c r="B5" s="985">
        <v>292</v>
      </c>
      <c r="C5" s="986">
        <v>109</v>
      </c>
      <c r="D5" s="986">
        <v>57</v>
      </c>
      <c r="E5" s="986">
        <v>126</v>
      </c>
      <c r="F5" s="985">
        <v>52</v>
      </c>
      <c r="G5" s="985">
        <v>0</v>
      </c>
      <c r="H5" s="985">
        <v>49</v>
      </c>
      <c r="I5" s="985">
        <v>3</v>
      </c>
      <c r="J5" s="985"/>
      <c r="K5" s="985"/>
      <c r="L5" s="984"/>
    </row>
    <row r="6" spans="1:12" ht="47.25" x14ac:dyDescent="0.25">
      <c r="A6" s="984" t="s">
        <v>16</v>
      </c>
      <c r="B6" s="985">
        <v>20</v>
      </c>
      <c r="C6" s="985">
        <v>7</v>
      </c>
      <c r="D6" s="985">
        <v>2</v>
      </c>
      <c r="E6" s="985">
        <v>11</v>
      </c>
      <c r="F6" s="985">
        <v>3</v>
      </c>
      <c r="G6" s="985">
        <v>2</v>
      </c>
      <c r="H6" s="985">
        <v>1</v>
      </c>
      <c r="I6" s="985">
        <v>0</v>
      </c>
      <c r="J6" s="985"/>
      <c r="K6" s="985"/>
      <c r="L6" s="984"/>
    </row>
    <row r="7" spans="1:12" ht="31.5" x14ac:dyDescent="0.25">
      <c r="A7" s="984" t="s">
        <v>17</v>
      </c>
      <c r="B7" s="985">
        <v>53</v>
      </c>
      <c r="C7" s="985">
        <v>21</v>
      </c>
      <c r="D7" s="985">
        <v>6</v>
      </c>
      <c r="E7" s="985">
        <v>26</v>
      </c>
      <c r="F7" s="985">
        <v>16</v>
      </c>
      <c r="G7" s="985">
        <v>0</v>
      </c>
      <c r="H7" s="985">
        <v>0</v>
      </c>
      <c r="I7" s="985">
        <v>16</v>
      </c>
      <c r="J7" s="985"/>
      <c r="K7" s="985"/>
      <c r="L7" s="984"/>
    </row>
    <row r="8" spans="1:12" ht="31.5" x14ac:dyDescent="0.25">
      <c r="A8" s="984" t="s">
        <v>18</v>
      </c>
      <c r="B8" s="985">
        <v>73</v>
      </c>
      <c r="C8" s="985">
        <v>41</v>
      </c>
      <c r="D8" s="985">
        <v>1</v>
      </c>
      <c r="E8" s="985">
        <v>31</v>
      </c>
      <c r="F8" s="985">
        <v>21</v>
      </c>
      <c r="G8" s="985">
        <v>8</v>
      </c>
      <c r="H8" s="985">
        <v>12</v>
      </c>
      <c r="I8" s="985">
        <v>1</v>
      </c>
      <c r="J8" s="985"/>
      <c r="K8" s="985"/>
      <c r="L8" s="984"/>
    </row>
    <row r="9" spans="1:12" ht="31.5" x14ac:dyDescent="0.25">
      <c r="A9" s="984" t="s">
        <v>19</v>
      </c>
      <c r="B9" s="985">
        <v>0</v>
      </c>
      <c r="C9" s="985">
        <v>0</v>
      </c>
      <c r="D9" s="985">
        <v>0</v>
      </c>
      <c r="E9" s="985">
        <v>0</v>
      </c>
      <c r="F9" s="985">
        <v>1</v>
      </c>
      <c r="G9" s="985">
        <v>1</v>
      </c>
      <c r="H9" s="985">
        <v>0</v>
      </c>
      <c r="I9" s="985">
        <v>0</v>
      </c>
      <c r="J9" s="985"/>
      <c r="K9" s="985"/>
      <c r="L9" s="984"/>
    </row>
    <row r="10" spans="1:12" x14ac:dyDescent="0.25">
      <c r="A10" s="984" t="s">
        <v>20</v>
      </c>
      <c r="B10" s="985">
        <v>69</v>
      </c>
      <c r="C10" s="985">
        <v>22</v>
      </c>
      <c r="D10" s="985">
        <v>10</v>
      </c>
      <c r="E10" s="985">
        <v>37</v>
      </c>
      <c r="F10" s="985">
        <v>24</v>
      </c>
      <c r="G10" s="985">
        <v>2</v>
      </c>
      <c r="H10" s="985">
        <v>21</v>
      </c>
      <c r="I10" s="985">
        <v>1</v>
      </c>
      <c r="J10" s="985"/>
      <c r="K10" s="985"/>
      <c r="L10" s="984"/>
    </row>
    <row r="11" spans="1:12" x14ac:dyDescent="0.25">
      <c r="A11" s="984" t="s">
        <v>21</v>
      </c>
      <c r="B11" s="985">
        <v>33</v>
      </c>
      <c r="C11" s="985">
        <v>15</v>
      </c>
      <c r="D11" s="985">
        <v>5</v>
      </c>
      <c r="E11" s="985">
        <v>13</v>
      </c>
      <c r="F11" s="985">
        <v>6</v>
      </c>
      <c r="G11" s="985">
        <v>0</v>
      </c>
      <c r="H11" s="985">
        <v>3</v>
      </c>
      <c r="I11" s="985">
        <v>3</v>
      </c>
      <c r="J11" s="985"/>
      <c r="K11" s="985"/>
      <c r="L11" s="984"/>
    </row>
    <row r="12" spans="1:12" x14ac:dyDescent="0.25">
      <c r="A12" s="984" t="s">
        <v>22</v>
      </c>
      <c r="B12" s="985">
        <v>17</v>
      </c>
      <c r="C12" s="985">
        <v>5</v>
      </c>
      <c r="D12" s="985">
        <v>4</v>
      </c>
      <c r="E12" s="985">
        <v>8</v>
      </c>
      <c r="F12" s="985">
        <v>9</v>
      </c>
      <c r="G12" s="985">
        <v>1</v>
      </c>
      <c r="H12" s="985">
        <v>7</v>
      </c>
      <c r="I12" s="985">
        <v>1</v>
      </c>
      <c r="J12" s="985"/>
      <c r="K12" s="985"/>
      <c r="L12" s="984"/>
    </row>
    <row r="13" spans="1:12" x14ac:dyDescent="0.25">
      <c r="A13" s="984" t="s">
        <v>23</v>
      </c>
      <c r="B13" s="985">
        <v>1</v>
      </c>
      <c r="C13" s="985">
        <v>0</v>
      </c>
      <c r="D13" s="985">
        <v>0</v>
      </c>
      <c r="E13" s="985">
        <v>1</v>
      </c>
      <c r="F13" s="985">
        <v>0</v>
      </c>
      <c r="G13" s="985">
        <v>0</v>
      </c>
      <c r="H13" s="985">
        <v>0</v>
      </c>
      <c r="I13" s="985">
        <v>0</v>
      </c>
      <c r="J13" s="985"/>
      <c r="K13" s="985"/>
      <c r="L13" s="984"/>
    </row>
    <row r="14" spans="1:12" x14ac:dyDescent="0.25">
      <c r="A14" s="984" t="s">
        <v>24</v>
      </c>
      <c r="B14" s="985">
        <v>18</v>
      </c>
      <c r="C14" s="985">
        <v>11</v>
      </c>
      <c r="D14" s="985">
        <v>2</v>
      </c>
      <c r="E14" s="985">
        <v>5</v>
      </c>
      <c r="F14" s="985">
        <v>8</v>
      </c>
      <c r="G14" s="985">
        <v>1</v>
      </c>
      <c r="H14" s="985">
        <v>5</v>
      </c>
      <c r="I14" s="985">
        <v>2</v>
      </c>
      <c r="J14" s="985"/>
      <c r="K14" s="985"/>
      <c r="L14" s="984"/>
    </row>
    <row r="15" spans="1:12" ht="47.25" x14ac:dyDescent="0.25">
      <c r="A15" s="984" t="s">
        <v>25</v>
      </c>
      <c r="B15" s="985">
        <v>10</v>
      </c>
      <c r="C15" s="985">
        <v>7</v>
      </c>
      <c r="D15" s="985">
        <v>3</v>
      </c>
      <c r="E15" s="985">
        <v>0</v>
      </c>
      <c r="F15" s="985">
        <v>33</v>
      </c>
      <c r="G15" s="985">
        <v>25</v>
      </c>
      <c r="H15" s="985">
        <v>8</v>
      </c>
      <c r="I15" s="985">
        <v>0</v>
      </c>
      <c r="J15" s="985"/>
      <c r="K15" s="985"/>
      <c r="L15" s="984"/>
    </row>
    <row r="16" spans="1:12" ht="47.25" x14ac:dyDescent="0.25">
      <c r="A16" s="984" t="s">
        <v>26</v>
      </c>
      <c r="B16" s="985">
        <v>0</v>
      </c>
      <c r="C16" s="985">
        <v>0</v>
      </c>
      <c r="D16" s="985">
        <v>0</v>
      </c>
      <c r="E16" s="985">
        <v>0</v>
      </c>
      <c r="F16" s="985">
        <v>0</v>
      </c>
      <c r="G16" s="985">
        <v>0</v>
      </c>
      <c r="H16" s="985">
        <v>0</v>
      </c>
      <c r="I16" s="985">
        <v>0</v>
      </c>
      <c r="J16" s="985"/>
      <c r="K16" s="985"/>
      <c r="L16" s="984"/>
    </row>
    <row r="17" spans="1:12" ht="31.5" x14ac:dyDescent="0.25">
      <c r="A17" s="984" t="s">
        <v>27</v>
      </c>
      <c r="B17" s="985">
        <v>0</v>
      </c>
      <c r="C17" s="985">
        <v>0</v>
      </c>
      <c r="D17" s="985">
        <v>0</v>
      </c>
      <c r="E17" s="985">
        <v>0</v>
      </c>
      <c r="F17" s="985">
        <v>9</v>
      </c>
      <c r="G17" s="985">
        <v>9</v>
      </c>
      <c r="H17" s="985">
        <v>0</v>
      </c>
      <c r="I17" s="985">
        <v>0</v>
      </c>
      <c r="J17" s="985"/>
      <c r="K17" s="985"/>
      <c r="L17" s="984"/>
    </row>
    <row r="18" spans="1:12" ht="31.5" x14ac:dyDescent="0.25">
      <c r="A18" s="984" t="s">
        <v>28</v>
      </c>
      <c r="B18" s="985">
        <v>0</v>
      </c>
      <c r="C18" s="985">
        <v>0</v>
      </c>
      <c r="D18" s="985">
        <v>0</v>
      </c>
      <c r="E18" s="985">
        <v>0</v>
      </c>
      <c r="F18" s="985">
        <v>25</v>
      </c>
      <c r="G18" s="985">
        <v>25</v>
      </c>
      <c r="H18" s="985">
        <v>0</v>
      </c>
      <c r="I18" s="985">
        <v>0</v>
      </c>
      <c r="J18" s="985"/>
      <c r="K18" s="985"/>
      <c r="L18" s="984"/>
    </row>
    <row r="19" spans="1:12" x14ac:dyDescent="0.25">
      <c r="A19" s="984" t="s">
        <v>29</v>
      </c>
      <c r="B19" s="985">
        <v>2</v>
      </c>
      <c r="C19" s="985">
        <v>1</v>
      </c>
      <c r="D19" s="985">
        <v>0</v>
      </c>
      <c r="E19" s="985">
        <v>1</v>
      </c>
      <c r="F19" s="985">
        <v>1</v>
      </c>
      <c r="G19" s="985">
        <v>0</v>
      </c>
      <c r="H19" s="985">
        <v>1</v>
      </c>
      <c r="I19" s="985">
        <v>0</v>
      </c>
      <c r="J19" s="985"/>
      <c r="K19" s="985"/>
      <c r="L19" s="984"/>
    </row>
    <row r="20" spans="1:12" ht="31.5" x14ac:dyDescent="0.25">
      <c r="A20" s="984" t="s">
        <v>30</v>
      </c>
      <c r="B20" s="985">
        <v>17</v>
      </c>
      <c r="C20" s="985">
        <v>0</v>
      </c>
      <c r="D20" s="985">
        <v>0</v>
      </c>
      <c r="E20" s="985">
        <v>17</v>
      </c>
      <c r="F20" s="985">
        <v>12</v>
      </c>
      <c r="G20" s="985">
        <v>8</v>
      </c>
      <c r="H20" s="985">
        <v>3</v>
      </c>
      <c r="I20" s="985">
        <v>1</v>
      </c>
      <c r="J20" s="985"/>
      <c r="K20" s="985"/>
      <c r="L20" s="984"/>
    </row>
    <row r="21" spans="1:12" x14ac:dyDescent="0.25">
      <c r="A21" s="984" t="s">
        <v>31</v>
      </c>
      <c r="B21" s="985">
        <v>60</v>
      </c>
      <c r="C21" s="985">
        <v>27</v>
      </c>
      <c r="D21" s="985">
        <v>3</v>
      </c>
      <c r="E21" s="985">
        <v>30</v>
      </c>
      <c r="F21" s="985">
        <v>17</v>
      </c>
      <c r="G21" s="985">
        <v>1</v>
      </c>
      <c r="H21" s="985">
        <v>16</v>
      </c>
      <c r="I21" s="985">
        <v>0</v>
      </c>
      <c r="J21" s="985"/>
      <c r="K21" s="985"/>
      <c r="L21" s="984"/>
    </row>
    <row r="22" spans="1:12" s="1112" customFormat="1" x14ac:dyDescent="0.25">
      <c r="A22" s="987" t="s">
        <v>32</v>
      </c>
      <c r="B22" s="370">
        <f>SUM(B5:B21)</f>
        <v>665</v>
      </c>
      <c r="C22" s="370">
        <f t="shared" ref="C22:I22" si="0">SUM(C5:C21)</f>
        <v>266</v>
      </c>
      <c r="D22" s="370">
        <f t="shared" si="0"/>
        <v>93</v>
      </c>
      <c r="E22" s="370">
        <f t="shared" si="0"/>
        <v>306</v>
      </c>
      <c r="F22" s="370">
        <f t="shared" si="0"/>
        <v>237</v>
      </c>
      <c r="G22" s="370">
        <f t="shared" si="0"/>
        <v>83</v>
      </c>
      <c r="H22" s="370">
        <f t="shared" si="0"/>
        <v>126</v>
      </c>
      <c r="I22" s="370">
        <f t="shared" si="0"/>
        <v>28</v>
      </c>
      <c r="J22" s="368"/>
      <c r="K22" s="368"/>
      <c r="L22" s="1114"/>
    </row>
    <row r="23" spans="1:12" x14ac:dyDescent="0.25">
      <c r="A23" s="915"/>
      <c r="B23" s="915"/>
      <c r="C23" s="968"/>
      <c r="D23" s="968"/>
      <c r="E23" s="968"/>
      <c r="F23" s="915"/>
      <c r="G23" s="915"/>
      <c r="H23" s="915"/>
      <c r="I23" s="915"/>
      <c r="J23" s="915"/>
      <c r="K23" s="915"/>
      <c r="L23" s="915"/>
    </row>
    <row r="24" spans="1:12" ht="63" x14ac:dyDescent="0.25">
      <c r="A24" s="986" t="s">
        <v>33</v>
      </c>
      <c r="B24" s="986" t="s">
        <v>213</v>
      </c>
      <c r="C24" s="913"/>
      <c r="D24" s="913"/>
      <c r="E24" s="913"/>
      <c r="F24" s="913"/>
      <c r="G24" s="913"/>
      <c r="H24" s="913"/>
      <c r="I24" s="913"/>
      <c r="J24" s="913"/>
      <c r="K24" s="913"/>
      <c r="L24" s="913"/>
    </row>
    <row r="25" spans="1:12" x14ac:dyDescent="0.25">
      <c r="A25" s="986"/>
      <c r="B25" s="986"/>
      <c r="C25" s="913"/>
      <c r="D25" s="913"/>
      <c r="E25" s="913"/>
      <c r="F25" s="913"/>
      <c r="G25" s="913"/>
      <c r="H25" s="913"/>
      <c r="I25" s="913"/>
      <c r="J25" s="913"/>
      <c r="K25" s="913"/>
      <c r="L25" s="913"/>
    </row>
    <row r="26" spans="1:12" ht="31.5" x14ac:dyDescent="0.25">
      <c r="A26" s="984" t="s">
        <v>15</v>
      </c>
      <c r="B26" s="985">
        <v>11</v>
      </c>
      <c r="C26" s="916"/>
      <c r="D26" s="916"/>
      <c r="E26" s="916"/>
      <c r="F26" s="916"/>
      <c r="G26" s="916"/>
      <c r="H26" s="916"/>
      <c r="I26" s="916"/>
      <c r="J26" s="916"/>
      <c r="K26" s="916"/>
      <c r="L26" s="916"/>
    </row>
    <row r="27" spans="1:12" ht="47.25" x14ac:dyDescent="0.25">
      <c r="A27" s="984" t="s">
        <v>16</v>
      </c>
      <c r="B27" s="985">
        <v>2</v>
      </c>
      <c r="C27" s="916"/>
      <c r="D27" s="916"/>
      <c r="E27" s="916"/>
      <c r="F27" s="916"/>
      <c r="G27" s="916"/>
      <c r="H27" s="916"/>
      <c r="I27" s="916"/>
      <c r="J27" s="916"/>
      <c r="K27" s="916"/>
      <c r="L27" s="916"/>
    </row>
    <row r="28" spans="1:12" ht="31.5" x14ac:dyDescent="0.25">
      <c r="A28" s="984" t="s">
        <v>17</v>
      </c>
      <c r="B28" s="985">
        <v>4</v>
      </c>
      <c r="C28" s="916"/>
      <c r="D28" s="916"/>
      <c r="E28" s="916"/>
      <c r="F28" s="916"/>
      <c r="G28" s="916"/>
      <c r="H28" s="916"/>
      <c r="I28" s="916"/>
      <c r="J28" s="916"/>
      <c r="K28" s="916"/>
      <c r="L28" s="916"/>
    </row>
    <row r="29" spans="1:12" ht="31.5" x14ac:dyDescent="0.25">
      <c r="A29" s="984" t="s">
        <v>18</v>
      </c>
      <c r="B29" s="985">
        <v>1</v>
      </c>
      <c r="C29" s="916"/>
      <c r="D29" s="916"/>
      <c r="E29" s="916"/>
      <c r="F29" s="916"/>
      <c r="G29" s="916"/>
      <c r="H29" s="916"/>
      <c r="I29" s="916"/>
      <c r="J29" s="916"/>
      <c r="K29" s="916"/>
      <c r="L29" s="916"/>
    </row>
    <row r="30" spans="1:12" ht="31.5" x14ac:dyDescent="0.25">
      <c r="A30" s="984" t="s">
        <v>19</v>
      </c>
      <c r="B30" s="985">
        <v>0</v>
      </c>
      <c r="C30" s="916"/>
      <c r="D30" s="916"/>
      <c r="E30" s="916"/>
      <c r="F30" s="916"/>
      <c r="G30" s="916"/>
      <c r="H30" s="916"/>
      <c r="I30" s="916"/>
      <c r="J30" s="916"/>
      <c r="K30" s="916"/>
      <c r="L30" s="916"/>
    </row>
    <row r="31" spans="1:12" x14ac:dyDescent="0.25">
      <c r="A31" s="984" t="s">
        <v>20</v>
      </c>
      <c r="B31" s="985">
        <v>4</v>
      </c>
      <c r="C31" s="916"/>
      <c r="D31" s="916"/>
      <c r="E31" s="916"/>
      <c r="F31" s="916"/>
      <c r="G31" s="916"/>
      <c r="H31" s="916"/>
      <c r="I31" s="916"/>
      <c r="J31" s="916"/>
      <c r="K31" s="916"/>
      <c r="L31" s="916"/>
    </row>
    <row r="32" spans="1:12" x14ac:dyDescent="0.25">
      <c r="A32" s="984" t="s">
        <v>21</v>
      </c>
      <c r="B32" s="985">
        <v>2</v>
      </c>
      <c r="C32" s="916"/>
      <c r="D32" s="916"/>
      <c r="E32" s="916"/>
      <c r="F32" s="916"/>
      <c r="G32" s="916"/>
      <c r="H32" s="916"/>
      <c r="I32" s="916"/>
      <c r="J32" s="916"/>
      <c r="K32" s="916"/>
      <c r="L32" s="916"/>
    </row>
    <row r="33" spans="1:12" x14ac:dyDescent="0.25">
      <c r="A33" s="984" t="s">
        <v>22</v>
      </c>
      <c r="B33" s="985">
        <v>0</v>
      </c>
      <c r="C33" s="916"/>
      <c r="D33" s="916"/>
      <c r="E33" s="916"/>
      <c r="F33" s="916"/>
      <c r="G33" s="916"/>
      <c r="H33" s="916"/>
      <c r="I33" s="916"/>
      <c r="J33" s="916"/>
      <c r="K33" s="916"/>
      <c r="L33" s="916"/>
    </row>
    <row r="34" spans="1:12" x14ac:dyDescent="0.25">
      <c r="A34" s="984" t="s">
        <v>23</v>
      </c>
      <c r="B34" s="985">
        <v>0</v>
      </c>
      <c r="C34" s="916"/>
      <c r="D34" s="916"/>
      <c r="E34" s="916"/>
      <c r="F34" s="916"/>
      <c r="G34" s="916"/>
      <c r="H34" s="916"/>
      <c r="I34" s="916"/>
      <c r="J34" s="916"/>
      <c r="K34" s="916"/>
      <c r="L34" s="916"/>
    </row>
    <row r="35" spans="1:12" x14ac:dyDescent="0.25">
      <c r="A35" s="984" t="s">
        <v>24</v>
      </c>
      <c r="B35" s="985">
        <v>0</v>
      </c>
      <c r="C35" s="916"/>
      <c r="D35" s="916"/>
      <c r="E35" s="916"/>
      <c r="F35" s="916"/>
      <c r="G35" s="916"/>
      <c r="H35" s="916"/>
      <c r="I35" s="916"/>
      <c r="J35" s="916"/>
      <c r="K35" s="916"/>
      <c r="L35" s="916"/>
    </row>
    <row r="36" spans="1:12" ht="47.25" x14ac:dyDescent="0.25">
      <c r="A36" s="984" t="s">
        <v>25</v>
      </c>
      <c r="B36" s="985">
        <v>0</v>
      </c>
      <c r="C36" s="916"/>
      <c r="D36" s="916"/>
      <c r="E36" s="916"/>
      <c r="F36" s="916"/>
      <c r="G36" s="916"/>
      <c r="H36" s="916"/>
      <c r="I36" s="916"/>
      <c r="J36" s="916"/>
      <c r="K36" s="916"/>
      <c r="L36" s="916"/>
    </row>
    <row r="37" spans="1:12" ht="47.25" x14ac:dyDescent="0.25">
      <c r="A37" s="984" t="s">
        <v>26</v>
      </c>
      <c r="B37" s="985">
        <v>0</v>
      </c>
      <c r="C37" s="916"/>
      <c r="D37" s="916"/>
      <c r="E37" s="916"/>
      <c r="F37" s="916"/>
      <c r="G37" s="916"/>
      <c r="H37" s="916"/>
      <c r="I37" s="916"/>
      <c r="J37" s="916"/>
      <c r="K37" s="916"/>
      <c r="L37" s="916"/>
    </row>
    <row r="38" spans="1:12" ht="31.5" x14ac:dyDescent="0.25">
      <c r="A38" s="984" t="s">
        <v>27</v>
      </c>
      <c r="B38" s="985">
        <v>0</v>
      </c>
      <c r="C38" s="916"/>
      <c r="D38" s="916"/>
      <c r="E38" s="916"/>
      <c r="F38" s="916"/>
      <c r="G38" s="916"/>
      <c r="H38" s="916"/>
      <c r="I38" s="916"/>
      <c r="J38" s="916"/>
      <c r="K38" s="916"/>
      <c r="L38" s="916"/>
    </row>
    <row r="39" spans="1:12" ht="31.5" x14ac:dyDescent="0.25">
      <c r="A39" s="984" t="s">
        <v>28</v>
      </c>
      <c r="B39" s="985">
        <v>0</v>
      </c>
      <c r="C39" s="916"/>
      <c r="D39" s="916"/>
      <c r="E39" s="916"/>
      <c r="F39" s="916"/>
      <c r="G39" s="916"/>
      <c r="H39" s="916"/>
      <c r="I39" s="916"/>
      <c r="J39" s="916"/>
      <c r="K39" s="916"/>
      <c r="L39" s="916"/>
    </row>
    <row r="40" spans="1:12" x14ac:dyDescent="0.25">
      <c r="A40" s="984" t="s">
        <v>29</v>
      </c>
      <c r="B40" s="985">
        <v>0</v>
      </c>
      <c r="C40" s="916"/>
      <c r="D40" s="916"/>
      <c r="E40" s="916"/>
      <c r="F40" s="916"/>
      <c r="G40" s="916"/>
      <c r="H40" s="916"/>
      <c r="I40" s="916"/>
      <c r="J40" s="916"/>
      <c r="K40" s="916"/>
      <c r="L40" s="916"/>
    </row>
    <row r="41" spans="1:12" ht="31.5" x14ac:dyDescent="0.25">
      <c r="A41" s="984" t="s">
        <v>30</v>
      </c>
      <c r="B41" s="985">
        <v>0</v>
      </c>
      <c r="C41" s="916"/>
      <c r="D41" s="916"/>
      <c r="E41" s="916"/>
      <c r="F41" s="916"/>
      <c r="G41" s="916"/>
      <c r="H41" s="916"/>
      <c r="I41" s="916"/>
      <c r="J41" s="916"/>
      <c r="K41" s="916"/>
      <c r="L41" s="916"/>
    </row>
    <row r="42" spans="1:12" x14ac:dyDescent="0.25">
      <c r="A42" s="984" t="s">
        <v>31</v>
      </c>
      <c r="B42" s="985">
        <v>0</v>
      </c>
      <c r="C42" s="916"/>
      <c r="D42" s="916"/>
      <c r="E42" s="916"/>
      <c r="F42" s="916"/>
      <c r="G42" s="916"/>
      <c r="H42" s="916"/>
      <c r="I42" s="916"/>
      <c r="J42" s="916"/>
      <c r="K42" s="916"/>
      <c r="L42" s="916"/>
    </row>
    <row r="43" spans="1:12" x14ac:dyDescent="0.25">
      <c r="A43" s="987" t="s">
        <v>32</v>
      </c>
      <c r="B43" s="370">
        <v>24</v>
      </c>
      <c r="C43" s="968"/>
      <c r="D43" s="968"/>
      <c r="E43" s="968"/>
      <c r="F43" s="968"/>
      <c r="G43" s="968"/>
      <c r="H43" s="968"/>
      <c r="I43" s="968"/>
      <c r="J43" s="968"/>
      <c r="K43" s="968"/>
      <c r="L43" s="968"/>
    </row>
    <row r="44" spans="1:12" x14ac:dyDescent="0.25">
      <c r="A44" s="915"/>
      <c r="B44" s="915"/>
      <c r="C44" s="915"/>
      <c r="D44" s="915"/>
      <c r="E44" s="915"/>
      <c r="F44" s="915"/>
      <c r="G44" s="915"/>
      <c r="H44" s="915"/>
      <c r="I44" s="915"/>
      <c r="J44" s="915"/>
      <c r="K44" s="915"/>
      <c r="L44" s="915"/>
    </row>
    <row r="45" spans="1:12" x14ac:dyDescent="0.25">
      <c r="A45" s="1324" t="s">
        <v>35</v>
      </c>
      <c r="B45" s="1324"/>
      <c r="C45" s="1324"/>
      <c r="D45" s="914"/>
      <c r="E45" s="914"/>
      <c r="F45" s="914"/>
      <c r="G45" s="914"/>
      <c r="H45" s="914"/>
      <c r="I45" s="914"/>
      <c r="J45" s="914"/>
      <c r="K45" s="914"/>
      <c r="L45" s="914"/>
    </row>
    <row r="46" spans="1:12" x14ac:dyDescent="0.25">
      <c r="A46" s="1529" t="s">
        <v>36</v>
      </c>
      <c r="B46" s="1529"/>
      <c r="C46" s="1529"/>
      <c r="D46" s="914"/>
      <c r="E46" s="915"/>
      <c r="F46" s="915"/>
      <c r="G46" s="915"/>
      <c r="H46" s="915"/>
      <c r="I46" s="915"/>
      <c r="J46" s="915"/>
      <c r="K46" s="915"/>
      <c r="L46" s="915"/>
    </row>
    <row r="47" spans="1:12" x14ac:dyDescent="0.25">
      <c r="A47" s="914"/>
      <c r="B47" s="914"/>
      <c r="C47" s="914"/>
      <c r="D47" s="914"/>
      <c r="E47" s="914"/>
      <c r="F47" s="914"/>
      <c r="G47" s="914"/>
      <c r="H47" s="914"/>
      <c r="I47" s="914"/>
      <c r="J47" s="914"/>
      <c r="K47" s="914"/>
      <c r="L47" s="914"/>
    </row>
    <row r="48" spans="1:12" x14ac:dyDescent="0.25">
      <c r="A48" s="915"/>
      <c r="B48" s="915"/>
      <c r="C48" s="915"/>
      <c r="D48" s="915"/>
      <c r="E48" s="915"/>
      <c r="F48" s="915"/>
      <c r="G48" s="915"/>
      <c r="H48" s="915"/>
      <c r="I48" s="915"/>
      <c r="J48" s="915"/>
      <c r="K48" s="915"/>
      <c r="L48" s="915"/>
    </row>
    <row r="49" spans="1:12" x14ac:dyDescent="0.25">
      <c r="A49" s="915"/>
      <c r="B49" s="915"/>
      <c r="C49" s="915"/>
      <c r="D49" s="915"/>
      <c r="E49" s="915"/>
      <c r="F49" s="915"/>
      <c r="G49" s="915"/>
      <c r="H49" s="915"/>
      <c r="I49" s="915"/>
      <c r="J49" s="915"/>
      <c r="K49" s="915"/>
      <c r="L49" s="915"/>
    </row>
    <row r="50" spans="1:12" x14ac:dyDescent="0.25">
      <c r="A50" s="1522" t="s">
        <v>214</v>
      </c>
      <c r="B50" s="1522"/>
      <c r="C50" s="1522"/>
      <c r="D50" s="1522"/>
      <c r="E50" s="1522"/>
      <c r="F50" s="1522"/>
      <c r="G50" s="1522"/>
      <c r="H50" s="1522"/>
      <c r="I50" s="967"/>
      <c r="J50" s="967"/>
      <c r="K50" s="967"/>
      <c r="L50" s="967"/>
    </row>
    <row r="51" spans="1:12" x14ac:dyDescent="0.25">
      <c r="A51" s="915"/>
      <c r="B51" s="915"/>
      <c r="C51" s="915"/>
      <c r="D51" s="915"/>
      <c r="E51" s="915"/>
      <c r="F51" s="915"/>
      <c r="G51" s="915"/>
      <c r="H51" s="915"/>
      <c r="I51" s="915"/>
      <c r="J51" s="915"/>
      <c r="K51" s="915"/>
      <c r="L51" s="915"/>
    </row>
    <row r="52" spans="1:12" x14ac:dyDescent="0.25">
      <c r="A52" s="988"/>
      <c r="B52" s="1512" t="s">
        <v>38</v>
      </c>
      <c r="C52" s="1512"/>
      <c r="D52" s="988"/>
      <c r="E52" s="986"/>
      <c r="F52" s="986"/>
      <c r="G52" s="986"/>
      <c r="H52" s="914"/>
      <c r="I52" s="915"/>
      <c r="J52" s="915"/>
      <c r="K52" s="915"/>
      <c r="L52" s="914"/>
    </row>
    <row r="53" spans="1:12" x14ac:dyDescent="0.25">
      <c r="A53" s="1513" t="s">
        <v>33</v>
      </c>
      <c r="B53" s="1523" t="s">
        <v>468</v>
      </c>
      <c r="C53" s="1523" t="s">
        <v>469</v>
      </c>
      <c r="D53" s="1513" t="s">
        <v>215</v>
      </c>
      <c r="E53" s="1513" t="s">
        <v>42</v>
      </c>
      <c r="F53" s="1513" t="s">
        <v>43</v>
      </c>
      <c r="G53" s="1513" t="s">
        <v>44</v>
      </c>
      <c r="H53" s="1514"/>
      <c r="I53" s="1511"/>
      <c r="J53" s="1511"/>
      <c r="K53" s="1511"/>
      <c r="L53" s="1511"/>
    </row>
    <row r="54" spans="1:12" x14ac:dyDescent="0.25">
      <c r="A54" s="1513"/>
      <c r="B54" s="1525"/>
      <c r="C54" s="1525"/>
      <c r="D54" s="1513"/>
      <c r="E54" s="1513"/>
      <c r="F54" s="1513"/>
      <c r="G54" s="1513"/>
      <c r="H54" s="1514"/>
      <c r="I54" s="1511"/>
      <c r="J54" s="1511"/>
      <c r="K54" s="1511"/>
      <c r="L54" s="1511"/>
    </row>
    <row r="55" spans="1:12" ht="31.5" x14ac:dyDescent="0.25">
      <c r="A55" s="984" t="s">
        <v>15</v>
      </c>
      <c r="B55" s="985">
        <v>12</v>
      </c>
      <c r="C55" s="986">
        <v>2</v>
      </c>
      <c r="D55" s="988">
        <v>57</v>
      </c>
      <c r="E55" s="988">
        <v>26</v>
      </c>
      <c r="F55" s="988">
        <v>53</v>
      </c>
      <c r="G55" s="988">
        <v>2</v>
      </c>
      <c r="H55" s="914"/>
      <c r="I55" s="914"/>
      <c r="J55" s="914"/>
      <c r="K55" s="914"/>
      <c r="L55" s="914"/>
    </row>
    <row r="56" spans="1:12" ht="47.25" x14ac:dyDescent="0.25">
      <c r="A56" s="984" t="s">
        <v>16</v>
      </c>
      <c r="B56" s="985">
        <v>0</v>
      </c>
      <c r="C56" s="985">
        <v>2</v>
      </c>
      <c r="D56" s="988">
        <v>2</v>
      </c>
      <c r="E56" s="988">
        <v>1</v>
      </c>
      <c r="F56" s="988">
        <v>5</v>
      </c>
      <c r="G56" s="988">
        <v>0</v>
      </c>
      <c r="H56" s="914"/>
      <c r="I56" s="914"/>
      <c r="J56" s="914"/>
      <c r="K56" s="914"/>
      <c r="L56" s="914"/>
    </row>
    <row r="57" spans="1:12" ht="31.5" x14ac:dyDescent="0.25">
      <c r="A57" s="984" t="s">
        <v>17</v>
      </c>
      <c r="B57" s="985">
        <v>2</v>
      </c>
      <c r="C57" s="985">
        <v>0</v>
      </c>
      <c r="D57" s="988">
        <v>8</v>
      </c>
      <c r="E57" s="988">
        <v>4</v>
      </c>
      <c r="F57" s="988">
        <v>10</v>
      </c>
      <c r="G57" s="988">
        <v>1</v>
      </c>
      <c r="H57" s="914"/>
      <c r="I57" s="914"/>
      <c r="J57" s="914"/>
      <c r="K57" s="914"/>
      <c r="L57" s="914"/>
    </row>
    <row r="58" spans="1:12" ht="31.5" x14ac:dyDescent="0.25">
      <c r="A58" s="984" t="s">
        <v>18</v>
      </c>
      <c r="B58" s="985">
        <v>3</v>
      </c>
      <c r="C58" s="985">
        <v>13</v>
      </c>
      <c r="D58" s="988">
        <v>1</v>
      </c>
      <c r="E58" s="988">
        <v>3</v>
      </c>
      <c r="F58" s="988">
        <v>8</v>
      </c>
      <c r="G58" s="988">
        <v>0</v>
      </c>
      <c r="H58" s="914"/>
      <c r="I58" s="914"/>
      <c r="J58" s="914"/>
      <c r="K58" s="914"/>
      <c r="L58" s="914"/>
    </row>
    <row r="59" spans="1:12" ht="31.5" x14ac:dyDescent="0.25">
      <c r="A59" s="984" t="s">
        <v>19</v>
      </c>
      <c r="B59" s="985">
        <v>0</v>
      </c>
      <c r="C59" s="985">
        <v>1</v>
      </c>
      <c r="D59" s="988">
        <v>0</v>
      </c>
      <c r="E59" s="988">
        <v>0</v>
      </c>
      <c r="F59" s="988">
        <v>0</v>
      </c>
      <c r="G59" s="988">
        <v>0</v>
      </c>
      <c r="H59" s="914"/>
      <c r="I59" s="914"/>
      <c r="J59" s="914"/>
      <c r="K59" s="914"/>
      <c r="L59" s="914"/>
    </row>
    <row r="60" spans="1:12" x14ac:dyDescent="0.25">
      <c r="A60" s="984" t="s">
        <v>20</v>
      </c>
      <c r="B60" s="985">
        <v>4</v>
      </c>
      <c r="C60" s="985">
        <v>1</v>
      </c>
      <c r="D60" s="988">
        <v>5</v>
      </c>
      <c r="E60" s="988">
        <v>4</v>
      </c>
      <c r="F60" s="988">
        <v>13</v>
      </c>
      <c r="G60" s="988">
        <v>0</v>
      </c>
      <c r="H60" s="914"/>
      <c r="I60" s="914"/>
      <c r="J60" s="914"/>
      <c r="K60" s="914"/>
      <c r="L60" s="914"/>
    </row>
    <row r="61" spans="1:12" x14ac:dyDescent="0.25">
      <c r="A61" s="984" t="s">
        <v>21</v>
      </c>
      <c r="B61" s="985">
        <v>2</v>
      </c>
      <c r="C61" s="985">
        <v>2</v>
      </c>
      <c r="D61" s="988">
        <v>3</v>
      </c>
      <c r="E61" s="988">
        <v>1</v>
      </c>
      <c r="F61" s="988">
        <v>8</v>
      </c>
      <c r="G61" s="988">
        <v>1</v>
      </c>
      <c r="H61" s="914"/>
      <c r="I61" s="914"/>
      <c r="J61" s="914"/>
      <c r="K61" s="914"/>
      <c r="L61" s="914"/>
    </row>
    <row r="62" spans="1:12" x14ac:dyDescent="0.25">
      <c r="A62" s="984" t="s">
        <v>22</v>
      </c>
      <c r="B62" s="985">
        <v>2</v>
      </c>
      <c r="C62" s="985">
        <v>0</v>
      </c>
      <c r="D62" s="988">
        <v>4</v>
      </c>
      <c r="E62" s="988">
        <v>0</v>
      </c>
      <c r="F62" s="988">
        <v>0</v>
      </c>
      <c r="G62" s="988">
        <v>0</v>
      </c>
      <c r="H62" s="914"/>
      <c r="I62" s="914"/>
      <c r="J62" s="914"/>
      <c r="K62" s="914"/>
      <c r="L62" s="914"/>
    </row>
    <row r="63" spans="1:12" x14ac:dyDescent="0.25">
      <c r="A63" s="984" t="s">
        <v>23</v>
      </c>
      <c r="B63" s="985">
        <v>0</v>
      </c>
      <c r="C63" s="985">
        <v>0</v>
      </c>
      <c r="D63" s="988">
        <v>0</v>
      </c>
      <c r="E63" s="988">
        <v>1</v>
      </c>
      <c r="F63" s="988">
        <v>0</v>
      </c>
      <c r="G63" s="988">
        <v>0</v>
      </c>
      <c r="H63" s="914"/>
      <c r="I63" s="914"/>
      <c r="J63" s="914"/>
      <c r="K63" s="914"/>
      <c r="L63" s="914"/>
    </row>
    <row r="64" spans="1:12" x14ac:dyDescent="0.25">
      <c r="A64" s="984" t="s">
        <v>24</v>
      </c>
      <c r="B64" s="985">
        <v>0</v>
      </c>
      <c r="C64" s="985">
        <v>4</v>
      </c>
      <c r="D64" s="988">
        <v>2</v>
      </c>
      <c r="E64" s="988">
        <v>0</v>
      </c>
      <c r="F64" s="988">
        <v>0</v>
      </c>
      <c r="G64" s="988">
        <v>0</v>
      </c>
      <c r="H64" s="914"/>
      <c r="I64" s="914"/>
      <c r="J64" s="914"/>
      <c r="K64" s="914"/>
      <c r="L64" s="914"/>
    </row>
    <row r="65" spans="1:12" ht="47.25" x14ac:dyDescent="0.25">
      <c r="A65" s="984" t="s">
        <v>25</v>
      </c>
      <c r="B65" s="985">
        <v>0</v>
      </c>
      <c r="C65" s="985">
        <v>18</v>
      </c>
      <c r="D65" s="988">
        <v>3</v>
      </c>
      <c r="E65" s="988">
        <v>2</v>
      </c>
      <c r="F65" s="988">
        <v>28</v>
      </c>
      <c r="G65" s="988">
        <v>3</v>
      </c>
      <c r="H65" s="914"/>
      <c r="I65" s="914"/>
      <c r="J65" s="914"/>
      <c r="K65" s="914"/>
      <c r="L65" s="914"/>
    </row>
    <row r="66" spans="1:12" ht="47.25" x14ac:dyDescent="0.25">
      <c r="A66" s="984" t="s">
        <v>26</v>
      </c>
      <c r="B66" s="985">
        <v>0</v>
      </c>
      <c r="C66" s="985">
        <v>0</v>
      </c>
      <c r="D66" s="988">
        <v>0</v>
      </c>
      <c r="E66" s="988">
        <v>0</v>
      </c>
      <c r="F66" s="988">
        <v>0</v>
      </c>
      <c r="G66" s="988">
        <v>0</v>
      </c>
      <c r="H66" s="914"/>
      <c r="I66" s="914"/>
      <c r="J66" s="914"/>
      <c r="K66" s="914"/>
      <c r="L66" s="914"/>
    </row>
    <row r="67" spans="1:12" ht="31.5" x14ac:dyDescent="0.25">
      <c r="A67" s="984" t="s">
        <v>27</v>
      </c>
      <c r="B67" s="985">
        <v>0</v>
      </c>
      <c r="C67" s="985">
        <v>10</v>
      </c>
      <c r="D67" s="988">
        <v>0</v>
      </c>
      <c r="E67" s="988">
        <v>0</v>
      </c>
      <c r="F67" s="988">
        <v>0</v>
      </c>
      <c r="G67" s="988">
        <v>0</v>
      </c>
      <c r="H67" s="914"/>
      <c r="I67" s="914"/>
      <c r="J67" s="914"/>
      <c r="K67" s="914"/>
      <c r="L67" s="914"/>
    </row>
    <row r="68" spans="1:12" ht="31.5" x14ac:dyDescent="0.25">
      <c r="A68" s="984" t="s">
        <v>28</v>
      </c>
      <c r="B68" s="985">
        <v>0</v>
      </c>
      <c r="C68" s="985">
        <v>25</v>
      </c>
      <c r="D68" s="988">
        <v>0</v>
      </c>
      <c r="E68" s="988">
        <v>0</v>
      </c>
      <c r="F68" s="988">
        <v>0</v>
      </c>
      <c r="G68" s="988">
        <v>0</v>
      </c>
      <c r="H68" s="914"/>
      <c r="I68" s="914"/>
      <c r="J68" s="914"/>
      <c r="K68" s="914"/>
      <c r="L68" s="914"/>
    </row>
    <row r="69" spans="1:12" x14ac:dyDescent="0.25">
      <c r="A69" s="984" t="s">
        <v>29</v>
      </c>
      <c r="B69" s="985">
        <v>2</v>
      </c>
      <c r="C69" s="985">
        <v>0</v>
      </c>
      <c r="D69" s="988">
        <v>0</v>
      </c>
      <c r="E69" s="988">
        <v>0</v>
      </c>
      <c r="F69" s="988">
        <v>0</v>
      </c>
      <c r="G69" s="988">
        <v>0</v>
      </c>
      <c r="H69" s="914"/>
      <c r="I69" s="914"/>
      <c r="J69" s="914"/>
      <c r="K69" s="914"/>
      <c r="L69" s="914"/>
    </row>
    <row r="70" spans="1:12" ht="31.5" x14ac:dyDescent="0.25">
      <c r="A70" s="984" t="s">
        <v>30</v>
      </c>
      <c r="B70" s="985">
        <v>0</v>
      </c>
      <c r="C70" s="985">
        <v>17</v>
      </c>
      <c r="D70" s="988">
        <v>0</v>
      </c>
      <c r="E70" s="988">
        <v>2</v>
      </c>
      <c r="F70" s="988">
        <v>2</v>
      </c>
      <c r="G70" s="988">
        <v>0</v>
      </c>
      <c r="H70" s="914"/>
      <c r="I70" s="914"/>
      <c r="J70" s="914"/>
      <c r="K70" s="914"/>
      <c r="L70" s="914"/>
    </row>
    <row r="71" spans="1:12" x14ac:dyDescent="0.25">
      <c r="A71" s="984" t="s">
        <v>31</v>
      </c>
      <c r="B71" s="985">
        <v>1</v>
      </c>
      <c r="C71" s="985">
        <v>4</v>
      </c>
      <c r="D71" s="988">
        <v>3</v>
      </c>
      <c r="E71" s="988">
        <v>6</v>
      </c>
      <c r="F71" s="988">
        <v>16</v>
      </c>
      <c r="G71" s="988">
        <v>0</v>
      </c>
      <c r="H71" s="914"/>
      <c r="I71" s="914"/>
      <c r="J71" s="914"/>
      <c r="K71" s="914"/>
      <c r="L71" s="914"/>
    </row>
    <row r="72" spans="1:12" s="1112" customFormat="1" x14ac:dyDescent="0.25">
      <c r="A72" s="987" t="s">
        <v>32</v>
      </c>
      <c r="B72" s="370">
        <f>SUM(B55:B71)</f>
        <v>28</v>
      </c>
      <c r="C72" s="370">
        <f t="shared" ref="C72:G72" si="1">SUM(C55:C71)</f>
        <v>99</v>
      </c>
      <c r="D72" s="370">
        <f t="shared" si="1"/>
        <v>88</v>
      </c>
      <c r="E72" s="370">
        <f t="shared" si="1"/>
        <v>50</v>
      </c>
      <c r="F72" s="370">
        <f t="shared" si="1"/>
        <v>143</v>
      </c>
      <c r="G72" s="370">
        <f t="shared" si="1"/>
        <v>7</v>
      </c>
      <c r="H72" s="1113"/>
      <c r="I72" s="1113"/>
      <c r="J72" s="1113"/>
      <c r="K72" s="960"/>
      <c r="L72" s="1113"/>
    </row>
    <row r="73" spans="1:12" ht="32.25" thickBot="1" x14ac:dyDescent="0.3">
      <c r="A73" s="915" t="s">
        <v>45</v>
      </c>
      <c r="B73" s="915"/>
      <c r="C73" s="970"/>
      <c r="D73" s="968"/>
      <c r="E73" s="968"/>
      <c r="F73" s="915"/>
      <c r="G73" s="915"/>
      <c r="H73" s="915"/>
      <c r="I73" s="915"/>
      <c r="J73" s="915"/>
      <c r="K73" s="915"/>
      <c r="L73" s="915"/>
    </row>
    <row r="74" spans="1:12" x14ac:dyDescent="0.25">
      <c r="A74" s="915"/>
      <c r="B74" s="915"/>
      <c r="C74" s="915"/>
      <c r="D74" s="915"/>
      <c r="E74" s="915"/>
      <c r="F74" s="915"/>
      <c r="G74" s="915"/>
      <c r="H74" s="915"/>
      <c r="I74" s="915"/>
      <c r="J74" s="915"/>
      <c r="K74" s="915"/>
      <c r="L74" s="915"/>
    </row>
    <row r="75" spans="1:12" x14ac:dyDescent="0.25">
      <c r="A75" s="1522" t="s">
        <v>46</v>
      </c>
      <c r="B75" s="1522"/>
      <c r="C75" s="1522"/>
      <c r="D75" s="1522"/>
      <c r="E75" s="1522"/>
      <c r="F75" s="1522"/>
      <c r="G75" s="1522"/>
      <c r="H75" s="1522"/>
      <c r="I75" s="915"/>
      <c r="J75" s="915"/>
      <c r="K75" s="915"/>
      <c r="L75" s="915"/>
    </row>
    <row r="76" spans="1:12" s="247" customFormat="1" ht="78.75" x14ac:dyDescent="0.25">
      <c r="A76" s="743" t="s">
        <v>33</v>
      </c>
      <c r="B76" s="743" t="s">
        <v>47</v>
      </c>
      <c r="C76" s="743" t="s">
        <v>48</v>
      </c>
      <c r="D76" s="743" t="s">
        <v>10</v>
      </c>
      <c r="E76" s="743" t="s">
        <v>49</v>
      </c>
      <c r="F76" s="743" t="s">
        <v>50</v>
      </c>
      <c r="G76" s="743" t="s">
        <v>51</v>
      </c>
      <c r="H76" s="743" t="s">
        <v>52</v>
      </c>
      <c r="I76" s="234"/>
      <c r="J76" s="234"/>
      <c r="K76" s="234"/>
      <c r="L76" s="234"/>
    </row>
    <row r="77" spans="1:12" ht="31.5" x14ac:dyDescent="0.25">
      <c r="A77" s="984" t="s">
        <v>15</v>
      </c>
      <c r="B77" s="985">
        <v>53</v>
      </c>
      <c r="C77" s="985">
        <v>2</v>
      </c>
      <c r="D77" s="985">
        <v>23</v>
      </c>
      <c r="E77" s="985">
        <v>28</v>
      </c>
      <c r="F77" s="985"/>
      <c r="G77" s="985"/>
      <c r="H77" s="984"/>
      <c r="I77" s="915"/>
      <c r="J77" s="915"/>
      <c r="K77" s="915"/>
      <c r="L77" s="915"/>
    </row>
    <row r="78" spans="1:12" ht="47.25" x14ac:dyDescent="0.25">
      <c r="A78" s="984" t="s">
        <v>16</v>
      </c>
      <c r="B78" s="985">
        <v>5</v>
      </c>
      <c r="C78" s="985">
        <v>1</v>
      </c>
      <c r="D78" s="985">
        <v>4</v>
      </c>
      <c r="E78" s="985">
        <v>0</v>
      </c>
      <c r="F78" s="985"/>
      <c r="G78" s="985"/>
      <c r="H78" s="984"/>
      <c r="I78" s="915"/>
      <c r="J78" s="915"/>
      <c r="K78" s="915"/>
      <c r="L78" s="915"/>
    </row>
    <row r="79" spans="1:12" ht="31.5" x14ac:dyDescent="0.25">
      <c r="A79" s="984" t="s">
        <v>17</v>
      </c>
      <c r="B79" s="985">
        <v>10</v>
      </c>
      <c r="C79" s="985">
        <v>0</v>
      </c>
      <c r="D79" s="985">
        <v>10</v>
      </c>
      <c r="E79" s="985">
        <v>0</v>
      </c>
      <c r="F79" s="985"/>
      <c r="G79" s="985"/>
      <c r="H79" s="984"/>
      <c r="I79" s="915"/>
      <c r="J79" s="915"/>
      <c r="K79" s="915"/>
      <c r="L79" s="915"/>
    </row>
    <row r="80" spans="1:12" ht="31.5" x14ac:dyDescent="0.25">
      <c r="A80" s="984" t="s">
        <v>18</v>
      </c>
      <c r="B80" s="985">
        <v>8</v>
      </c>
      <c r="C80" s="985">
        <v>0</v>
      </c>
      <c r="D80" s="985">
        <v>8</v>
      </c>
      <c r="E80" s="985">
        <v>0</v>
      </c>
      <c r="F80" s="985"/>
      <c r="G80" s="985"/>
      <c r="H80" s="984"/>
      <c r="I80" s="915"/>
      <c r="J80" s="915"/>
      <c r="K80" s="915"/>
      <c r="L80" s="915"/>
    </row>
    <row r="81" spans="1:12" ht="31.5" x14ac:dyDescent="0.25">
      <c r="A81" s="984" t="s">
        <v>19</v>
      </c>
      <c r="B81" s="985">
        <v>0</v>
      </c>
      <c r="C81" s="985">
        <v>0</v>
      </c>
      <c r="D81" s="985">
        <v>0</v>
      </c>
      <c r="E81" s="985">
        <v>0</v>
      </c>
      <c r="F81" s="985"/>
      <c r="G81" s="985"/>
      <c r="H81" s="984"/>
      <c r="I81" s="915"/>
      <c r="J81" s="915"/>
      <c r="K81" s="915"/>
      <c r="L81" s="915"/>
    </row>
    <row r="82" spans="1:12" x14ac:dyDescent="0.25">
      <c r="A82" s="984" t="s">
        <v>20</v>
      </c>
      <c r="B82" s="985">
        <v>13</v>
      </c>
      <c r="C82" s="985">
        <v>0</v>
      </c>
      <c r="D82" s="985">
        <v>13</v>
      </c>
      <c r="E82" s="985">
        <v>0</v>
      </c>
      <c r="F82" s="985"/>
      <c r="G82" s="985"/>
      <c r="H82" s="984"/>
      <c r="I82" s="915"/>
      <c r="J82" s="915"/>
      <c r="K82" s="915"/>
      <c r="L82" s="915"/>
    </row>
    <row r="83" spans="1:12" x14ac:dyDescent="0.25">
      <c r="A83" s="984" t="s">
        <v>21</v>
      </c>
      <c r="B83" s="985">
        <v>8</v>
      </c>
      <c r="C83" s="985">
        <v>0</v>
      </c>
      <c r="D83" s="985">
        <v>7</v>
      </c>
      <c r="E83" s="985">
        <v>0</v>
      </c>
      <c r="F83" s="985">
        <v>1</v>
      </c>
      <c r="G83" s="985"/>
      <c r="H83" s="984"/>
      <c r="I83" s="915"/>
      <c r="J83" s="915"/>
      <c r="K83" s="915"/>
      <c r="L83" s="915"/>
    </row>
    <row r="84" spans="1:12" x14ac:dyDescent="0.25">
      <c r="A84" s="984" t="s">
        <v>22</v>
      </c>
      <c r="B84" s="985">
        <v>0</v>
      </c>
      <c r="C84" s="985">
        <v>0</v>
      </c>
      <c r="D84" s="985">
        <v>0</v>
      </c>
      <c r="E84" s="985">
        <v>0</v>
      </c>
      <c r="F84" s="985"/>
      <c r="G84" s="985"/>
      <c r="H84" s="984"/>
      <c r="I84" s="915"/>
      <c r="J84" s="915"/>
      <c r="K84" s="915"/>
      <c r="L84" s="915"/>
    </row>
    <row r="85" spans="1:12" x14ac:dyDescent="0.25">
      <c r="A85" s="984" t="s">
        <v>23</v>
      </c>
      <c r="B85" s="985">
        <v>0</v>
      </c>
      <c r="C85" s="985">
        <v>0</v>
      </c>
      <c r="D85" s="985">
        <v>0</v>
      </c>
      <c r="E85" s="985">
        <v>0</v>
      </c>
      <c r="F85" s="985"/>
      <c r="G85" s="985"/>
      <c r="H85" s="984"/>
      <c r="I85" s="915"/>
      <c r="J85" s="915"/>
      <c r="K85" s="915"/>
      <c r="L85" s="915"/>
    </row>
    <row r="86" spans="1:12" x14ac:dyDescent="0.25">
      <c r="A86" s="984" t="s">
        <v>24</v>
      </c>
      <c r="B86" s="985">
        <v>0</v>
      </c>
      <c r="C86" s="985">
        <v>0</v>
      </c>
      <c r="D86" s="985">
        <v>0</v>
      </c>
      <c r="E86" s="985">
        <v>0</v>
      </c>
      <c r="F86" s="985"/>
      <c r="G86" s="985"/>
      <c r="H86" s="984"/>
      <c r="I86" s="915"/>
      <c r="J86" s="915"/>
      <c r="K86" s="915"/>
      <c r="L86" s="915"/>
    </row>
    <row r="87" spans="1:12" ht="47.25" x14ac:dyDescent="0.25">
      <c r="A87" s="984" t="s">
        <v>25</v>
      </c>
      <c r="B87" s="985">
        <v>28</v>
      </c>
      <c r="C87" s="985">
        <v>12</v>
      </c>
      <c r="D87" s="985">
        <v>13</v>
      </c>
      <c r="E87" s="985">
        <v>3</v>
      </c>
      <c r="F87" s="985"/>
      <c r="G87" s="985"/>
      <c r="H87" s="984"/>
      <c r="I87" s="915"/>
      <c r="J87" s="915"/>
      <c r="K87" s="915"/>
      <c r="L87" s="915"/>
    </row>
    <row r="88" spans="1:12" ht="47.25" x14ac:dyDescent="0.25">
      <c r="A88" s="984" t="s">
        <v>26</v>
      </c>
      <c r="B88" s="985">
        <v>0</v>
      </c>
      <c r="C88" s="985">
        <v>0</v>
      </c>
      <c r="D88" s="985">
        <v>0</v>
      </c>
      <c r="E88" s="985">
        <v>0</v>
      </c>
      <c r="F88" s="985"/>
      <c r="G88" s="985"/>
      <c r="H88" s="984"/>
      <c r="I88" s="915"/>
      <c r="J88" s="915"/>
      <c r="K88" s="915"/>
      <c r="L88" s="915"/>
    </row>
    <row r="89" spans="1:12" ht="31.5" x14ac:dyDescent="0.25">
      <c r="A89" s="984" t="s">
        <v>27</v>
      </c>
      <c r="B89" s="985">
        <v>0</v>
      </c>
      <c r="C89" s="985">
        <v>0</v>
      </c>
      <c r="D89" s="985">
        <v>0</v>
      </c>
      <c r="E89" s="985">
        <v>0</v>
      </c>
      <c r="F89" s="985"/>
      <c r="G89" s="985"/>
      <c r="H89" s="984"/>
      <c r="I89" s="915"/>
      <c r="J89" s="915"/>
      <c r="K89" s="915"/>
      <c r="L89" s="915"/>
    </row>
    <row r="90" spans="1:12" ht="31.5" x14ac:dyDescent="0.25">
      <c r="A90" s="984" t="s">
        <v>28</v>
      </c>
      <c r="B90" s="985">
        <v>0</v>
      </c>
      <c r="C90" s="985">
        <v>0</v>
      </c>
      <c r="D90" s="985">
        <v>0</v>
      </c>
      <c r="E90" s="985">
        <v>0</v>
      </c>
      <c r="F90" s="985"/>
      <c r="G90" s="985"/>
      <c r="H90" s="984"/>
      <c r="I90" s="915"/>
      <c r="J90" s="915"/>
      <c r="K90" s="915"/>
      <c r="L90" s="915"/>
    </row>
    <row r="91" spans="1:12" x14ac:dyDescent="0.25">
      <c r="A91" s="984" t="s">
        <v>29</v>
      </c>
      <c r="B91" s="985">
        <v>0</v>
      </c>
      <c r="C91" s="985">
        <v>0</v>
      </c>
      <c r="D91" s="985">
        <v>0</v>
      </c>
      <c r="E91" s="985">
        <v>0</v>
      </c>
      <c r="F91" s="985"/>
      <c r="G91" s="985"/>
      <c r="H91" s="984"/>
      <c r="I91" s="915"/>
      <c r="J91" s="915"/>
      <c r="K91" s="915"/>
      <c r="L91" s="915"/>
    </row>
    <row r="92" spans="1:12" ht="31.5" x14ac:dyDescent="0.25">
      <c r="A92" s="984" t="s">
        <v>30</v>
      </c>
      <c r="B92" s="985">
        <v>2</v>
      </c>
      <c r="C92" s="985">
        <v>0</v>
      </c>
      <c r="D92" s="985">
        <v>2</v>
      </c>
      <c r="E92" s="985">
        <v>0</v>
      </c>
      <c r="F92" s="985"/>
      <c r="G92" s="985"/>
      <c r="H92" s="984"/>
      <c r="I92" s="915"/>
      <c r="J92" s="915"/>
      <c r="K92" s="915"/>
      <c r="L92" s="915"/>
    </row>
    <row r="93" spans="1:12" x14ac:dyDescent="0.25">
      <c r="A93" s="984" t="s">
        <v>31</v>
      </c>
      <c r="B93" s="988">
        <v>16</v>
      </c>
      <c r="C93" s="985">
        <v>0</v>
      </c>
      <c r="D93" s="985">
        <v>14</v>
      </c>
      <c r="E93" s="985">
        <v>2</v>
      </c>
      <c r="F93" s="988"/>
      <c r="G93" s="988"/>
      <c r="H93" s="990"/>
      <c r="I93" s="915"/>
      <c r="J93" s="915"/>
      <c r="K93" s="915"/>
      <c r="L93" s="915"/>
    </row>
    <row r="94" spans="1:12" s="982" customFormat="1" x14ac:dyDescent="0.25">
      <c r="A94" s="987" t="s">
        <v>32</v>
      </c>
      <c r="B94" s="370">
        <v>143</v>
      </c>
      <c r="C94" s="370">
        <v>15</v>
      </c>
      <c r="D94" s="370">
        <v>94</v>
      </c>
      <c r="E94" s="370">
        <v>33</v>
      </c>
      <c r="F94" s="370">
        <v>1</v>
      </c>
      <c r="G94" s="370"/>
      <c r="H94" s="987"/>
      <c r="I94" s="953"/>
      <c r="J94" s="953"/>
      <c r="K94" s="953"/>
      <c r="L94" s="953"/>
    </row>
    <row r="95" spans="1:12" ht="16.5" thickBot="1" x14ac:dyDescent="0.3">
      <c r="A95" s="915"/>
      <c r="B95" s="978"/>
      <c r="C95" s="915"/>
      <c r="D95" s="915"/>
      <c r="E95" s="915"/>
      <c r="F95" s="915"/>
      <c r="G95" s="915"/>
      <c r="H95" s="915"/>
      <c r="I95" s="915"/>
      <c r="J95" s="915"/>
      <c r="K95" s="915"/>
      <c r="L95" s="915"/>
    </row>
    <row r="96" spans="1:12" x14ac:dyDescent="0.25">
      <c r="A96" s="915"/>
      <c r="B96" s="915"/>
      <c r="C96" s="915"/>
      <c r="D96" s="915"/>
      <c r="E96" s="915"/>
      <c r="F96" s="915"/>
      <c r="G96" s="915"/>
      <c r="H96" s="915"/>
      <c r="I96" s="915"/>
      <c r="J96" s="915"/>
      <c r="K96" s="915"/>
      <c r="L96" s="915"/>
    </row>
    <row r="97" spans="1:12" ht="110.25" x14ac:dyDescent="0.25">
      <c r="A97" s="914" t="s">
        <v>216</v>
      </c>
      <c r="B97" s="914"/>
      <c r="C97" s="914"/>
      <c r="D97" s="914"/>
      <c r="E97" s="914"/>
      <c r="F97" s="914"/>
      <c r="G97" s="914"/>
      <c r="H97" s="914"/>
      <c r="I97" s="914"/>
      <c r="J97" s="914"/>
      <c r="K97" s="914"/>
      <c r="L97" s="915"/>
    </row>
    <row r="98" spans="1:12" x14ac:dyDescent="0.25">
      <c r="A98" s="915"/>
      <c r="B98" s="915"/>
      <c r="C98" s="915"/>
      <c r="D98" s="915"/>
      <c r="E98" s="915"/>
      <c r="F98" s="915"/>
      <c r="G98" s="915"/>
      <c r="H98" s="915"/>
      <c r="I98" s="915"/>
      <c r="J98" s="915"/>
      <c r="K98" s="915"/>
      <c r="L98" s="915"/>
    </row>
    <row r="99" spans="1:12" x14ac:dyDescent="0.25">
      <c r="A99" s="915"/>
      <c r="B99" s="915"/>
      <c r="C99" s="915"/>
      <c r="D99" s="915"/>
      <c r="E99" s="915"/>
      <c r="F99" s="915"/>
      <c r="G99" s="915"/>
      <c r="H99" s="915"/>
      <c r="I99" s="915"/>
      <c r="J99" s="915"/>
      <c r="K99" s="915"/>
      <c r="L99" s="915"/>
    </row>
    <row r="100" spans="1:12" ht="31.5" x14ac:dyDescent="0.25">
      <c r="A100" s="913" t="s">
        <v>54</v>
      </c>
      <c r="B100" s="913"/>
      <c r="C100" s="913"/>
      <c r="D100" s="913"/>
      <c r="E100" s="913"/>
      <c r="F100" s="913"/>
      <c r="G100" s="913"/>
      <c r="H100" s="913"/>
      <c r="I100" s="914"/>
      <c r="J100" s="915"/>
      <c r="K100" s="915"/>
      <c r="L100" s="915"/>
    </row>
    <row r="101" spans="1:12" x14ac:dyDescent="0.25">
      <c r="A101" s="913"/>
      <c r="B101" s="913"/>
      <c r="C101" s="913"/>
      <c r="D101" s="913"/>
      <c r="E101" s="913"/>
      <c r="F101" s="913"/>
      <c r="G101" s="913"/>
      <c r="H101" s="913"/>
      <c r="I101" s="914"/>
      <c r="J101" s="915"/>
      <c r="K101" s="915"/>
      <c r="L101" s="915"/>
    </row>
    <row r="102" spans="1:12" x14ac:dyDescent="0.25">
      <c r="A102" s="915"/>
      <c r="B102" s="915"/>
      <c r="C102" s="915"/>
      <c r="D102" s="915"/>
      <c r="E102" s="915"/>
      <c r="F102" s="915"/>
      <c r="G102" s="915"/>
      <c r="H102" s="915"/>
      <c r="I102" s="913"/>
      <c r="J102" s="915"/>
      <c r="K102" s="915"/>
      <c r="L102" s="915"/>
    </row>
    <row r="103" spans="1:12" x14ac:dyDescent="0.25">
      <c r="A103" s="914"/>
      <c r="B103" s="914"/>
      <c r="C103" s="915"/>
      <c r="D103" s="915"/>
      <c r="E103" s="915"/>
      <c r="F103" s="914"/>
      <c r="G103" s="914"/>
      <c r="H103" s="914"/>
      <c r="I103" s="914"/>
      <c r="J103" s="914"/>
      <c r="K103" s="914"/>
      <c r="L103" s="914"/>
    </row>
    <row r="104" spans="1:12" x14ac:dyDescent="0.25">
      <c r="A104" s="914"/>
      <c r="B104" s="914"/>
      <c r="C104" s="914"/>
      <c r="D104" s="913"/>
      <c r="E104" s="913"/>
      <c r="F104" s="913"/>
      <c r="G104" s="914"/>
      <c r="H104" s="914"/>
      <c r="I104" s="914"/>
      <c r="J104" s="914"/>
      <c r="K104" s="914"/>
      <c r="L104" s="914"/>
    </row>
    <row r="105" spans="1:12" x14ac:dyDescent="0.25">
      <c r="A105" s="1526"/>
      <c r="B105" s="986" t="s">
        <v>217</v>
      </c>
      <c r="C105" s="1513" t="s">
        <v>56</v>
      </c>
      <c r="D105" s="1514"/>
      <c r="E105" s="1511"/>
      <c r="F105" s="1511"/>
      <c r="G105" s="1511"/>
      <c r="H105" s="1511"/>
      <c r="I105" s="1511"/>
      <c r="J105" s="1511"/>
      <c r="K105" s="1511"/>
      <c r="L105" s="1511"/>
    </row>
    <row r="106" spans="1:12" x14ac:dyDescent="0.25">
      <c r="A106" s="1526"/>
      <c r="B106" s="986" t="s">
        <v>218</v>
      </c>
      <c r="C106" s="1513"/>
      <c r="D106" s="1514"/>
      <c r="E106" s="1511"/>
      <c r="F106" s="1511"/>
      <c r="G106" s="1511"/>
      <c r="H106" s="1511"/>
      <c r="I106" s="1511"/>
      <c r="J106" s="1511"/>
      <c r="K106" s="1511"/>
      <c r="L106" s="1511"/>
    </row>
    <row r="107" spans="1:12" ht="31.5" x14ac:dyDescent="0.25">
      <c r="A107" s="990" t="s">
        <v>57</v>
      </c>
      <c r="B107" s="988">
        <v>166</v>
      </c>
      <c r="C107" s="988">
        <v>70</v>
      </c>
      <c r="D107" s="914"/>
      <c r="E107" s="914"/>
      <c r="F107" s="914"/>
      <c r="G107" s="914"/>
      <c r="H107" s="914"/>
      <c r="I107" s="914"/>
      <c r="J107" s="914"/>
      <c r="K107" s="914"/>
      <c r="L107" s="914"/>
    </row>
    <row r="108" spans="1:12" ht="31.5" x14ac:dyDescent="0.25">
      <c r="A108" s="990" t="s">
        <v>58</v>
      </c>
      <c r="B108" s="988">
        <v>567</v>
      </c>
      <c r="C108" s="988">
        <v>164</v>
      </c>
      <c r="D108" s="914"/>
      <c r="E108" s="914"/>
      <c r="F108" s="914"/>
      <c r="G108" s="914"/>
      <c r="H108" s="914"/>
      <c r="I108" s="914"/>
      <c r="J108" s="914"/>
      <c r="K108" s="914"/>
      <c r="L108" s="914"/>
    </row>
    <row r="109" spans="1:12" ht="47.25" x14ac:dyDescent="0.25">
      <c r="A109" s="990" t="s">
        <v>59</v>
      </c>
      <c r="B109" s="988">
        <v>185</v>
      </c>
      <c r="C109" s="988">
        <v>5</v>
      </c>
      <c r="D109" s="914"/>
      <c r="E109" s="914"/>
      <c r="F109" s="914"/>
      <c r="G109" s="914"/>
      <c r="H109" s="914"/>
      <c r="I109" s="914"/>
      <c r="J109" s="914"/>
      <c r="K109" s="914"/>
      <c r="L109" s="914"/>
    </row>
    <row r="110" spans="1:12" ht="31.5" x14ac:dyDescent="0.25">
      <c r="A110" s="990" t="s">
        <v>60</v>
      </c>
      <c r="B110" s="988">
        <v>10</v>
      </c>
      <c r="C110" s="988">
        <v>1</v>
      </c>
      <c r="D110" s="914"/>
      <c r="E110" s="914"/>
      <c r="F110" s="914"/>
      <c r="G110" s="914"/>
      <c r="H110" s="914"/>
      <c r="I110" s="914"/>
      <c r="J110" s="914"/>
      <c r="K110" s="914"/>
      <c r="L110" s="914"/>
    </row>
    <row r="111" spans="1:12" ht="31.5" x14ac:dyDescent="0.25">
      <c r="A111" s="990" t="s">
        <v>61</v>
      </c>
      <c r="B111" s="988">
        <v>18</v>
      </c>
      <c r="C111" s="988">
        <v>3</v>
      </c>
      <c r="D111" s="914"/>
      <c r="E111" s="914"/>
      <c r="F111" s="914"/>
      <c r="G111" s="914"/>
      <c r="H111" s="914"/>
      <c r="I111" s="914"/>
      <c r="J111" s="914"/>
      <c r="K111" s="914"/>
      <c r="L111" s="914"/>
    </row>
    <row r="112" spans="1:12" ht="47.25" x14ac:dyDescent="0.25">
      <c r="A112" s="990" t="s">
        <v>62</v>
      </c>
      <c r="B112" s="988">
        <v>2</v>
      </c>
      <c r="C112" s="988">
        <v>1</v>
      </c>
      <c r="D112" s="914"/>
      <c r="E112" s="914"/>
      <c r="F112" s="914"/>
      <c r="G112" s="914"/>
      <c r="H112" s="914"/>
      <c r="I112" s="914"/>
      <c r="J112" s="914"/>
      <c r="K112" s="914"/>
      <c r="L112" s="914"/>
    </row>
    <row r="113" spans="1:12" ht="47.25" x14ac:dyDescent="0.25">
      <c r="A113" s="990" t="s">
        <v>219</v>
      </c>
      <c r="B113" s="988">
        <v>0</v>
      </c>
      <c r="C113" s="988">
        <v>0</v>
      </c>
      <c r="D113" s="915"/>
      <c r="E113" s="914"/>
      <c r="F113" s="914"/>
      <c r="G113" s="914"/>
      <c r="H113" s="914"/>
      <c r="I113" s="914"/>
      <c r="J113" s="914"/>
      <c r="K113" s="914"/>
      <c r="L113" s="914"/>
    </row>
    <row r="114" spans="1:12" x14ac:dyDescent="0.25">
      <c r="A114" s="987" t="s">
        <v>32</v>
      </c>
      <c r="B114" s="987">
        <f>SUM(B107:B113)</f>
        <v>948</v>
      </c>
      <c r="C114" s="987">
        <f>SUM(C107:C113)</f>
        <v>244</v>
      </c>
      <c r="D114" s="915"/>
      <c r="E114" s="914"/>
      <c r="F114" s="914"/>
      <c r="G114" s="914"/>
      <c r="H114" s="914"/>
      <c r="I114" s="914"/>
      <c r="J114" s="914"/>
      <c r="K114" s="914"/>
      <c r="L114" s="914"/>
    </row>
    <row r="115" spans="1:12" ht="31.5" x14ac:dyDescent="0.25">
      <c r="A115" s="972" t="s">
        <v>64</v>
      </c>
      <c r="B115" s="914"/>
      <c r="C115" s="914"/>
      <c r="D115" s="914"/>
      <c r="E115" s="914"/>
      <c r="F115" s="914"/>
      <c r="G115" s="914"/>
      <c r="H115" s="914"/>
      <c r="I115" s="915"/>
      <c r="J115" s="914"/>
      <c r="K115" s="914"/>
      <c r="L115" s="914"/>
    </row>
    <row r="116" spans="1:12" x14ac:dyDescent="0.25">
      <c r="A116" s="914"/>
      <c r="B116" s="914"/>
      <c r="C116" s="914"/>
      <c r="D116" s="914"/>
      <c r="E116" s="914"/>
      <c r="F116" s="914"/>
      <c r="G116" s="914"/>
      <c r="H116" s="914"/>
      <c r="I116" s="914"/>
      <c r="J116" s="914"/>
      <c r="K116" s="914"/>
      <c r="L116" s="914"/>
    </row>
    <row r="117" spans="1:12" x14ac:dyDescent="0.25">
      <c r="A117" s="914"/>
      <c r="B117" s="914"/>
      <c r="C117" s="914"/>
      <c r="D117" s="914"/>
      <c r="E117" s="914"/>
      <c r="F117" s="914"/>
      <c r="G117" s="914"/>
      <c r="H117" s="914"/>
      <c r="I117" s="914"/>
      <c r="J117" s="914"/>
      <c r="K117" s="914"/>
      <c r="L117" s="914"/>
    </row>
    <row r="118" spans="1:12" x14ac:dyDescent="0.25">
      <c r="A118" s="1515"/>
      <c r="B118" s="1513" t="s">
        <v>65</v>
      </c>
      <c r="C118" s="1515" t="s">
        <v>220</v>
      </c>
      <c r="D118" s="1523" t="s">
        <v>272</v>
      </c>
      <c r="E118" s="1523" t="s">
        <v>193</v>
      </c>
      <c r="F118" s="1523" t="s">
        <v>470</v>
      </c>
      <c r="G118" s="1514"/>
      <c r="H118" s="1511"/>
      <c r="I118" s="1511"/>
      <c r="J118" s="1511"/>
      <c r="K118" s="1511"/>
      <c r="L118" s="1511"/>
    </row>
    <row r="119" spans="1:12" x14ac:dyDescent="0.25">
      <c r="A119" s="1515"/>
      <c r="B119" s="1513"/>
      <c r="C119" s="1515"/>
      <c r="D119" s="1524"/>
      <c r="E119" s="1524"/>
      <c r="F119" s="1524"/>
      <c r="G119" s="1514"/>
      <c r="H119" s="1511"/>
      <c r="I119" s="1511"/>
      <c r="J119" s="1511"/>
      <c r="K119" s="1511"/>
      <c r="L119" s="1511"/>
    </row>
    <row r="120" spans="1:12" x14ac:dyDescent="0.25">
      <c r="A120" s="1515"/>
      <c r="B120" s="1513"/>
      <c r="C120" s="1515"/>
      <c r="D120" s="1525"/>
      <c r="E120" s="1525"/>
      <c r="F120" s="1525"/>
      <c r="G120" s="1514"/>
      <c r="H120" s="1511"/>
      <c r="I120" s="1511"/>
      <c r="J120" s="1511"/>
      <c r="K120" s="1511"/>
      <c r="L120" s="1511"/>
    </row>
    <row r="121" spans="1:12" ht="31.5" x14ac:dyDescent="0.25">
      <c r="A121" s="994" t="s">
        <v>274</v>
      </c>
      <c r="B121" s="1512">
        <v>20</v>
      </c>
      <c r="C121" s="1512">
        <v>1</v>
      </c>
      <c r="D121" s="1512">
        <v>1</v>
      </c>
      <c r="E121" s="1512">
        <v>0</v>
      </c>
      <c r="F121" s="1512">
        <v>0</v>
      </c>
      <c r="G121" s="1514"/>
      <c r="H121" s="1511"/>
      <c r="I121" s="1511"/>
      <c r="J121" s="1511"/>
      <c r="K121" s="1511"/>
      <c r="L121" s="1511"/>
    </row>
    <row r="122" spans="1:12" x14ac:dyDescent="0.25">
      <c r="A122" s="994"/>
      <c r="B122" s="1512"/>
      <c r="C122" s="1512"/>
      <c r="D122" s="1512"/>
      <c r="E122" s="1512"/>
      <c r="F122" s="1512"/>
      <c r="G122" s="1514"/>
      <c r="H122" s="1511"/>
      <c r="I122" s="1511"/>
      <c r="J122" s="1511"/>
      <c r="K122" s="1511"/>
      <c r="L122" s="1511"/>
    </row>
    <row r="123" spans="1:12" x14ac:dyDescent="0.25">
      <c r="A123" s="914"/>
      <c r="B123" s="914"/>
      <c r="C123" s="914"/>
      <c r="D123" s="914"/>
      <c r="E123" s="914"/>
      <c r="F123" s="914"/>
      <c r="G123" s="914"/>
      <c r="H123" s="914"/>
      <c r="I123" s="914"/>
      <c r="J123" s="914"/>
      <c r="K123" s="914"/>
      <c r="L123" s="914"/>
    </row>
    <row r="124" spans="1:12" ht="47.25" x14ac:dyDescent="0.25">
      <c r="A124" s="914" t="s">
        <v>71</v>
      </c>
      <c r="B124" s="914"/>
      <c r="C124" s="914"/>
      <c r="D124" s="914"/>
      <c r="E124" s="914"/>
      <c r="F124" s="914"/>
      <c r="G124" s="914"/>
      <c r="H124" s="914"/>
      <c r="I124" s="914"/>
      <c r="J124" s="914"/>
      <c r="K124" s="914"/>
      <c r="L124" s="914"/>
    </row>
    <row r="125" spans="1:12" ht="47.25" x14ac:dyDescent="0.25">
      <c r="A125" s="914" t="s">
        <v>229</v>
      </c>
      <c r="B125" s="914"/>
      <c r="C125" s="914"/>
      <c r="D125" s="914"/>
      <c r="E125" s="914"/>
      <c r="F125" s="914"/>
      <c r="G125" s="914"/>
      <c r="H125" s="914"/>
      <c r="I125" s="914"/>
      <c r="J125" s="914"/>
      <c r="K125" s="914"/>
      <c r="L125" s="914"/>
    </row>
    <row r="126" spans="1:12" ht="63" x14ac:dyDescent="0.25">
      <c r="A126" s="914" t="s">
        <v>230</v>
      </c>
      <c r="B126" s="914"/>
      <c r="C126" s="914"/>
      <c r="D126" s="914"/>
      <c r="E126" s="914"/>
      <c r="F126" s="914"/>
      <c r="G126" s="914"/>
      <c r="H126" s="914"/>
      <c r="I126" s="914"/>
      <c r="J126" s="914"/>
      <c r="K126" s="914"/>
      <c r="L126" s="914"/>
    </row>
    <row r="127" spans="1:12" ht="16.5" thickBot="1" x14ac:dyDescent="0.3">
      <c r="A127" s="914"/>
      <c r="B127" s="914"/>
      <c r="C127" s="914"/>
      <c r="D127" s="914"/>
      <c r="E127" s="914"/>
      <c r="F127" s="914"/>
      <c r="G127" s="914"/>
      <c r="H127" s="914"/>
      <c r="I127" s="914"/>
      <c r="J127" s="914"/>
      <c r="K127" s="914"/>
      <c r="L127" s="914"/>
    </row>
    <row r="128" spans="1:12" ht="16.5" thickBot="1" x14ac:dyDescent="0.3">
      <c r="A128" s="914"/>
      <c r="B128" s="1516" t="s">
        <v>74</v>
      </c>
      <c r="C128" s="1517"/>
      <c r="D128" s="1518"/>
      <c r="E128" s="914"/>
      <c r="F128" s="914"/>
      <c r="G128" s="914"/>
      <c r="H128" s="914"/>
      <c r="I128" s="914"/>
      <c r="J128" s="914"/>
      <c r="K128" s="914"/>
      <c r="L128" s="914"/>
    </row>
    <row r="129" spans="1:12" ht="16.5" thickBot="1" x14ac:dyDescent="0.3">
      <c r="A129" s="914"/>
      <c r="B129" s="971" t="s">
        <v>75</v>
      </c>
      <c r="C129" s="979">
        <v>0</v>
      </c>
      <c r="D129" s="980"/>
      <c r="E129" s="914"/>
      <c r="F129" s="914"/>
      <c r="G129" s="914"/>
      <c r="H129" s="914"/>
      <c r="I129" s="914"/>
      <c r="J129" s="914"/>
      <c r="K129" s="914"/>
      <c r="L129" s="914"/>
    </row>
    <row r="130" spans="1:12" ht="16.5" thickBot="1" x14ac:dyDescent="0.3">
      <c r="A130" s="914"/>
      <c r="B130" s="971" t="s">
        <v>76</v>
      </c>
      <c r="C130" s="979">
        <v>0</v>
      </c>
      <c r="D130" s="980"/>
      <c r="E130" s="914"/>
      <c r="F130" s="914"/>
      <c r="G130" s="914"/>
      <c r="H130" s="914"/>
      <c r="I130" s="914"/>
      <c r="J130" s="914"/>
      <c r="K130" s="914"/>
      <c r="L130" s="914"/>
    </row>
    <row r="131" spans="1:12" ht="16.5" thickBot="1" x14ac:dyDescent="0.3">
      <c r="A131" s="914"/>
      <c r="B131" s="971" t="s">
        <v>77</v>
      </c>
      <c r="C131" s="971" t="s">
        <v>80</v>
      </c>
      <c r="D131" s="969">
        <v>0</v>
      </c>
      <c r="E131" s="914"/>
      <c r="F131" s="914"/>
      <c r="G131" s="914"/>
      <c r="H131" s="914"/>
      <c r="I131" s="914"/>
      <c r="J131" s="914"/>
      <c r="K131" s="914"/>
      <c r="L131" s="914"/>
    </row>
    <row r="132" spans="1:12" x14ac:dyDescent="0.25">
      <c r="A132" s="1527"/>
      <c r="B132" s="1519">
        <v>0</v>
      </c>
      <c r="C132" s="977" t="s">
        <v>231</v>
      </c>
      <c r="D132" s="1519">
        <v>0</v>
      </c>
      <c r="E132" s="1521"/>
      <c r="F132" s="1511"/>
      <c r="G132" s="1511"/>
      <c r="H132" s="1511"/>
      <c r="I132" s="1511"/>
      <c r="J132" s="1511"/>
      <c r="K132" s="1511"/>
      <c r="L132" s="1511"/>
    </row>
    <row r="133" spans="1:12" ht="16.5" thickBot="1" x14ac:dyDescent="0.3">
      <c r="A133" s="1527"/>
      <c r="B133" s="1520"/>
      <c r="C133" s="978" t="s">
        <v>232</v>
      </c>
      <c r="D133" s="1520"/>
      <c r="E133" s="1521"/>
      <c r="F133" s="1511"/>
      <c r="G133" s="1511"/>
      <c r="H133" s="1511"/>
      <c r="I133" s="1511"/>
      <c r="J133" s="1511"/>
      <c r="K133" s="1511"/>
      <c r="L133" s="1511"/>
    </row>
    <row r="134" spans="1:12" x14ac:dyDescent="0.25">
      <c r="A134" s="914"/>
      <c r="B134" s="977" t="s">
        <v>78</v>
      </c>
      <c r="C134" s="992">
        <v>0</v>
      </c>
      <c r="D134" s="993"/>
      <c r="E134" s="914"/>
      <c r="F134" s="914"/>
      <c r="G134" s="914"/>
      <c r="H134" s="914"/>
      <c r="I134" s="914"/>
      <c r="J134" s="914"/>
      <c r="K134" s="914"/>
      <c r="L134" s="914"/>
    </row>
    <row r="135" spans="1:12" x14ac:dyDescent="0.25">
      <c r="B135" s="987" t="s">
        <v>32</v>
      </c>
      <c r="C135" s="369"/>
      <c r="D135" s="369">
        <v>0</v>
      </c>
    </row>
    <row r="138" spans="1:12" x14ac:dyDescent="0.25">
      <c r="A138" s="1515" t="s">
        <v>94</v>
      </c>
      <c r="B138" s="1515"/>
      <c r="C138" s="1515"/>
      <c r="D138" s="1515"/>
      <c r="E138" s="1515"/>
    </row>
    <row r="139" spans="1:12" x14ac:dyDescent="0.25">
      <c r="A139" s="994" t="s">
        <v>95</v>
      </c>
      <c r="B139" s="1512"/>
      <c r="C139" s="1512"/>
      <c r="D139" s="1512"/>
      <c r="E139" s="1512"/>
    </row>
    <row r="140" spans="1:12" x14ac:dyDescent="0.25">
      <c r="A140" s="990" t="s">
        <v>233</v>
      </c>
      <c r="B140" s="1513" t="s">
        <v>32</v>
      </c>
      <c r="C140" s="1513" t="s">
        <v>84</v>
      </c>
      <c r="D140" s="1523" t="s">
        <v>471</v>
      </c>
      <c r="E140" s="1523" t="s">
        <v>432</v>
      </c>
    </row>
    <row r="141" spans="1:12" x14ac:dyDescent="0.25">
      <c r="A141" s="990"/>
      <c r="B141" s="1513"/>
      <c r="C141" s="1513"/>
      <c r="D141" s="1525"/>
      <c r="E141" s="1525"/>
    </row>
    <row r="142" spans="1:12" ht="47.25" x14ac:dyDescent="0.25">
      <c r="A142" s="994" t="s">
        <v>87</v>
      </c>
      <c r="B142" s="991">
        <v>6</v>
      </c>
      <c r="C142" s="991">
        <v>6</v>
      </c>
      <c r="D142" s="991">
        <v>0</v>
      </c>
      <c r="E142" s="991">
        <v>0</v>
      </c>
    </row>
    <row r="143" spans="1:12" ht="31.5" x14ac:dyDescent="0.25">
      <c r="A143" s="994" t="s">
        <v>88</v>
      </c>
      <c r="B143" s="988">
        <v>1</v>
      </c>
      <c r="C143" s="988">
        <v>1</v>
      </c>
      <c r="D143" s="988">
        <v>0</v>
      </c>
      <c r="E143" s="988">
        <v>0</v>
      </c>
    </row>
    <row r="144" spans="1:12" x14ac:dyDescent="0.25">
      <c r="A144" s="994" t="s">
        <v>89</v>
      </c>
      <c r="B144" s="988">
        <v>4</v>
      </c>
      <c r="C144" s="988">
        <v>4</v>
      </c>
      <c r="D144" s="988">
        <v>0</v>
      </c>
      <c r="E144" s="988">
        <v>0</v>
      </c>
    </row>
    <row r="145" spans="1:5" x14ac:dyDescent="0.25">
      <c r="A145" s="994" t="s">
        <v>90</v>
      </c>
      <c r="B145" s="988">
        <v>1</v>
      </c>
      <c r="C145" s="988">
        <v>1</v>
      </c>
      <c r="D145" s="988">
        <v>0</v>
      </c>
      <c r="E145" s="988">
        <v>0</v>
      </c>
    </row>
    <row r="146" spans="1:5" ht="47.25" x14ac:dyDescent="0.25">
      <c r="A146" s="994" t="s">
        <v>91</v>
      </c>
      <c r="B146" s="988">
        <v>3</v>
      </c>
      <c r="C146" s="988">
        <v>3</v>
      </c>
      <c r="D146" s="988">
        <v>6</v>
      </c>
      <c r="E146" s="988">
        <v>0</v>
      </c>
    </row>
    <row r="147" spans="1:5" x14ac:dyDescent="0.25">
      <c r="A147" s="994" t="s">
        <v>92</v>
      </c>
      <c r="B147" s="988">
        <v>3</v>
      </c>
      <c r="C147" s="988">
        <v>3</v>
      </c>
      <c r="D147" s="988">
        <v>0</v>
      </c>
      <c r="E147" s="988">
        <v>0</v>
      </c>
    </row>
    <row r="148" spans="1:5" ht="47.25" x14ac:dyDescent="0.25">
      <c r="A148" s="994" t="s">
        <v>93</v>
      </c>
      <c r="B148" s="988">
        <v>0</v>
      </c>
      <c r="C148" s="988">
        <v>0</v>
      </c>
      <c r="D148" s="988">
        <v>2</v>
      </c>
      <c r="E148" s="988">
        <v>0</v>
      </c>
    </row>
  </sheetData>
  <mergeCells count="73">
    <mergeCell ref="A3:A4"/>
    <mergeCell ref="B3:B4"/>
    <mergeCell ref="C3:E3"/>
    <mergeCell ref="F3:L3"/>
    <mergeCell ref="B53:B54"/>
    <mergeCell ref="C53:C54"/>
    <mergeCell ref="A45:C45"/>
    <mergeCell ref="A46:C46"/>
    <mergeCell ref="D53:D54"/>
    <mergeCell ref="E53:E54"/>
    <mergeCell ref="F53:F54"/>
    <mergeCell ref="A53:A54"/>
    <mergeCell ref="A50:H50"/>
    <mergeCell ref="I53:I54"/>
    <mergeCell ref="J53:J54"/>
    <mergeCell ref="K53:K54"/>
    <mergeCell ref="A138:E138"/>
    <mergeCell ref="B139:E139"/>
    <mergeCell ref="B140:B141"/>
    <mergeCell ref="C140:C141"/>
    <mergeCell ref="L132:L133"/>
    <mergeCell ref="I132:I133"/>
    <mergeCell ref="J132:J133"/>
    <mergeCell ref="K132:K133"/>
    <mergeCell ref="A132:A133"/>
    <mergeCell ref="D140:D141"/>
    <mergeCell ref="E140:E141"/>
    <mergeCell ref="B128:D128"/>
    <mergeCell ref="G53:G54"/>
    <mergeCell ref="H53:H54"/>
    <mergeCell ref="B132:B133"/>
    <mergeCell ref="F132:F133"/>
    <mergeCell ref="G132:G133"/>
    <mergeCell ref="H132:H133"/>
    <mergeCell ref="D132:D133"/>
    <mergeCell ref="E132:E133"/>
    <mergeCell ref="H121:H122"/>
    <mergeCell ref="H105:H106"/>
    <mergeCell ref="A75:H75"/>
    <mergeCell ref="D118:D120"/>
    <mergeCell ref="E118:E120"/>
    <mergeCell ref="F118:F120"/>
    <mergeCell ref="A105:A106"/>
    <mergeCell ref="K118:K120"/>
    <mergeCell ref="L118:L120"/>
    <mergeCell ref="B121:B122"/>
    <mergeCell ref="C121:C122"/>
    <mergeCell ref="D121:D122"/>
    <mergeCell ref="E121:E122"/>
    <mergeCell ref="F121:F122"/>
    <mergeCell ref="G121:G122"/>
    <mergeCell ref="I121:I122"/>
    <mergeCell ref="J121:J122"/>
    <mergeCell ref="K121:K122"/>
    <mergeCell ref="L121:L122"/>
    <mergeCell ref="G118:G120"/>
    <mergeCell ref="H118:H120"/>
    <mergeCell ref="A118:A120"/>
    <mergeCell ref="B118:B120"/>
    <mergeCell ref="C118:C120"/>
    <mergeCell ref="I118:I120"/>
    <mergeCell ref="J118:J120"/>
    <mergeCell ref="L53:L54"/>
    <mergeCell ref="B52:C52"/>
    <mergeCell ref="I105:I106"/>
    <mergeCell ref="J105:J106"/>
    <mergeCell ref="K105:K106"/>
    <mergeCell ref="L105:L106"/>
    <mergeCell ref="G105:G106"/>
    <mergeCell ref="C105:C106"/>
    <mergeCell ref="D105:D106"/>
    <mergeCell ref="E105:E106"/>
    <mergeCell ref="F105:F106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2"/>
  <sheetViews>
    <sheetView zoomScale="80" zoomScaleNormal="80" workbookViewId="0">
      <selection activeCell="B49" sqref="B49"/>
    </sheetView>
  </sheetViews>
  <sheetFormatPr defaultRowHeight="15.75" x14ac:dyDescent="0.25"/>
  <cols>
    <col min="1" max="1" width="39.42578125" style="247" customWidth="1"/>
    <col min="2" max="2" width="16.7109375" style="247" customWidth="1"/>
    <col min="3" max="3" width="18.85546875" style="247" customWidth="1"/>
    <col min="4" max="4" width="13.85546875" style="247" customWidth="1"/>
    <col min="5" max="5" width="28.7109375" style="247" bestFit="1" customWidth="1"/>
    <col min="6" max="6" width="16.85546875" style="247" customWidth="1"/>
    <col min="7" max="7" width="16.7109375" style="247" customWidth="1"/>
    <col min="8" max="8" width="15.42578125" style="247" customWidth="1"/>
    <col min="9" max="9" width="17.28515625" style="247" customWidth="1"/>
    <col min="10" max="10" width="15.140625" style="247" customWidth="1"/>
    <col min="11" max="11" width="17.7109375" style="247" customWidth="1"/>
    <col min="12" max="12" width="14.85546875" style="247" customWidth="1"/>
    <col min="13" max="256" width="9.140625" style="247"/>
    <col min="257" max="257" width="39.42578125" style="247" customWidth="1"/>
    <col min="258" max="258" width="16.7109375" style="247" customWidth="1"/>
    <col min="259" max="259" width="18.85546875" style="247" customWidth="1"/>
    <col min="260" max="260" width="13.85546875" style="247" customWidth="1"/>
    <col min="261" max="261" width="28.7109375" style="247" bestFit="1" customWidth="1"/>
    <col min="262" max="262" width="16.85546875" style="247" customWidth="1"/>
    <col min="263" max="263" width="16.7109375" style="247" customWidth="1"/>
    <col min="264" max="264" width="15.42578125" style="247" customWidth="1"/>
    <col min="265" max="265" width="17.28515625" style="247" customWidth="1"/>
    <col min="266" max="266" width="15.140625" style="247" customWidth="1"/>
    <col min="267" max="267" width="17.7109375" style="247" customWidth="1"/>
    <col min="268" max="268" width="14.85546875" style="247" customWidth="1"/>
    <col min="269" max="512" width="9.140625" style="247"/>
    <col min="513" max="513" width="39.42578125" style="247" customWidth="1"/>
    <col min="514" max="514" width="16.7109375" style="247" customWidth="1"/>
    <col min="515" max="515" width="18.85546875" style="247" customWidth="1"/>
    <col min="516" max="516" width="13.85546875" style="247" customWidth="1"/>
    <col min="517" max="517" width="28.7109375" style="247" bestFit="1" customWidth="1"/>
    <col min="518" max="518" width="16.85546875" style="247" customWidth="1"/>
    <col min="519" max="519" width="16.7109375" style="247" customWidth="1"/>
    <col min="520" max="520" width="15.42578125" style="247" customWidth="1"/>
    <col min="521" max="521" width="17.28515625" style="247" customWidth="1"/>
    <col min="522" max="522" width="15.140625" style="247" customWidth="1"/>
    <col min="523" max="523" width="17.7109375" style="247" customWidth="1"/>
    <col min="524" max="524" width="14.85546875" style="247" customWidth="1"/>
    <col min="525" max="768" width="9.140625" style="247"/>
    <col min="769" max="769" width="39.42578125" style="247" customWidth="1"/>
    <col min="770" max="770" width="16.7109375" style="247" customWidth="1"/>
    <col min="771" max="771" width="18.85546875" style="247" customWidth="1"/>
    <col min="772" max="772" width="13.85546875" style="247" customWidth="1"/>
    <col min="773" max="773" width="28.7109375" style="247" bestFit="1" customWidth="1"/>
    <col min="774" max="774" width="16.85546875" style="247" customWidth="1"/>
    <col min="775" max="775" width="16.7109375" style="247" customWidth="1"/>
    <col min="776" max="776" width="15.42578125" style="247" customWidth="1"/>
    <col min="777" max="777" width="17.28515625" style="247" customWidth="1"/>
    <col min="778" max="778" width="15.140625" style="247" customWidth="1"/>
    <col min="779" max="779" width="17.7109375" style="247" customWidth="1"/>
    <col min="780" max="780" width="14.85546875" style="247" customWidth="1"/>
    <col min="781" max="1024" width="9.140625" style="247"/>
    <col min="1025" max="1025" width="39.42578125" style="247" customWidth="1"/>
    <col min="1026" max="1026" width="16.7109375" style="247" customWidth="1"/>
    <col min="1027" max="1027" width="18.85546875" style="247" customWidth="1"/>
    <col min="1028" max="1028" width="13.85546875" style="247" customWidth="1"/>
    <col min="1029" max="1029" width="28.7109375" style="247" bestFit="1" customWidth="1"/>
    <col min="1030" max="1030" width="16.85546875" style="247" customWidth="1"/>
    <col min="1031" max="1031" width="16.7109375" style="247" customWidth="1"/>
    <col min="1032" max="1032" width="15.42578125" style="247" customWidth="1"/>
    <col min="1033" max="1033" width="17.28515625" style="247" customWidth="1"/>
    <col min="1034" max="1034" width="15.140625" style="247" customWidth="1"/>
    <col min="1035" max="1035" width="17.7109375" style="247" customWidth="1"/>
    <col min="1036" max="1036" width="14.85546875" style="247" customWidth="1"/>
    <col min="1037" max="1280" width="9.140625" style="247"/>
    <col min="1281" max="1281" width="39.42578125" style="247" customWidth="1"/>
    <col min="1282" max="1282" width="16.7109375" style="247" customWidth="1"/>
    <col min="1283" max="1283" width="18.85546875" style="247" customWidth="1"/>
    <col min="1284" max="1284" width="13.85546875" style="247" customWidth="1"/>
    <col min="1285" max="1285" width="28.7109375" style="247" bestFit="1" customWidth="1"/>
    <col min="1286" max="1286" width="16.85546875" style="247" customWidth="1"/>
    <col min="1287" max="1287" width="16.7109375" style="247" customWidth="1"/>
    <col min="1288" max="1288" width="15.42578125" style="247" customWidth="1"/>
    <col min="1289" max="1289" width="17.28515625" style="247" customWidth="1"/>
    <col min="1290" max="1290" width="15.140625" style="247" customWidth="1"/>
    <col min="1291" max="1291" width="17.7109375" style="247" customWidth="1"/>
    <col min="1292" max="1292" width="14.85546875" style="247" customWidth="1"/>
    <col min="1293" max="1536" width="9.140625" style="247"/>
    <col min="1537" max="1537" width="39.42578125" style="247" customWidth="1"/>
    <col min="1538" max="1538" width="16.7109375" style="247" customWidth="1"/>
    <col min="1539" max="1539" width="18.85546875" style="247" customWidth="1"/>
    <col min="1540" max="1540" width="13.85546875" style="247" customWidth="1"/>
    <col min="1541" max="1541" width="28.7109375" style="247" bestFit="1" customWidth="1"/>
    <col min="1542" max="1542" width="16.85546875" style="247" customWidth="1"/>
    <col min="1543" max="1543" width="16.7109375" style="247" customWidth="1"/>
    <col min="1544" max="1544" width="15.42578125" style="247" customWidth="1"/>
    <col min="1545" max="1545" width="17.28515625" style="247" customWidth="1"/>
    <col min="1546" max="1546" width="15.140625" style="247" customWidth="1"/>
    <col min="1547" max="1547" width="17.7109375" style="247" customWidth="1"/>
    <col min="1548" max="1548" width="14.85546875" style="247" customWidth="1"/>
    <col min="1549" max="1792" width="9.140625" style="247"/>
    <col min="1793" max="1793" width="39.42578125" style="247" customWidth="1"/>
    <col min="1794" max="1794" width="16.7109375" style="247" customWidth="1"/>
    <col min="1795" max="1795" width="18.85546875" style="247" customWidth="1"/>
    <col min="1796" max="1796" width="13.85546875" style="247" customWidth="1"/>
    <col min="1797" max="1797" width="28.7109375" style="247" bestFit="1" customWidth="1"/>
    <col min="1798" max="1798" width="16.85546875" style="247" customWidth="1"/>
    <col min="1799" max="1799" width="16.7109375" style="247" customWidth="1"/>
    <col min="1800" max="1800" width="15.42578125" style="247" customWidth="1"/>
    <col min="1801" max="1801" width="17.28515625" style="247" customWidth="1"/>
    <col min="1802" max="1802" width="15.140625" style="247" customWidth="1"/>
    <col min="1803" max="1803" width="17.7109375" style="247" customWidth="1"/>
    <col min="1804" max="1804" width="14.85546875" style="247" customWidth="1"/>
    <col min="1805" max="2048" width="9.140625" style="247"/>
    <col min="2049" max="2049" width="39.42578125" style="247" customWidth="1"/>
    <col min="2050" max="2050" width="16.7109375" style="247" customWidth="1"/>
    <col min="2051" max="2051" width="18.85546875" style="247" customWidth="1"/>
    <col min="2052" max="2052" width="13.85546875" style="247" customWidth="1"/>
    <col min="2053" max="2053" width="28.7109375" style="247" bestFit="1" customWidth="1"/>
    <col min="2054" max="2054" width="16.85546875" style="247" customWidth="1"/>
    <col min="2055" max="2055" width="16.7109375" style="247" customWidth="1"/>
    <col min="2056" max="2056" width="15.42578125" style="247" customWidth="1"/>
    <col min="2057" max="2057" width="17.28515625" style="247" customWidth="1"/>
    <col min="2058" max="2058" width="15.140625" style="247" customWidth="1"/>
    <col min="2059" max="2059" width="17.7109375" style="247" customWidth="1"/>
    <col min="2060" max="2060" width="14.85546875" style="247" customWidth="1"/>
    <col min="2061" max="2304" width="9.140625" style="247"/>
    <col min="2305" max="2305" width="39.42578125" style="247" customWidth="1"/>
    <col min="2306" max="2306" width="16.7109375" style="247" customWidth="1"/>
    <col min="2307" max="2307" width="18.85546875" style="247" customWidth="1"/>
    <col min="2308" max="2308" width="13.85546875" style="247" customWidth="1"/>
    <col min="2309" max="2309" width="28.7109375" style="247" bestFit="1" customWidth="1"/>
    <col min="2310" max="2310" width="16.85546875" style="247" customWidth="1"/>
    <col min="2311" max="2311" width="16.7109375" style="247" customWidth="1"/>
    <col min="2312" max="2312" width="15.42578125" style="247" customWidth="1"/>
    <col min="2313" max="2313" width="17.28515625" style="247" customWidth="1"/>
    <col min="2314" max="2314" width="15.140625" style="247" customWidth="1"/>
    <col min="2315" max="2315" width="17.7109375" style="247" customWidth="1"/>
    <col min="2316" max="2316" width="14.85546875" style="247" customWidth="1"/>
    <col min="2317" max="2560" width="9.140625" style="247"/>
    <col min="2561" max="2561" width="39.42578125" style="247" customWidth="1"/>
    <col min="2562" max="2562" width="16.7109375" style="247" customWidth="1"/>
    <col min="2563" max="2563" width="18.85546875" style="247" customWidth="1"/>
    <col min="2564" max="2564" width="13.85546875" style="247" customWidth="1"/>
    <col min="2565" max="2565" width="28.7109375" style="247" bestFit="1" customWidth="1"/>
    <col min="2566" max="2566" width="16.85546875" style="247" customWidth="1"/>
    <col min="2567" max="2567" width="16.7109375" style="247" customWidth="1"/>
    <col min="2568" max="2568" width="15.42578125" style="247" customWidth="1"/>
    <col min="2569" max="2569" width="17.28515625" style="247" customWidth="1"/>
    <col min="2570" max="2570" width="15.140625" style="247" customWidth="1"/>
    <col min="2571" max="2571" width="17.7109375" style="247" customWidth="1"/>
    <col min="2572" max="2572" width="14.85546875" style="247" customWidth="1"/>
    <col min="2573" max="2816" width="9.140625" style="247"/>
    <col min="2817" max="2817" width="39.42578125" style="247" customWidth="1"/>
    <col min="2818" max="2818" width="16.7109375" style="247" customWidth="1"/>
    <col min="2819" max="2819" width="18.85546875" style="247" customWidth="1"/>
    <col min="2820" max="2820" width="13.85546875" style="247" customWidth="1"/>
    <col min="2821" max="2821" width="28.7109375" style="247" bestFit="1" customWidth="1"/>
    <col min="2822" max="2822" width="16.85546875" style="247" customWidth="1"/>
    <col min="2823" max="2823" width="16.7109375" style="247" customWidth="1"/>
    <col min="2824" max="2824" width="15.42578125" style="247" customWidth="1"/>
    <col min="2825" max="2825" width="17.28515625" style="247" customWidth="1"/>
    <col min="2826" max="2826" width="15.140625" style="247" customWidth="1"/>
    <col min="2827" max="2827" width="17.7109375" style="247" customWidth="1"/>
    <col min="2828" max="2828" width="14.85546875" style="247" customWidth="1"/>
    <col min="2829" max="3072" width="9.140625" style="247"/>
    <col min="3073" max="3073" width="39.42578125" style="247" customWidth="1"/>
    <col min="3074" max="3074" width="16.7109375" style="247" customWidth="1"/>
    <col min="3075" max="3075" width="18.85546875" style="247" customWidth="1"/>
    <col min="3076" max="3076" width="13.85546875" style="247" customWidth="1"/>
    <col min="3077" max="3077" width="28.7109375" style="247" bestFit="1" customWidth="1"/>
    <col min="3078" max="3078" width="16.85546875" style="247" customWidth="1"/>
    <col min="3079" max="3079" width="16.7109375" style="247" customWidth="1"/>
    <col min="3080" max="3080" width="15.42578125" style="247" customWidth="1"/>
    <col min="3081" max="3081" width="17.28515625" style="247" customWidth="1"/>
    <col min="3082" max="3082" width="15.140625" style="247" customWidth="1"/>
    <col min="3083" max="3083" width="17.7109375" style="247" customWidth="1"/>
    <col min="3084" max="3084" width="14.85546875" style="247" customWidth="1"/>
    <col min="3085" max="3328" width="9.140625" style="247"/>
    <col min="3329" max="3329" width="39.42578125" style="247" customWidth="1"/>
    <col min="3330" max="3330" width="16.7109375" style="247" customWidth="1"/>
    <col min="3331" max="3331" width="18.85546875" style="247" customWidth="1"/>
    <col min="3332" max="3332" width="13.85546875" style="247" customWidth="1"/>
    <col min="3333" max="3333" width="28.7109375" style="247" bestFit="1" customWidth="1"/>
    <col min="3334" max="3334" width="16.85546875" style="247" customWidth="1"/>
    <col min="3335" max="3335" width="16.7109375" style="247" customWidth="1"/>
    <col min="3336" max="3336" width="15.42578125" style="247" customWidth="1"/>
    <col min="3337" max="3337" width="17.28515625" style="247" customWidth="1"/>
    <col min="3338" max="3338" width="15.140625" style="247" customWidth="1"/>
    <col min="3339" max="3339" width="17.7109375" style="247" customWidth="1"/>
    <col min="3340" max="3340" width="14.85546875" style="247" customWidth="1"/>
    <col min="3341" max="3584" width="9.140625" style="247"/>
    <col min="3585" max="3585" width="39.42578125" style="247" customWidth="1"/>
    <col min="3586" max="3586" width="16.7109375" style="247" customWidth="1"/>
    <col min="3587" max="3587" width="18.85546875" style="247" customWidth="1"/>
    <col min="3588" max="3588" width="13.85546875" style="247" customWidth="1"/>
    <col min="3589" max="3589" width="28.7109375" style="247" bestFit="1" customWidth="1"/>
    <col min="3590" max="3590" width="16.85546875" style="247" customWidth="1"/>
    <col min="3591" max="3591" width="16.7109375" style="247" customWidth="1"/>
    <col min="3592" max="3592" width="15.42578125" style="247" customWidth="1"/>
    <col min="3593" max="3593" width="17.28515625" style="247" customWidth="1"/>
    <col min="3594" max="3594" width="15.140625" style="247" customWidth="1"/>
    <col min="3595" max="3595" width="17.7109375" style="247" customWidth="1"/>
    <col min="3596" max="3596" width="14.85546875" style="247" customWidth="1"/>
    <col min="3597" max="3840" width="9.140625" style="247"/>
    <col min="3841" max="3841" width="39.42578125" style="247" customWidth="1"/>
    <col min="3842" max="3842" width="16.7109375" style="247" customWidth="1"/>
    <col min="3843" max="3843" width="18.85546875" style="247" customWidth="1"/>
    <col min="3844" max="3844" width="13.85546875" style="247" customWidth="1"/>
    <col min="3845" max="3845" width="28.7109375" style="247" bestFit="1" customWidth="1"/>
    <col min="3846" max="3846" width="16.85546875" style="247" customWidth="1"/>
    <col min="3847" max="3847" width="16.7109375" style="247" customWidth="1"/>
    <col min="3848" max="3848" width="15.42578125" style="247" customWidth="1"/>
    <col min="3849" max="3849" width="17.28515625" style="247" customWidth="1"/>
    <col min="3850" max="3850" width="15.140625" style="247" customWidth="1"/>
    <col min="3851" max="3851" width="17.7109375" style="247" customWidth="1"/>
    <col min="3852" max="3852" width="14.85546875" style="247" customWidth="1"/>
    <col min="3853" max="4096" width="9.140625" style="247"/>
    <col min="4097" max="4097" width="39.42578125" style="247" customWidth="1"/>
    <col min="4098" max="4098" width="16.7109375" style="247" customWidth="1"/>
    <col min="4099" max="4099" width="18.85546875" style="247" customWidth="1"/>
    <col min="4100" max="4100" width="13.85546875" style="247" customWidth="1"/>
    <col min="4101" max="4101" width="28.7109375" style="247" bestFit="1" customWidth="1"/>
    <col min="4102" max="4102" width="16.85546875" style="247" customWidth="1"/>
    <col min="4103" max="4103" width="16.7109375" style="247" customWidth="1"/>
    <col min="4104" max="4104" width="15.42578125" style="247" customWidth="1"/>
    <col min="4105" max="4105" width="17.28515625" style="247" customWidth="1"/>
    <col min="4106" max="4106" width="15.140625" style="247" customWidth="1"/>
    <col min="4107" max="4107" width="17.7109375" style="247" customWidth="1"/>
    <col min="4108" max="4108" width="14.85546875" style="247" customWidth="1"/>
    <col min="4109" max="4352" width="9.140625" style="247"/>
    <col min="4353" max="4353" width="39.42578125" style="247" customWidth="1"/>
    <col min="4354" max="4354" width="16.7109375" style="247" customWidth="1"/>
    <col min="4355" max="4355" width="18.85546875" style="247" customWidth="1"/>
    <col min="4356" max="4356" width="13.85546875" style="247" customWidth="1"/>
    <col min="4357" max="4357" width="28.7109375" style="247" bestFit="1" customWidth="1"/>
    <col min="4358" max="4358" width="16.85546875" style="247" customWidth="1"/>
    <col min="4359" max="4359" width="16.7109375" style="247" customWidth="1"/>
    <col min="4360" max="4360" width="15.42578125" style="247" customWidth="1"/>
    <col min="4361" max="4361" width="17.28515625" style="247" customWidth="1"/>
    <col min="4362" max="4362" width="15.140625" style="247" customWidth="1"/>
    <col min="4363" max="4363" width="17.7109375" style="247" customWidth="1"/>
    <col min="4364" max="4364" width="14.85546875" style="247" customWidth="1"/>
    <col min="4365" max="4608" width="9.140625" style="247"/>
    <col min="4609" max="4609" width="39.42578125" style="247" customWidth="1"/>
    <col min="4610" max="4610" width="16.7109375" style="247" customWidth="1"/>
    <col min="4611" max="4611" width="18.85546875" style="247" customWidth="1"/>
    <col min="4612" max="4612" width="13.85546875" style="247" customWidth="1"/>
    <col min="4613" max="4613" width="28.7109375" style="247" bestFit="1" customWidth="1"/>
    <col min="4614" max="4614" width="16.85546875" style="247" customWidth="1"/>
    <col min="4615" max="4615" width="16.7109375" style="247" customWidth="1"/>
    <col min="4616" max="4616" width="15.42578125" style="247" customWidth="1"/>
    <col min="4617" max="4617" width="17.28515625" style="247" customWidth="1"/>
    <col min="4618" max="4618" width="15.140625" style="247" customWidth="1"/>
    <col min="4619" max="4619" width="17.7109375" style="247" customWidth="1"/>
    <col min="4620" max="4620" width="14.85546875" style="247" customWidth="1"/>
    <col min="4621" max="4864" width="9.140625" style="247"/>
    <col min="4865" max="4865" width="39.42578125" style="247" customWidth="1"/>
    <col min="4866" max="4866" width="16.7109375" style="247" customWidth="1"/>
    <col min="4867" max="4867" width="18.85546875" style="247" customWidth="1"/>
    <col min="4868" max="4868" width="13.85546875" style="247" customWidth="1"/>
    <col min="4869" max="4869" width="28.7109375" style="247" bestFit="1" customWidth="1"/>
    <col min="4870" max="4870" width="16.85546875" style="247" customWidth="1"/>
    <col min="4871" max="4871" width="16.7109375" style="247" customWidth="1"/>
    <col min="4872" max="4872" width="15.42578125" style="247" customWidth="1"/>
    <col min="4873" max="4873" width="17.28515625" style="247" customWidth="1"/>
    <col min="4874" max="4874" width="15.140625" style="247" customWidth="1"/>
    <col min="4875" max="4875" width="17.7109375" style="247" customWidth="1"/>
    <col min="4876" max="4876" width="14.85546875" style="247" customWidth="1"/>
    <col min="4877" max="5120" width="9.140625" style="247"/>
    <col min="5121" max="5121" width="39.42578125" style="247" customWidth="1"/>
    <col min="5122" max="5122" width="16.7109375" style="247" customWidth="1"/>
    <col min="5123" max="5123" width="18.85546875" style="247" customWidth="1"/>
    <col min="5124" max="5124" width="13.85546875" style="247" customWidth="1"/>
    <col min="5125" max="5125" width="28.7109375" style="247" bestFit="1" customWidth="1"/>
    <col min="5126" max="5126" width="16.85546875" style="247" customWidth="1"/>
    <col min="5127" max="5127" width="16.7109375" style="247" customWidth="1"/>
    <col min="5128" max="5128" width="15.42578125" style="247" customWidth="1"/>
    <col min="5129" max="5129" width="17.28515625" style="247" customWidth="1"/>
    <col min="5130" max="5130" width="15.140625" style="247" customWidth="1"/>
    <col min="5131" max="5131" width="17.7109375" style="247" customWidth="1"/>
    <col min="5132" max="5132" width="14.85546875" style="247" customWidth="1"/>
    <col min="5133" max="5376" width="9.140625" style="247"/>
    <col min="5377" max="5377" width="39.42578125" style="247" customWidth="1"/>
    <col min="5378" max="5378" width="16.7109375" style="247" customWidth="1"/>
    <col min="5379" max="5379" width="18.85546875" style="247" customWidth="1"/>
    <col min="5380" max="5380" width="13.85546875" style="247" customWidth="1"/>
    <col min="5381" max="5381" width="28.7109375" style="247" bestFit="1" customWidth="1"/>
    <col min="5382" max="5382" width="16.85546875" style="247" customWidth="1"/>
    <col min="5383" max="5383" width="16.7109375" style="247" customWidth="1"/>
    <col min="5384" max="5384" width="15.42578125" style="247" customWidth="1"/>
    <col min="5385" max="5385" width="17.28515625" style="247" customWidth="1"/>
    <col min="5386" max="5386" width="15.140625" style="247" customWidth="1"/>
    <col min="5387" max="5387" width="17.7109375" style="247" customWidth="1"/>
    <col min="5388" max="5388" width="14.85546875" style="247" customWidth="1"/>
    <col min="5389" max="5632" width="9.140625" style="247"/>
    <col min="5633" max="5633" width="39.42578125" style="247" customWidth="1"/>
    <col min="5634" max="5634" width="16.7109375" style="247" customWidth="1"/>
    <col min="5635" max="5635" width="18.85546875" style="247" customWidth="1"/>
    <col min="5636" max="5636" width="13.85546875" style="247" customWidth="1"/>
    <col min="5637" max="5637" width="28.7109375" style="247" bestFit="1" customWidth="1"/>
    <col min="5638" max="5638" width="16.85546875" style="247" customWidth="1"/>
    <col min="5639" max="5639" width="16.7109375" style="247" customWidth="1"/>
    <col min="5640" max="5640" width="15.42578125" style="247" customWidth="1"/>
    <col min="5641" max="5641" width="17.28515625" style="247" customWidth="1"/>
    <col min="5642" max="5642" width="15.140625" style="247" customWidth="1"/>
    <col min="5643" max="5643" width="17.7109375" style="247" customWidth="1"/>
    <col min="5644" max="5644" width="14.85546875" style="247" customWidth="1"/>
    <col min="5645" max="5888" width="9.140625" style="247"/>
    <col min="5889" max="5889" width="39.42578125" style="247" customWidth="1"/>
    <col min="5890" max="5890" width="16.7109375" style="247" customWidth="1"/>
    <col min="5891" max="5891" width="18.85546875" style="247" customWidth="1"/>
    <col min="5892" max="5892" width="13.85546875" style="247" customWidth="1"/>
    <col min="5893" max="5893" width="28.7109375" style="247" bestFit="1" customWidth="1"/>
    <col min="5894" max="5894" width="16.85546875" style="247" customWidth="1"/>
    <col min="5895" max="5895" width="16.7109375" style="247" customWidth="1"/>
    <col min="5896" max="5896" width="15.42578125" style="247" customWidth="1"/>
    <col min="5897" max="5897" width="17.28515625" style="247" customWidth="1"/>
    <col min="5898" max="5898" width="15.140625" style="247" customWidth="1"/>
    <col min="5899" max="5899" width="17.7109375" style="247" customWidth="1"/>
    <col min="5900" max="5900" width="14.85546875" style="247" customWidth="1"/>
    <col min="5901" max="6144" width="9.140625" style="247"/>
    <col min="6145" max="6145" width="39.42578125" style="247" customWidth="1"/>
    <col min="6146" max="6146" width="16.7109375" style="247" customWidth="1"/>
    <col min="6147" max="6147" width="18.85546875" style="247" customWidth="1"/>
    <col min="6148" max="6148" width="13.85546875" style="247" customWidth="1"/>
    <col min="6149" max="6149" width="28.7109375" style="247" bestFit="1" customWidth="1"/>
    <col min="6150" max="6150" width="16.85546875" style="247" customWidth="1"/>
    <col min="6151" max="6151" width="16.7109375" style="247" customWidth="1"/>
    <col min="6152" max="6152" width="15.42578125" style="247" customWidth="1"/>
    <col min="6153" max="6153" width="17.28515625" style="247" customWidth="1"/>
    <col min="6154" max="6154" width="15.140625" style="247" customWidth="1"/>
    <col min="6155" max="6155" width="17.7109375" style="247" customWidth="1"/>
    <col min="6156" max="6156" width="14.85546875" style="247" customWidth="1"/>
    <col min="6157" max="6400" width="9.140625" style="247"/>
    <col min="6401" max="6401" width="39.42578125" style="247" customWidth="1"/>
    <col min="6402" max="6402" width="16.7109375" style="247" customWidth="1"/>
    <col min="6403" max="6403" width="18.85546875" style="247" customWidth="1"/>
    <col min="6404" max="6404" width="13.85546875" style="247" customWidth="1"/>
    <col min="6405" max="6405" width="28.7109375" style="247" bestFit="1" customWidth="1"/>
    <col min="6406" max="6406" width="16.85546875" style="247" customWidth="1"/>
    <col min="6407" max="6407" width="16.7109375" style="247" customWidth="1"/>
    <col min="6408" max="6408" width="15.42578125" style="247" customWidth="1"/>
    <col min="6409" max="6409" width="17.28515625" style="247" customWidth="1"/>
    <col min="6410" max="6410" width="15.140625" style="247" customWidth="1"/>
    <col min="6411" max="6411" width="17.7109375" style="247" customWidth="1"/>
    <col min="6412" max="6412" width="14.85546875" style="247" customWidth="1"/>
    <col min="6413" max="6656" width="9.140625" style="247"/>
    <col min="6657" max="6657" width="39.42578125" style="247" customWidth="1"/>
    <col min="6658" max="6658" width="16.7109375" style="247" customWidth="1"/>
    <col min="6659" max="6659" width="18.85546875" style="247" customWidth="1"/>
    <col min="6660" max="6660" width="13.85546875" style="247" customWidth="1"/>
    <col min="6661" max="6661" width="28.7109375" style="247" bestFit="1" customWidth="1"/>
    <col min="6662" max="6662" width="16.85546875" style="247" customWidth="1"/>
    <col min="6663" max="6663" width="16.7109375" style="247" customWidth="1"/>
    <col min="6664" max="6664" width="15.42578125" style="247" customWidth="1"/>
    <col min="6665" max="6665" width="17.28515625" style="247" customWidth="1"/>
    <col min="6666" max="6666" width="15.140625" style="247" customWidth="1"/>
    <col min="6667" max="6667" width="17.7109375" style="247" customWidth="1"/>
    <col min="6668" max="6668" width="14.85546875" style="247" customWidth="1"/>
    <col min="6669" max="6912" width="9.140625" style="247"/>
    <col min="6913" max="6913" width="39.42578125" style="247" customWidth="1"/>
    <col min="6914" max="6914" width="16.7109375" style="247" customWidth="1"/>
    <col min="6915" max="6915" width="18.85546875" style="247" customWidth="1"/>
    <col min="6916" max="6916" width="13.85546875" style="247" customWidth="1"/>
    <col min="6917" max="6917" width="28.7109375" style="247" bestFit="1" customWidth="1"/>
    <col min="6918" max="6918" width="16.85546875" style="247" customWidth="1"/>
    <col min="6919" max="6919" width="16.7109375" style="247" customWidth="1"/>
    <col min="6920" max="6920" width="15.42578125" style="247" customWidth="1"/>
    <col min="6921" max="6921" width="17.28515625" style="247" customWidth="1"/>
    <col min="6922" max="6922" width="15.140625" style="247" customWidth="1"/>
    <col min="6923" max="6923" width="17.7109375" style="247" customWidth="1"/>
    <col min="6924" max="6924" width="14.85546875" style="247" customWidth="1"/>
    <col min="6925" max="7168" width="9.140625" style="247"/>
    <col min="7169" max="7169" width="39.42578125" style="247" customWidth="1"/>
    <col min="7170" max="7170" width="16.7109375" style="247" customWidth="1"/>
    <col min="7171" max="7171" width="18.85546875" style="247" customWidth="1"/>
    <col min="7172" max="7172" width="13.85546875" style="247" customWidth="1"/>
    <col min="7173" max="7173" width="28.7109375" style="247" bestFit="1" customWidth="1"/>
    <col min="7174" max="7174" width="16.85546875" style="247" customWidth="1"/>
    <col min="7175" max="7175" width="16.7109375" style="247" customWidth="1"/>
    <col min="7176" max="7176" width="15.42578125" style="247" customWidth="1"/>
    <col min="7177" max="7177" width="17.28515625" style="247" customWidth="1"/>
    <col min="7178" max="7178" width="15.140625" style="247" customWidth="1"/>
    <col min="7179" max="7179" width="17.7109375" style="247" customWidth="1"/>
    <col min="7180" max="7180" width="14.85546875" style="247" customWidth="1"/>
    <col min="7181" max="7424" width="9.140625" style="247"/>
    <col min="7425" max="7425" width="39.42578125" style="247" customWidth="1"/>
    <col min="7426" max="7426" width="16.7109375" style="247" customWidth="1"/>
    <col min="7427" max="7427" width="18.85546875" style="247" customWidth="1"/>
    <col min="7428" max="7428" width="13.85546875" style="247" customWidth="1"/>
    <col min="7429" max="7429" width="28.7109375" style="247" bestFit="1" customWidth="1"/>
    <col min="7430" max="7430" width="16.85546875" style="247" customWidth="1"/>
    <col min="7431" max="7431" width="16.7109375" style="247" customWidth="1"/>
    <col min="7432" max="7432" width="15.42578125" style="247" customWidth="1"/>
    <col min="7433" max="7433" width="17.28515625" style="247" customWidth="1"/>
    <col min="7434" max="7434" width="15.140625" style="247" customWidth="1"/>
    <col min="7435" max="7435" width="17.7109375" style="247" customWidth="1"/>
    <col min="7436" max="7436" width="14.85546875" style="247" customWidth="1"/>
    <col min="7437" max="7680" width="9.140625" style="247"/>
    <col min="7681" max="7681" width="39.42578125" style="247" customWidth="1"/>
    <col min="7682" max="7682" width="16.7109375" style="247" customWidth="1"/>
    <col min="7683" max="7683" width="18.85546875" style="247" customWidth="1"/>
    <col min="7684" max="7684" width="13.85546875" style="247" customWidth="1"/>
    <col min="7685" max="7685" width="28.7109375" style="247" bestFit="1" customWidth="1"/>
    <col min="7686" max="7686" width="16.85546875" style="247" customWidth="1"/>
    <col min="7687" max="7687" width="16.7109375" style="247" customWidth="1"/>
    <col min="7688" max="7688" width="15.42578125" style="247" customWidth="1"/>
    <col min="7689" max="7689" width="17.28515625" style="247" customWidth="1"/>
    <col min="7690" max="7690" width="15.140625" style="247" customWidth="1"/>
    <col min="7691" max="7691" width="17.7109375" style="247" customWidth="1"/>
    <col min="7692" max="7692" width="14.85546875" style="247" customWidth="1"/>
    <col min="7693" max="7936" width="9.140625" style="247"/>
    <col min="7937" max="7937" width="39.42578125" style="247" customWidth="1"/>
    <col min="7938" max="7938" width="16.7109375" style="247" customWidth="1"/>
    <col min="7939" max="7939" width="18.85546875" style="247" customWidth="1"/>
    <col min="7940" max="7940" width="13.85546875" style="247" customWidth="1"/>
    <col min="7941" max="7941" width="28.7109375" style="247" bestFit="1" customWidth="1"/>
    <col min="7942" max="7942" width="16.85546875" style="247" customWidth="1"/>
    <col min="7943" max="7943" width="16.7109375" style="247" customWidth="1"/>
    <col min="7944" max="7944" width="15.42578125" style="247" customWidth="1"/>
    <col min="7945" max="7945" width="17.28515625" style="247" customWidth="1"/>
    <col min="7946" max="7946" width="15.140625" style="247" customWidth="1"/>
    <col min="7947" max="7947" width="17.7109375" style="247" customWidth="1"/>
    <col min="7948" max="7948" width="14.85546875" style="247" customWidth="1"/>
    <col min="7949" max="8192" width="9.140625" style="247"/>
    <col min="8193" max="8193" width="39.42578125" style="247" customWidth="1"/>
    <col min="8194" max="8194" width="16.7109375" style="247" customWidth="1"/>
    <col min="8195" max="8195" width="18.85546875" style="247" customWidth="1"/>
    <col min="8196" max="8196" width="13.85546875" style="247" customWidth="1"/>
    <col min="8197" max="8197" width="28.7109375" style="247" bestFit="1" customWidth="1"/>
    <col min="8198" max="8198" width="16.85546875" style="247" customWidth="1"/>
    <col min="8199" max="8199" width="16.7109375" style="247" customWidth="1"/>
    <col min="8200" max="8200" width="15.42578125" style="247" customWidth="1"/>
    <col min="8201" max="8201" width="17.28515625" style="247" customWidth="1"/>
    <col min="8202" max="8202" width="15.140625" style="247" customWidth="1"/>
    <col min="8203" max="8203" width="17.7109375" style="247" customWidth="1"/>
    <col min="8204" max="8204" width="14.85546875" style="247" customWidth="1"/>
    <col min="8205" max="8448" width="9.140625" style="247"/>
    <col min="8449" max="8449" width="39.42578125" style="247" customWidth="1"/>
    <col min="8450" max="8450" width="16.7109375" style="247" customWidth="1"/>
    <col min="8451" max="8451" width="18.85546875" style="247" customWidth="1"/>
    <col min="8452" max="8452" width="13.85546875" style="247" customWidth="1"/>
    <col min="8453" max="8453" width="28.7109375" style="247" bestFit="1" customWidth="1"/>
    <col min="8454" max="8454" width="16.85546875" style="247" customWidth="1"/>
    <col min="8455" max="8455" width="16.7109375" style="247" customWidth="1"/>
    <col min="8456" max="8456" width="15.42578125" style="247" customWidth="1"/>
    <col min="8457" max="8457" width="17.28515625" style="247" customWidth="1"/>
    <col min="8458" max="8458" width="15.140625" style="247" customWidth="1"/>
    <col min="8459" max="8459" width="17.7109375" style="247" customWidth="1"/>
    <col min="8460" max="8460" width="14.85546875" style="247" customWidth="1"/>
    <col min="8461" max="8704" width="9.140625" style="247"/>
    <col min="8705" max="8705" width="39.42578125" style="247" customWidth="1"/>
    <col min="8706" max="8706" width="16.7109375" style="247" customWidth="1"/>
    <col min="8707" max="8707" width="18.85546875" style="247" customWidth="1"/>
    <col min="8708" max="8708" width="13.85546875" style="247" customWidth="1"/>
    <col min="8709" max="8709" width="28.7109375" style="247" bestFit="1" customWidth="1"/>
    <col min="8710" max="8710" width="16.85546875" style="247" customWidth="1"/>
    <col min="8711" max="8711" width="16.7109375" style="247" customWidth="1"/>
    <col min="8712" max="8712" width="15.42578125" style="247" customWidth="1"/>
    <col min="8713" max="8713" width="17.28515625" style="247" customWidth="1"/>
    <col min="8714" max="8714" width="15.140625" style="247" customWidth="1"/>
    <col min="8715" max="8715" width="17.7109375" style="247" customWidth="1"/>
    <col min="8716" max="8716" width="14.85546875" style="247" customWidth="1"/>
    <col min="8717" max="8960" width="9.140625" style="247"/>
    <col min="8961" max="8961" width="39.42578125" style="247" customWidth="1"/>
    <col min="8962" max="8962" width="16.7109375" style="247" customWidth="1"/>
    <col min="8963" max="8963" width="18.85546875" style="247" customWidth="1"/>
    <col min="8964" max="8964" width="13.85546875" style="247" customWidth="1"/>
    <col min="8965" max="8965" width="28.7109375" style="247" bestFit="1" customWidth="1"/>
    <col min="8966" max="8966" width="16.85546875" style="247" customWidth="1"/>
    <col min="8967" max="8967" width="16.7109375" style="247" customWidth="1"/>
    <col min="8968" max="8968" width="15.42578125" style="247" customWidth="1"/>
    <col min="8969" max="8969" width="17.28515625" style="247" customWidth="1"/>
    <col min="8970" max="8970" width="15.140625" style="247" customWidth="1"/>
    <col min="8971" max="8971" width="17.7109375" style="247" customWidth="1"/>
    <col min="8972" max="8972" width="14.85546875" style="247" customWidth="1"/>
    <col min="8973" max="9216" width="9.140625" style="247"/>
    <col min="9217" max="9217" width="39.42578125" style="247" customWidth="1"/>
    <col min="9218" max="9218" width="16.7109375" style="247" customWidth="1"/>
    <col min="9219" max="9219" width="18.85546875" style="247" customWidth="1"/>
    <col min="9220" max="9220" width="13.85546875" style="247" customWidth="1"/>
    <col min="9221" max="9221" width="28.7109375" style="247" bestFit="1" customWidth="1"/>
    <col min="9222" max="9222" width="16.85546875" style="247" customWidth="1"/>
    <col min="9223" max="9223" width="16.7109375" style="247" customWidth="1"/>
    <col min="9224" max="9224" width="15.42578125" style="247" customWidth="1"/>
    <col min="9225" max="9225" width="17.28515625" style="247" customWidth="1"/>
    <col min="9226" max="9226" width="15.140625" style="247" customWidth="1"/>
    <col min="9227" max="9227" width="17.7109375" style="247" customWidth="1"/>
    <col min="9228" max="9228" width="14.85546875" style="247" customWidth="1"/>
    <col min="9229" max="9472" width="9.140625" style="247"/>
    <col min="9473" max="9473" width="39.42578125" style="247" customWidth="1"/>
    <col min="9474" max="9474" width="16.7109375" style="247" customWidth="1"/>
    <col min="9475" max="9475" width="18.85546875" style="247" customWidth="1"/>
    <col min="9476" max="9476" width="13.85546875" style="247" customWidth="1"/>
    <col min="9477" max="9477" width="28.7109375" style="247" bestFit="1" customWidth="1"/>
    <col min="9478" max="9478" width="16.85546875" style="247" customWidth="1"/>
    <col min="9479" max="9479" width="16.7109375" style="247" customWidth="1"/>
    <col min="9480" max="9480" width="15.42578125" style="247" customWidth="1"/>
    <col min="9481" max="9481" width="17.28515625" style="247" customWidth="1"/>
    <col min="9482" max="9482" width="15.140625" style="247" customWidth="1"/>
    <col min="9483" max="9483" width="17.7109375" style="247" customWidth="1"/>
    <col min="9484" max="9484" width="14.85546875" style="247" customWidth="1"/>
    <col min="9485" max="9728" width="9.140625" style="247"/>
    <col min="9729" max="9729" width="39.42578125" style="247" customWidth="1"/>
    <col min="9730" max="9730" width="16.7109375" style="247" customWidth="1"/>
    <col min="9731" max="9731" width="18.85546875" style="247" customWidth="1"/>
    <col min="9732" max="9732" width="13.85546875" style="247" customWidth="1"/>
    <col min="9733" max="9733" width="28.7109375" style="247" bestFit="1" customWidth="1"/>
    <col min="9734" max="9734" width="16.85546875" style="247" customWidth="1"/>
    <col min="9735" max="9735" width="16.7109375" style="247" customWidth="1"/>
    <col min="9736" max="9736" width="15.42578125" style="247" customWidth="1"/>
    <col min="9737" max="9737" width="17.28515625" style="247" customWidth="1"/>
    <col min="9738" max="9738" width="15.140625" style="247" customWidth="1"/>
    <col min="9739" max="9739" width="17.7109375" style="247" customWidth="1"/>
    <col min="9740" max="9740" width="14.85546875" style="247" customWidth="1"/>
    <col min="9741" max="9984" width="9.140625" style="247"/>
    <col min="9985" max="9985" width="39.42578125" style="247" customWidth="1"/>
    <col min="9986" max="9986" width="16.7109375" style="247" customWidth="1"/>
    <col min="9987" max="9987" width="18.85546875" style="247" customWidth="1"/>
    <col min="9988" max="9988" width="13.85546875" style="247" customWidth="1"/>
    <col min="9989" max="9989" width="28.7109375" style="247" bestFit="1" customWidth="1"/>
    <col min="9990" max="9990" width="16.85546875" style="247" customWidth="1"/>
    <col min="9991" max="9991" width="16.7109375" style="247" customWidth="1"/>
    <col min="9992" max="9992" width="15.42578125" style="247" customWidth="1"/>
    <col min="9993" max="9993" width="17.28515625" style="247" customWidth="1"/>
    <col min="9994" max="9994" width="15.140625" style="247" customWidth="1"/>
    <col min="9995" max="9995" width="17.7109375" style="247" customWidth="1"/>
    <col min="9996" max="9996" width="14.85546875" style="247" customWidth="1"/>
    <col min="9997" max="10240" width="9.140625" style="247"/>
    <col min="10241" max="10241" width="39.42578125" style="247" customWidth="1"/>
    <col min="10242" max="10242" width="16.7109375" style="247" customWidth="1"/>
    <col min="10243" max="10243" width="18.85546875" style="247" customWidth="1"/>
    <col min="10244" max="10244" width="13.85546875" style="247" customWidth="1"/>
    <col min="10245" max="10245" width="28.7109375" style="247" bestFit="1" customWidth="1"/>
    <col min="10246" max="10246" width="16.85546875" style="247" customWidth="1"/>
    <col min="10247" max="10247" width="16.7109375" style="247" customWidth="1"/>
    <col min="10248" max="10248" width="15.42578125" style="247" customWidth="1"/>
    <col min="10249" max="10249" width="17.28515625" style="247" customWidth="1"/>
    <col min="10250" max="10250" width="15.140625" style="247" customWidth="1"/>
    <col min="10251" max="10251" width="17.7109375" style="247" customWidth="1"/>
    <col min="10252" max="10252" width="14.85546875" style="247" customWidth="1"/>
    <col min="10253" max="10496" width="9.140625" style="247"/>
    <col min="10497" max="10497" width="39.42578125" style="247" customWidth="1"/>
    <col min="10498" max="10498" width="16.7109375" style="247" customWidth="1"/>
    <col min="10499" max="10499" width="18.85546875" style="247" customWidth="1"/>
    <col min="10500" max="10500" width="13.85546875" style="247" customWidth="1"/>
    <col min="10501" max="10501" width="28.7109375" style="247" bestFit="1" customWidth="1"/>
    <col min="10502" max="10502" width="16.85546875" style="247" customWidth="1"/>
    <col min="10503" max="10503" width="16.7109375" style="247" customWidth="1"/>
    <col min="10504" max="10504" width="15.42578125" style="247" customWidth="1"/>
    <col min="10505" max="10505" width="17.28515625" style="247" customWidth="1"/>
    <col min="10506" max="10506" width="15.140625" style="247" customWidth="1"/>
    <col min="10507" max="10507" width="17.7109375" style="247" customWidth="1"/>
    <col min="10508" max="10508" width="14.85546875" style="247" customWidth="1"/>
    <col min="10509" max="10752" width="9.140625" style="247"/>
    <col min="10753" max="10753" width="39.42578125" style="247" customWidth="1"/>
    <col min="10754" max="10754" width="16.7109375" style="247" customWidth="1"/>
    <col min="10755" max="10755" width="18.85546875" style="247" customWidth="1"/>
    <col min="10756" max="10756" width="13.85546875" style="247" customWidth="1"/>
    <col min="10757" max="10757" width="28.7109375" style="247" bestFit="1" customWidth="1"/>
    <col min="10758" max="10758" width="16.85546875" style="247" customWidth="1"/>
    <col min="10759" max="10759" width="16.7109375" style="247" customWidth="1"/>
    <col min="10760" max="10760" width="15.42578125" style="247" customWidth="1"/>
    <col min="10761" max="10761" width="17.28515625" style="247" customWidth="1"/>
    <col min="10762" max="10762" width="15.140625" style="247" customWidth="1"/>
    <col min="10763" max="10763" width="17.7109375" style="247" customWidth="1"/>
    <col min="10764" max="10764" width="14.85546875" style="247" customWidth="1"/>
    <col min="10765" max="11008" width="9.140625" style="247"/>
    <col min="11009" max="11009" width="39.42578125" style="247" customWidth="1"/>
    <col min="11010" max="11010" width="16.7109375" style="247" customWidth="1"/>
    <col min="11011" max="11011" width="18.85546875" style="247" customWidth="1"/>
    <col min="11012" max="11012" width="13.85546875" style="247" customWidth="1"/>
    <col min="11013" max="11013" width="28.7109375" style="247" bestFit="1" customWidth="1"/>
    <col min="11014" max="11014" width="16.85546875" style="247" customWidth="1"/>
    <col min="11015" max="11015" width="16.7109375" style="247" customWidth="1"/>
    <col min="11016" max="11016" width="15.42578125" style="247" customWidth="1"/>
    <col min="11017" max="11017" width="17.28515625" style="247" customWidth="1"/>
    <col min="11018" max="11018" width="15.140625" style="247" customWidth="1"/>
    <col min="11019" max="11019" width="17.7109375" style="247" customWidth="1"/>
    <col min="11020" max="11020" width="14.85546875" style="247" customWidth="1"/>
    <col min="11021" max="11264" width="9.140625" style="247"/>
    <col min="11265" max="11265" width="39.42578125" style="247" customWidth="1"/>
    <col min="11266" max="11266" width="16.7109375" style="247" customWidth="1"/>
    <col min="11267" max="11267" width="18.85546875" style="247" customWidth="1"/>
    <col min="11268" max="11268" width="13.85546875" style="247" customWidth="1"/>
    <col min="11269" max="11269" width="28.7109375" style="247" bestFit="1" customWidth="1"/>
    <col min="11270" max="11270" width="16.85546875" style="247" customWidth="1"/>
    <col min="11271" max="11271" width="16.7109375" style="247" customWidth="1"/>
    <col min="11272" max="11272" width="15.42578125" style="247" customWidth="1"/>
    <col min="11273" max="11273" width="17.28515625" style="247" customWidth="1"/>
    <col min="11274" max="11274" width="15.140625" style="247" customWidth="1"/>
    <col min="11275" max="11275" width="17.7109375" style="247" customWidth="1"/>
    <col min="11276" max="11276" width="14.85546875" style="247" customWidth="1"/>
    <col min="11277" max="11520" width="9.140625" style="247"/>
    <col min="11521" max="11521" width="39.42578125" style="247" customWidth="1"/>
    <col min="11522" max="11522" width="16.7109375" style="247" customWidth="1"/>
    <col min="11523" max="11523" width="18.85546875" style="247" customWidth="1"/>
    <col min="11524" max="11524" width="13.85546875" style="247" customWidth="1"/>
    <col min="11525" max="11525" width="28.7109375" style="247" bestFit="1" customWidth="1"/>
    <col min="11526" max="11526" width="16.85546875" style="247" customWidth="1"/>
    <col min="11527" max="11527" width="16.7109375" style="247" customWidth="1"/>
    <col min="11528" max="11528" width="15.42578125" style="247" customWidth="1"/>
    <col min="11529" max="11529" width="17.28515625" style="247" customWidth="1"/>
    <col min="11530" max="11530" width="15.140625" style="247" customWidth="1"/>
    <col min="11531" max="11531" width="17.7109375" style="247" customWidth="1"/>
    <col min="11532" max="11532" width="14.85546875" style="247" customWidth="1"/>
    <col min="11533" max="11776" width="9.140625" style="247"/>
    <col min="11777" max="11777" width="39.42578125" style="247" customWidth="1"/>
    <col min="11778" max="11778" width="16.7109375" style="247" customWidth="1"/>
    <col min="11779" max="11779" width="18.85546875" style="247" customWidth="1"/>
    <col min="11780" max="11780" width="13.85546875" style="247" customWidth="1"/>
    <col min="11781" max="11781" width="28.7109375" style="247" bestFit="1" customWidth="1"/>
    <col min="11782" max="11782" width="16.85546875" style="247" customWidth="1"/>
    <col min="11783" max="11783" width="16.7109375" style="247" customWidth="1"/>
    <col min="11784" max="11784" width="15.42578125" style="247" customWidth="1"/>
    <col min="11785" max="11785" width="17.28515625" style="247" customWidth="1"/>
    <col min="11786" max="11786" width="15.140625" style="247" customWidth="1"/>
    <col min="11787" max="11787" width="17.7109375" style="247" customWidth="1"/>
    <col min="11788" max="11788" width="14.85546875" style="247" customWidth="1"/>
    <col min="11789" max="12032" width="9.140625" style="247"/>
    <col min="12033" max="12033" width="39.42578125" style="247" customWidth="1"/>
    <col min="12034" max="12034" width="16.7109375" style="247" customWidth="1"/>
    <col min="12035" max="12035" width="18.85546875" style="247" customWidth="1"/>
    <col min="12036" max="12036" width="13.85546875" style="247" customWidth="1"/>
    <col min="12037" max="12037" width="28.7109375" style="247" bestFit="1" customWidth="1"/>
    <col min="12038" max="12038" width="16.85546875" style="247" customWidth="1"/>
    <col min="12039" max="12039" width="16.7109375" style="247" customWidth="1"/>
    <col min="12040" max="12040" width="15.42578125" style="247" customWidth="1"/>
    <col min="12041" max="12041" width="17.28515625" style="247" customWidth="1"/>
    <col min="12042" max="12042" width="15.140625" style="247" customWidth="1"/>
    <col min="12043" max="12043" width="17.7109375" style="247" customWidth="1"/>
    <col min="12044" max="12044" width="14.85546875" style="247" customWidth="1"/>
    <col min="12045" max="12288" width="9.140625" style="247"/>
    <col min="12289" max="12289" width="39.42578125" style="247" customWidth="1"/>
    <col min="12290" max="12290" width="16.7109375" style="247" customWidth="1"/>
    <col min="12291" max="12291" width="18.85546875" style="247" customWidth="1"/>
    <col min="12292" max="12292" width="13.85546875" style="247" customWidth="1"/>
    <col min="12293" max="12293" width="28.7109375" style="247" bestFit="1" customWidth="1"/>
    <col min="12294" max="12294" width="16.85546875" style="247" customWidth="1"/>
    <col min="12295" max="12295" width="16.7109375" style="247" customWidth="1"/>
    <col min="12296" max="12296" width="15.42578125" style="247" customWidth="1"/>
    <col min="12297" max="12297" width="17.28515625" style="247" customWidth="1"/>
    <col min="12298" max="12298" width="15.140625" style="247" customWidth="1"/>
    <col min="12299" max="12299" width="17.7109375" style="247" customWidth="1"/>
    <col min="12300" max="12300" width="14.85546875" style="247" customWidth="1"/>
    <col min="12301" max="12544" width="9.140625" style="247"/>
    <col min="12545" max="12545" width="39.42578125" style="247" customWidth="1"/>
    <col min="12546" max="12546" width="16.7109375" style="247" customWidth="1"/>
    <col min="12547" max="12547" width="18.85546875" style="247" customWidth="1"/>
    <col min="12548" max="12548" width="13.85546875" style="247" customWidth="1"/>
    <col min="12549" max="12549" width="28.7109375" style="247" bestFit="1" customWidth="1"/>
    <col min="12550" max="12550" width="16.85546875" style="247" customWidth="1"/>
    <col min="12551" max="12551" width="16.7109375" style="247" customWidth="1"/>
    <col min="12552" max="12552" width="15.42578125" style="247" customWidth="1"/>
    <col min="12553" max="12553" width="17.28515625" style="247" customWidth="1"/>
    <col min="12554" max="12554" width="15.140625" style="247" customWidth="1"/>
    <col min="12555" max="12555" width="17.7109375" style="247" customWidth="1"/>
    <col min="12556" max="12556" width="14.85546875" style="247" customWidth="1"/>
    <col min="12557" max="12800" width="9.140625" style="247"/>
    <col min="12801" max="12801" width="39.42578125" style="247" customWidth="1"/>
    <col min="12802" max="12802" width="16.7109375" style="247" customWidth="1"/>
    <col min="12803" max="12803" width="18.85546875" style="247" customWidth="1"/>
    <col min="12804" max="12804" width="13.85546875" style="247" customWidth="1"/>
    <col min="12805" max="12805" width="28.7109375" style="247" bestFit="1" customWidth="1"/>
    <col min="12806" max="12806" width="16.85546875" style="247" customWidth="1"/>
    <col min="12807" max="12807" width="16.7109375" style="247" customWidth="1"/>
    <col min="12808" max="12808" width="15.42578125" style="247" customWidth="1"/>
    <col min="12809" max="12809" width="17.28515625" style="247" customWidth="1"/>
    <col min="12810" max="12810" width="15.140625" style="247" customWidth="1"/>
    <col min="12811" max="12811" width="17.7109375" style="247" customWidth="1"/>
    <col min="12812" max="12812" width="14.85546875" style="247" customWidth="1"/>
    <col min="12813" max="13056" width="9.140625" style="247"/>
    <col min="13057" max="13057" width="39.42578125" style="247" customWidth="1"/>
    <col min="13058" max="13058" width="16.7109375" style="247" customWidth="1"/>
    <col min="13059" max="13059" width="18.85546875" style="247" customWidth="1"/>
    <col min="13060" max="13060" width="13.85546875" style="247" customWidth="1"/>
    <col min="13061" max="13061" width="28.7109375" style="247" bestFit="1" customWidth="1"/>
    <col min="13062" max="13062" width="16.85546875" style="247" customWidth="1"/>
    <col min="13063" max="13063" width="16.7109375" style="247" customWidth="1"/>
    <col min="13064" max="13064" width="15.42578125" style="247" customWidth="1"/>
    <col min="13065" max="13065" width="17.28515625" style="247" customWidth="1"/>
    <col min="13066" max="13066" width="15.140625" style="247" customWidth="1"/>
    <col min="13067" max="13067" width="17.7109375" style="247" customWidth="1"/>
    <col min="13068" max="13068" width="14.85546875" style="247" customWidth="1"/>
    <col min="13069" max="13312" width="9.140625" style="247"/>
    <col min="13313" max="13313" width="39.42578125" style="247" customWidth="1"/>
    <col min="13314" max="13314" width="16.7109375" style="247" customWidth="1"/>
    <col min="13315" max="13315" width="18.85546875" style="247" customWidth="1"/>
    <col min="13316" max="13316" width="13.85546875" style="247" customWidth="1"/>
    <col min="13317" max="13317" width="28.7109375" style="247" bestFit="1" customWidth="1"/>
    <col min="13318" max="13318" width="16.85546875" style="247" customWidth="1"/>
    <col min="13319" max="13319" width="16.7109375" style="247" customWidth="1"/>
    <col min="13320" max="13320" width="15.42578125" style="247" customWidth="1"/>
    <col min="13321" max="13321" width="17.28515625" style="247" customWidth="1"/>
    <col min="13322" max="13322" width="15.140625" style="247" customWidth="1"/>
    <col min="13323" max="13323" width="17.7109375" style="247" customWidth="1"/>
    <col min="13324" max="13324" width="14.85546875" style="247" customWidth="1"/>
    <col min="13325" max="13568" width="9.140625" style="247"/>
    <col min="13569" max="13569" width="39.42578125" style="247" customWidth="1"/>
    <col min="13570" max="13570" width="16.7109375" style="247" customWidth="1"/>
    <col min="13571" max="13571" width="18.85546875" style="247" customWidth="1"/>
    <col min="13572" max="13572" width="13.85546875" style="247" customWidth="1"/>
    <col min="13573" max="13573" width="28.7109375" style="247" bestFit="1" customWidth="1"/>
    <col min="13574" max="13574" width="16.85546875" style="247" customWidth="1"/>
    <col min="13575" max="13575" width="16.7109375" style="247" customWidth="1"/>
    <col min="13576" max="13576" width="15.42578125" style="247" customWidth="1"/>
    <col min="13577" max="13577" width="17.28515625" style="247" customWidth="1"/>
    <col min="13578" max="13578" width="15.140625" style="247" customWidth="1"/>
    <col min="13579" max="13579" width="17.7109375" style="247" customWidth="1"/>
    <col min="13580" max="13580" width="14.85546875" style="247" customWidth="1"/>
    <col min="13581" max="13824" width="9.140625" style="247"/>
    <col min="13825" max="13825" width="39.42578125" style="247" customWidth="1"/>
    <col min="13826" max="13826" width="16.7109375" style="247" customWidth="1"/>
    <col min="13827" max="13827" width="18.85546875" style="247" customWidth="1"/>
    <col min="13828" max="13828" width="13.85546875" style="247" customWidth="1"/>
    <col min="13829" max="13829" width="28.7109375" style="247" bestFit="1" customWidth="1"/>
    <col min="13830" max="13830" width="16.85546875" style="247" customWidth="1"/>
    <col min="13831" max="13831" width="16.7109375" style="247" customWidth="1"/>
    <col min="13832" max="13832" width="15.42578125" style="247" customWidth="1"/>
    <col min="13833" max="13833" width="17.28515625" style="247" customWidth="1"/>
    <col min="13834" max="13834" width="15.140625" style="247" customWidth="1"/>
    <col min="13835" max="13835" width="17.7109375" style="247" customWidth="1"/>
    <col min="13836" max="13836" width="14.85546875" style="247" customWidth="1"/>
    <col min="13837" max="14080" width="9.140625" style="247"/>
    <col min="14081" max="14081" width="39.42578125" style="247" customWidth="1"/>
    <col min="14082" max="14082" width="16.7109375" style="247" customWidth="1"/>
    <col min="14083" max="14083" width="18.85546875" style="247" customWidth="1"/>
    <col min="14084" max="14084" width="13.85546875" style="247" customWidth="1"/>
    <col min="14085" max="14085" width="28.7109375" style="247" bestFit="1" customWidth="1"/>
    <col min="14086" max="14086" width="16.85546875" style="247" customWidth="1"/>
    <col min="14087" max="14087" width="16.7109375" style="247" customWidth="1"/>
    <col min="14088" max="14088" width="15.42578125" style="247" customWidth="1"/>
    <col min="14089" max="14089" width="17.28515625" style="247" customWidth="1"/>
    <col min="14090" max="14090" width="15.140625" style="247" customWidth="1"/>
    <col min="14091" max="14091" width="17.7109375" style="247" customWidth="1"/>
    <col min="14092" max="14092" width="14.85546875" style="247" customWidth="1"/>
    <col min="14093" max="14336" width="9.140625" style="247"/>
    <col min="14337" max="14337" width="39.42578125" style="247" customWidth="1"/>
    <col min="14338" max="14338" width="16.7109375" style="247" customWidth="1"/>
    <col min="14339" max="14339" width="18.85546875" style="247" customWidth="1"/>
    <col min="14340" max="14340" width="13.85546875" style="247" customWidth="1"/>
    <col min="14341" max="14341" width="28.7109375" style="247" bestFit="1" customWidth="1"/>
    <col min="14342" max="14342" width="16.85546875" style="247" customWidth="1"/>
    <col min="14343" max="14343" width="16.7109375" style="247" customWidth="1"/>
    <col min="14344" max="14344" width="15.42578125" style="247" customWidth="1"/>
    <col min="14345" max="14345" width="17.28515625" style="247" customWidth="1"/>
    <col min="14346" max="14346" width="15.140625" style="247" customWidth="1"/>
    <col min="14347" max="14347" width="17.7109375" style="247" customWidth="1"/>
    <col min="14348" max="14348" width="14.85546875" style="247" customWidth="1"/>
    <col min="14349" max="14592" width="9.140625" style="247"/>
    <col min="14593" max="14593" width="39.42578125" style="247" customWidth="1"/>
    <col min="14594" max="14594" width="16.7109375" style="247" customWidth="1"/>
    <col min="14595" max="14595" width="18.85546875" style="247" customWidth="1"/>
    <col min="14596" max="14596" width="13.85546875" style="247" customWidth="1"/>
    <col min="14597" max="14597" width="28.7109375" style="247" bestFit="1" customWidth="1"/>
    <col min="14598" max="14598" width="16.85546875" style="247" customWidth="1"/>
    <col min="14599" max="14599" width="16.7109375" style="247" customWidth="1"/>
    <col min="14600" max="14600" width="15.42578125" style="247" customWidth="1"/>
    <col min="14601" max="14601" width="17.28515625" style="247" customWidth="1"/>
    <col min="14602" max="14602" width="15.140625" style="247" customWidth="1"/>
    <col min="14603" max="14603" width="17.7109375" style="247" customWidth="1"/>
    <col min="14604" max="14604" width="14.85546875" style="247" customWidth="1"/>
    <col min="14605" max="14848" width="9.140625" style="247"/>
    <col min="14849" max="14849" width="39.42578125" style="247" customWidth="1"/>
    <col min="14850" max="14850" width="16.7109375" style="247" customWidth="1"/>
    <col min="14851" max="14851" width="18.85546875" style="247" customWidth="1"/>
    <col min="14852" max="14852" width="13.85546875" style="247" customWidth="1"/>
    <col min="14853" max="14853" width="28.7109375" style="247" bestFit="1" customWidth="1"/>
    <col min="14854" max="14854" width="16.85546875" style="247" customWidth="1"/>
    <col min="14855" max="14855" width="16.7109375" style="247" customWidth="1"/>
    <col min="14856" max="14856" width="15.42578125" style="247" customWidth="1"/>
    <col min="14857" max="14857" width="17.28515625" style="247" customWidth="1"/>
    <col min="14858" max="14858" width="15.140625" style="247" customWidth="1"/>
    <col min="14859" max="14859" width="17.7109375" style="247" customWidth="1"/>
    <col min="14860" max="14860" width="14.85546875" style="247" customWidth="1"/>
    <col min="14861" max="15104" width="9.140625" style="247"/>
    <col min="15105" max="15105" width="39.42578125" style="247" customWidth="1"/>
    <col min="15106" max="15106" width="16.7109375" style="247" customWidth="1"/>
    <col min="15107" max="15107" width="18.85546875" style="247" customWidth="1"/>
    <col min="15108" max="15108" width="13.85546875" style="247" customWidth="1"/>
    <col min="15109" max="15109" width="28.7109375" style="247" bestFit="1" customWidth="1"/>
    <col min="15110" max="15110" width="16.85546875" style="247" customWidth="1"/>
    <col min="15111" max="15111" width="16.7109375" style="247" customWidth="1"/>
    <col min="15112" max="15112" width="15.42578125" style="247" customWidth="1"/>
    <col min="15113" max="15113" width="17.28515625" style="247" customWidth="1"/>
    <col min="15114" max="15114" width="15.140625" style="247" customWidth="1"/>
    <col min="15115" max="15115" width="17.7109375" style="247" customWidth="1"/>
    <col min="15116" max="15116" width="14.85546875" style="247" customWidth="1"/>
    <col min="15117" max="15360" width="9.140625" style="247"/>
    <col min="15361" max="15361" width="39.42578125" style="247" customWidth="1"/>
    <col min="15362" max="15362" width="16.7109375" style="247" customWidth="1"/>
    <col min="15363" max="15363" width="18.85546875" style="247" customWidth="1"/>
    <col min="15364" max="15364" width="13.85546875" style="247" customWidth="1"/>
    <col min="15365" max="15365" width="28.7109375" style="247" bestFit="1" customWidth="1"/>
    <col min="15366" max="15366" width="16.85546875" style="247" customWidth="1"/>
    <col min="15367" max="15367" width="16.7109375" style="247" customWidth="1"/>
    <col min="15368" max="15368" width="15.42578125" style="247" customWidth="1"/>
    <col min="15369" max="15369" width="17.28515625" style="247" customWidth="1"/>
    <col min="15370" max="15370" width="15.140625" style="247" customWidth="1"/>
    <col min="15371" max="15371" width="17.7109375" style="247" customWidth="1"/>
    <col min="15372" max="15372" width="14.85546875" style="247" customWidth="1"/>
    <col min="15373" max="15616" width="9.140625" style="247"/>
    <col min="15617" max="15617" width="39.42578125" style="247" customWidth="1"/>
    <col min="15618" max="15618" width="16.7109375" style="247" customWidth="1"/>
    <col min="15619" max="15619" width="18.85546875" style="247" customWidth="1"/>
    <col min="15620" max="15620" width="13.85546875" style="247" customWidth="1"/>
    <col min="15621" max="15621" width="28.7109375" style="247" bestFit="1" customWidth="1"/>
    <col min="15622" max="15622" width="16.85546875" style="247" customWidth="1"/>
    <col min="15623" max="15623" width="16.7109375" style="247" customWidth="1"/>
    <col min="15624" max="15624" width="15.42578125" style="247" customWidth="1"/>
    <col min="15625" max="15625" width="17.28515625" style="247" customWidth="1"/>
    <col min="15626" max="15626" width="15.140625" style="247" customWidth="1"/>
    <col min="15627" max="15627" width="17.7109375" style="247" customWidth="1"/>
    <col min="15628" max="15628" width="14.85546875" style="247" customWidth="1"/>
    <col min="15629" max="15872" width="9.140625" style="247"/>
    <col min="15873" max="15873" width="39.42578125" style="247" customWidth="1"/>
    <col min="15874" max="15874" width="16.7109375" style="247" customWidth="1"/>
    <col min="15875" max="15875" width="18.85546875" style="247" customWidth="1"/>
    <col min="15876" max="15876" width="13.85546875" style="247" customWidth="1"/>
    <col min="15877" max="15877" width="28.7109375" style="247" bestFit="1" customWidth="1"/>
    <col min="15878" max="15878" width="16.85546875" style="247" customWidth="1"/>
    <col min="15879" max="15879" width="16.7109375" style="247" customWidth="1"/>
    <col min="15880" max="15880" width="15.42578125" style="247" customWidth="1"/>
    <col min="15881" max="15881" width="17.28515625" style="247" customWidth="1"/>
    <col min="15882" max="15882" width="15.140625" style="247" customWidth="1"/>
    <col min="15883" max="15883" width="17.7109375" style="247" customWidth="1"/>
    <col min="15884" max="15884" width="14.85546875" style="247" customWidth="1"/>
    <col min="15885" max="16128" width="9.140625" style="247"/>
    <col min="16129" max="16129" width="39.42578125" style="247" customWidth="1"/>
    <col min="16130" max="16130" width="16.7109375" style="247" customWidth="1"/>
    <col min="16131" max="16131" width="18.85546875" style="247" customWidth="1"/>
    <col min="16132" max="16132" width="13.85546875" style="247" customWidth="1"/>
    <col min="16133" max="16133" width="28.7109375" style="247" bestFit="1" customWidth="1"/>
    <col min="16134" max="16134" width="16.85546875" style="247" customWidth="1"/>
    <col min="16135" max="16135" width="16.7109375" style="247" customWidth="1"/>
    <col min="16136" max="16136" width="15.42578125" style="247" customWidth="1"/>
    <col min="16137" max="16137" width="17.28515625" style="247" customWidth="1"/>
    <col min="16138" max="16138" width="15.140625" style="247" customWidth="1"/>
    <col min="16139" max="16139" width="17.7109375" style="247" customWidth="1"/>
    <col min="16140" max="16140" width="14.85546875" style="247" customWidth="1"/>
    <col min="16141" max="16384" width="9.140625" style="247"/>
  </cols>
  <sheetData>
    <row r="1" spans="1:12" x14ac:dyDescent="0.25">
      <c r="A1" s="341"/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</row>
    <row r="2" spans="1:12" ht="31.5" x14ac:dyDescent="0.25">
      <c r="A2" s="342" t="s">
        <v>1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</row>
    <row r="3" spans="1:12" x14ac:dyDescent="0.25">
      <c r="A3" s="342"/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</row>
    <row r="4" spans="1:12" x14ac:dyDescent="0.25">
      <c r="A4" s="342"/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</row>
    <row r="5" spans="1:12" x14ac:dyDescent="0.25">
      <c r="A5" s="1409" t="s">
        <v>2</v>
      </c>
      <c r="B5" s="1409"/>
      <c r="C5" s="1409"/>
      <c r="D5" s="1409"/>
      <c r="E5" s="1409"/>
      <c r="F5" s="1409"/>
      <c r="G5" s="1409"/>
      <c r="H5" s="1409"/>
      <c r="I5" s="1409"/>
      <c r="J5" s="1409"/>
      <c r="K5" s="1409"/>
      <c r="L5" s="1409"/>
    </row>
    <row r="6" spans="1:12" x14ac:dyDescent="0.25">
      <c r="A6" s="342"/>
      <c r="B6" s="342"/>
      <c r="C6" s="342"/>
      <c r="D6" s="342"/>
      <c r="E6" s="342"/>
      <c r="F6" s="342"/>
      <c r="G6" s="342"/>
      <c r="H6" s="342"/>
      <c r="I6" s="342"/>
      <c r="J6" s="342"/>
      <c r="K6" s="342"/>
      <c r="L6" s="342"/>
    </row>
    <row r="7" spans="1:12" x14ac:dyDescent="0.25">
      <c r="A7" s="342"/>
      <c r="B7" s="342"/>
      <c r="C7" s="342"/>
      <c r="D7" s="342"/>
      <c r="E7" s="342"/>
      <c r="F7" s="342"/>
      <c r="G7" s="342"/>
      <c r="H7" s="342"/>
      <c r="I7" s="342"/>
      <c r="J7" s="342"/>
      <c r="K7" s="342"/>
      <c r="L7" s="342"/>
    </row>
    <row r="8" spans="1:12" x14ac:dyDescent="0.25">
      <c r="A8" s="1410" t="s">
        <v>33</v>
      </c>
      <c r="B8" s="1412" t="s">
        <v>3</v>
      </c>
      <c r="C8" s="1414"/>
      <c r="D8" s="1415"/>
      <c r="E8" s="1416"/>
      <c r="F8" s="1414" t="s">
        <v>4</v>
      </c>
      <c r="G8" s="1415"/>
      <c r="H8" s="1415"/>
      <c r="I8" s="1415"/>
      <c r="J8" s="1415"/>
      <c r="K8" s="1415"/>
      <c r="L8" s="1417"/>
    </row>
    <row r="9" spans="1:12" ht="157.5" x14ac:dyDescent="0.25">
      <c r="A9" s="1411"/>
      <c r="B9" s="1413"/>
      <c r="C9" s="324" t="s">
        <v>5</v>
      </c>
      <c r="D9" s="325" t="s">
        <v>6</v>
      </c>
      <c r="E9" s="326" t="s">
        <v>7</v>
      </c>
      <c r="F9" s="327" t="s">
        <v>8</v>
      </c>
      <c r="G9" s="325" t="s">
        <v>9</v>
      </c>
      <c r="H9" s="325" t="s">
        <v>10</v>
      </c>
      <c r="I9" s="325" t="s">
        <v>83</v>
      </c>
      <c r="J9" s="325" t="s">
        <v>12</v>
      </c>
      <c r="K9" s="325" t="s">
        <v>13</v>
      </c>
      <c r="L9" s="325" t="s">
        <v>14</v>
      </c>
    </row>
    <row r="10" spans="1:12" x14ac:dyDescent="0.25">
      <c r="A10" s="343" t="s">
        <v>15</v>
      </c>
      <c r="B10" s="344">
        <f>SUM(C10:E10)</f>
        <v>6996</v>
      </c>
      <c r="C10" s="528">
        <v>1628</v>
      </c>
      <c r="D10" s="148">
        <v>838</v>
      </c>
      <c r="E10" s="149">
        <v>4530</v>
      </c>
      <c r="F10" s="345">
        <f>SUM(G10:L10)</f>
        <v>1378</v>
      </c>
      <c r="G10" s="346">
        <v>23</v>
      </c>
      <c r="H10" s="346">
        <v>436</v>
      </c>
      <c r="I10" s="346">
        <v>734</v>
      </c>
      <c r="J10" s="346">
        <v>175</v>
      </c>
      <c r="K10" s="346">
        <v>10</v>
      </c>
      <c r="L10" s="346">
        <v>0</v>
      </c>
    </row>
    <row r="11" spans="1:12" x14ac:dyDescent="0.25">
      <c r="A11" s="343" t="s">
        <v>395</v>
      </c>
      <c r="B11" s="344">
        <f t="shared" ref="B11:B27" si="0">SUM(C11:E11)</f>
        <v>910</v>
      </c>
      <c r="C11" s="347">
        <v>337</v>
      </c>
      <c r="D11" s="346">
        <v>199</v>
      </c>
      <c r="E11" s="348">
        <v>374</v>
      </c>
      <c r="F11" s="345">
        <f t="shared" ref="F11:F27" si="1">SUM(G11:L11)</f>
        <v>351</v>
      </c>
      <c r="G11" s="346">
        <v>10</v>
      </c>
      <c r="H11" s="346">
        <v>129</v>
      </c>
      <c r="I11" s="346">
        <v>85</v>
      </c>
      <c r="J11" s="346">
        <v>127</v>
      </c>
      <c r="K11" s="346">
        <v>0</v>
      </c>
      <c r="L11" s="346">
        <v>0</v>
      </c>
    </row>
    <row r="12" spans="1:12" x14ac:dyDescent="0.25">
      <c r="A12" s="343" t="s">
        <v>396</v>
      </c>
      <c r="B12" s="344">
        <f t="shared" si="0"/>
        <v>2194</v>
      </c>
      <c r="C12" s="347">
        <v>596</v>
      </c>
      <c r="D12" s="346">
        <v>58</v>
      </c>
      <c r="E12" s="348">
        <v>1540</v>
      </c>
      <c r="F12" s="345">
        <f t="shared" si="1"/>
        <v>369</v>
      </c>
      <c r="G12" s="346">
        <v>3</v>
      </c>
      <c r="H12" s="346">
        <v>34</v>
      </c>
      <c r="I12" s="346">
        <v>291</v>
      </c>
      <c r="J12" s="346">
        <v>41</v>
      </c>
      <c r="K12" s="346">
        <v>0</v>
      </c>
      <c r="L12" s="346">
        <v>0</v>
      </c>
    </row>
    <row r="13" spans="1:12" x14ac:dyDescent="0.25">
      <c r="A13" s="343" t="s">
        <v>17</v>
      </c>
      <c r="B13" s="344">
        <f t="shared" si="0"/>
        <v>2057</v>
      </c>
      <c r="C13" s="347">
        <v>517</v>
      </c>
      <c r="D13" s="346">
        <v>186</v>
      </c>
      <c r="E13" s="348">
        <v>1354</v>
      </c>
      <c r="F13" s="345">
        <f t="shared" si="1"/>
        <v>453</v>
      </c>
      <c r="G13" s="346">
        <v>17</v>
      </c>
      <c r="H13" s="346">
        <v>41</v>
      </c>
      <c r="I13" s="346">
        <v>298</v>
      </c>
      <c r="J13" s="346">
        <v>97</v>
      </c>
      <c r="K13" s="346">
        <v>0</v>
      </c>
      <c r="L13" s="346">
        <v>0</v>
      </c>
    </row>
    <row r="14" spans="1:12" x14ac:dyDescent="0.25">
      <c r="A14" s="343" t="s">
        <v>18</v>
      </c>
      <c r="B14" s="344">
        <f t="shared" si="0"/>
        <v>375</v>
      </c>
      <c r="C14" s="347">
        <v>217</v>
      </c>
      <c r="D14" s="346">
        <v>55</v>
      </c>
      <c r="E14" s="348">
        <v>103</v>
      </c>
      <c r="F14" s="345">
        <f t="shared" si="1"/>
        <v>609</v>
      </c>
      <c r="G14" s="346">
        <v>369</v>
      </c>
      <c r="H14" s="346">
        <v>140</v>
      </c>
      <c r="I14" s="346">
        <v>75</v>
      </c>
      <c r="J14" s="346">
        <v>25</v>
      </c>
      <c r="K14" s="346">
        <v>0</v>
      </c>
      <c r="L14" s="346">
        <v>0</v>
      </c>
    </row>
    <row r="15" spans="1:12" x14ac:dyDescent="0.25">
      <c r="A15" s="343" t="s">
        <v>30</v>
      </c>
      <c r="B15" s="344">
        <f t="shared" si="0"/>
        <v>1026</v>
      </c>
      <c r="C15" s="347">
        <v>430</v>
      </c>
      <c r="D15" s="346">
        <v>51</v>
      </c>
      <c r="E15" s="348">
        <v>545</v>
      </c>
      <c r="F15" s="345">
        <f t="shared" si="1"/>
        <v>493</v>
      </c>
      <c r="G15" s="346">
        <v>13</v>
      </c>
      <c r="H15" s="346">
        <v>83</v>
      </c>
      <c r="I15" s="346">
        <v>396</v>
      </c>
      <c r="J15" s="346">
        <v>1</v>
      </c>
      <c r="K15" s="346">
        <v>0</v>
      </c>
      <c r="L15" s="346">
        <v>0</v>
      </c>
    </row>
    <row r="16" spans="1:12" x14ac:dyDescent="0.25">
      <c r="A16" s="343" t="s">
        <v>19</v>
      </c>
      <c r="B16" s="344">
        <f t="shared" si="0"/>
        <v>131</v>
      </c>
      <c r="C16" s="347">
        <v>85</v>
      </c>
      <c r="D16" s="346">
        <v>30</v>
      </c>
      <c r="E16" s="348">
        <v>16</v>
      </c>
      <c r="F16" s="345">
        <f t="shared" si="1"/>
        <v>172</v>
      </c>
      <c r="G16" s="346">
        <v>50</v>
      </c>
      <c r="H16" s="346">
        <v>64</v>
      </c>
      <c r="I16" s="346">
        <v>58</v>
      </c>
      <c r="J16" s="346">
        <v>0</v>
      </c>
      <c r="K16" s="346">
        <v>0</v>
      </c>
      <c r="L16" s="346">
        <v>0</v>
      </c>
    </row>
    <row r="17" spans="1:12" x14ac:dyDescent="0.25">
      <c r="A17" s="343" t="s">
        <v>20</v>
      </c>
      <c r="B17" s="344">
        <f t="shared" si="0"/>
        <v>659</v>
      </c>
      <c r="C17" s="347">
        <v>249</v>
      </c>
      <c r="D17" s="346">
        <v>119</v>
      </c>
      <c r="E17" s="348">
        <v>291</v>
      </c>
      <c r="F17" s="345">
        <f t="shared" si="1"/>
        <v>235</v>
      </c>
      <c r="G17" s="346">
        <v>4</v>
      </c>
      <c r="H17" s="346">
        <v>67</v>
      </c>
      <c r="I17" s="346">
        <v>81</v>
      </c>
      <c r="J17" s="346">
        <v>83</v>
      </c>
      <c r="K17" s="346">
        <v>0</v>
      </c>
      <c r="L17" s="346">
        <v>0</v>
      </c>
    </row>
    <row r="18" spans="1:12" x14ac:dyDescent="0.25">
      <c r="A18" s="343" t="s">
        <v>21</v>
      </c>
      <c r="B18" s="344">
        <f t="shared" si="0"/>
        <v>701</v>
      </c>
      <c r="C18" s="347">
        <v>236</v>
      </c>
      <c r="D18" s="346">
        <v>144</v>
      </c>
      <c r="E18" s="348">
        <v>321</v>
      </c>
      <c r="F18" s="345">
        <f t="shared" si="1"/>
        <v>184</v>
      </c>
      <c r="G18" s="346">
        <v>5</v>
      </c>
      <c r="H18" s="346">
        <v>78</v>
      </c>
      <c r="I18" s="346">
        <v>37</v>
      </c>
      <c r="J18" s="346">
        <v>64</v>
      </c>
      <c r="K18" s="346">
        <v>0</v>
      </c>
      <c r="L18" s="346">
        <v>0</v>
      </c>
    </row>
    <row r="19" spans="1:12" x14ac:dyDescent="0.25">
      <c r="A19" s="343" t="s">
        <v>23</v>
      </c>
      <c r="B19" s="344">
        <f t="shared" si="0"/>
        <v>72</v>
      </c>
      <c r="C19" s="347">
        <v>22</v>
      </c>
      <c r="D19" s="346">
        <v>13</v>
      </c>
      <c r="E19" s="348">
        <v>37</v>
      </c>
      <c r="F19" s="345">
        <f t="shared" si="1"/>
        <v>22</v>
      </c>
      <c r="G19" s="346">
        <v>0</v>
      </c>
      <c r="H19" s="346">
        <v>13</v>
      </c>
      <c r="I19" s="346">
        <v>3</v>
      </c>
      <c r="J19" s="346">
        <v>6</v>
      </c>
      <c r="K19" s="346">
        <v>0</v>
      </c>
      <c r="L19" s="346">
        <v>0</v>
      </c>
    </row>
    <row r="20" spans="1:12" x14ac:dyDescent="0.25">
      <c r="A20" s="343" t="s">
        <v>22</v>
      </c>
      <c r="B20" s="344">
        <f t="shared" si="0"/>
        <v>565</v>
      </c>
      <c r="C20" s="347">
        <v>221</v>
      </c>
      <c r="D20" s="346">
        <v>60</v>
      </c>
      <c r="E20" s="348">
        <v>284</v>
      </c>
      <c r="F20" s="345">
        <f t="shared" si="1"/>
        <v>261</v>
      </c>
      <c r="G20" s="346">
        <v>22</v>
      </c>
      <c r="H20" s="346">
        <v>55</v>
      </c>
      <c r="I20" s="346">
        <v>169</v>
      </c>
      <c r="J20" s="346">
        <v>15</v>
      </c>
      <c r="K20" s="346">
        <v>0</v>
      </c>
      <c r="L20" s="346">
        <v>0</v>
      </c>
    </row>
    <row r="21" spans="1:12" x14ac:dyDescent="0.25">
      <c r="A21" s="343" t="s">
        <v>24</v>
      </c>
      <c r="B21" s="344">
        <f t="shared" si="0"/>
        <v>215</v>
      </c>
      <c r="C21" s="347">
        <v>58</v>
      </c>
      <c r="D21" s="346">
        <v>69</v>
      </c>
      <c r="E21" s="348">
        <v>88</v>
      </c>
      <c r="F21" s="345">
        <f t="shared" si="1"/>
        <v>42</v>
      </c>
      <c r="G21" s="346">
        <v>0</v>
      </c>
      <c r="H21" s="346">
        <v>6</v>
      </c>
      <c r="I21" s="346">
        <v>20</v>
      </c>
      <c r="J21" s="346">
        <v>16</v>
      </c>
      <c r="K21" s="346">
        <v>0</v>
      </c>
      <c r="L21" s="346">
        <v>0</v>
      </c>
    </row>
    <row r="22" spans="1:12" x14ac:dyDescent="0.25">
      <c r="A22" s="343" t="s">
        <v>25</v>
      </c>
      <c r="B22" s="344">
        <f t="shared" si="0"/>
        <v>621</v>
      </c>
      <c r="C22" s="347">
        <v>417</v>
      </c>
      <c r="D22" s="346">
        <v>175</v>
      </c>
      <c r="E22" s="348">
        <v>29</v>
      </c>
      <c r="F22" s="345">
        <f t="shared" si="1"/>
        <v>1130</v>
      </c>
      <c r="G22" s="346">
        <v>775</v>
      </c>
      <c r="H22" s="346">
        <v>247</v>
      </c>
      <c r="I22" s="346">
        <v>108</v>
      </c>
      <c r="J22" s="346">
        <v>0</v>
      </c>
      <c r="K22" s="346">
        <v>0</v>
      </c>
      <c r="L22" s="346">
        <v>0</v>
      </c>
    </row>
    <row r="23" spans="1:12" x14ac:dyDescent="0.25">
      <c r="A23" s="343" t="s">
        <v>26</v>
      </c>
      <c r="B23" s="344">
        <f t="shared" si="0"/>
        <v>0</v>
      </c>
      <c r="C23" s="347">
        <v>0</v>
      </c>
      <c r="D23" s="346">
        <v>0</v>
      </c>
      <c r="E23" s="348">
        <v>0</v>
      </c>
      <c r="F23" s="345">
        <f t="shared" si="1"/>
        <v>0</v>
      </c>
      <c r="G23" s="346">
        <v>0</v>
      </c>
      <c r="H23" s="346">
        <v>0</v>
      </c>
      <c r="I23" s="346">
        <v>0</v>
      </c>
      <c r="J23" s="346">
        <v>0</v>
      </c>
      <c r="K23" s="346">
        <v>0</v>
      </c>
      <c r="L23" s="346">
        <v>0</v>
      </c>
    </row>
    <row r="24" spans="1:12" x14ac:dyDescent="0.25">
      <c r="A24" s="343" t="s">
        <v>27</v>
      </c>
      <c r="B24" s="344">
        <f t="shared" si="0"/>
        <v>1</v>
      </c>
      <c r="C24" s="347">
        <v>1</v>
      </c>
      <c r="D24" s="346">
        <v>0</v>
      </c>
      <c r="E24" s="348">
        <v>0</v>
      </c>
      <c r="F24" s="345">
        <f t="shared" si="1"/>
        <v>827</v>
      </c>
      <c r="G24" s="346">
        <v>827</v>
      </c>
      <c r="H24" s="346">
        <v>0</v>
      </c>
      <c r="I24" s="346">
        <v>0</v>
      </c>
      <c r="J24" s="346">
        <v>0</v>
      </c>
      <c r="K24" s="346">
        <v>0</v>
      </c>
      <c r="L24" s="346">
        <v>0</v>
      </c>
    </row>
    <row r="25" spans="1:12" x14ac:dyDescent="0.25">
      <c r="A25" s="343" t="s">
        <v>28</v>
      </c>
      <c r="B25" s="344">
        <f t="shared" si="0"/>
        <v>44</v>
      </c>
      <c r="C25" s="347">
        <v>2</v>
      </c>
      <c r="D25" s="346">
        <v>42</v>
      </c>
      <c r="E25" s="348">
        <v>0</v>
      </c>
      <c r="F25" s="345">
        <f t="shared" si="1"/>
        <v>534</v>
      </c>
      <c r="G25" s="346">
        <v>533</v>
      </c>
      <c r="H25" s="346">
        <v>1</v>
      </c>
      <c r="I25" s="346">
        <v>0</v>
      </c>
      <c r="J25" s="346">
        <v>0</v>
      </c>
      <c r="K25" s="346">
        <v>0</v>
      </c>
      <c r="L25" s="346">
        <v>0</v>
      </c>
    </row>
    <row r="26" spans="1:12" x14ac:dyDescent="0.25">
      <c r="A26" s="343" t="s">
        <v>29</v>
      </c>
      <c r="B26" s="344">
        <f t="shared" si="0"/>
        <v>1</v>
      </c>
      <c r="C26" s="347">
        <v>1</v>
      </c>
      <c r="D26" s="346">
        <v>0</v>
      </c>
      <c r="E26" s="348">
        <v>0</v>
      </c>
      <c r="F26" s="345">
        <f t="shared" si="1"/>
        <v>2</v>
      </c>
      <c r="G26" s="346">
        <v>0</v>
      </c>
      <c r="H26" s="346">
        <v>1</v>
      </c>
      <c r="I26" s="346">
        <v>1</v>
      </c>
      <c r="J26" s="346">
        <v>0</v>
      </c>
      <c r="K26" s="346">
        <v>0</v>
      </c>
      <c r="L26" s="346">
        <v>0</v>
      </c>
    </row>
    <row r="27" spans="1:12" x14ac:dyDescent="0.25">
      <c r="A27" s="343" t="s">
        <v>397</v>
      </c>
      <c r="B27" s="344">
        <f t="shared" si="0"/>
        <v>586</v>
      </c>
      <c r="C27" s="347">
        <v>303</v>
      </c>
      <c r="D27" s="346">
        <v>68</v>
      </c>
      <c r="E27" s="348">
        <v>215</v>
      </c>
      <c r="F27" s="345">
        <f t="shared" si="1"/>
        <v>181</v>
      </c>
      <c r="G27" s="346">
        <v>24</v>
      </c>
      <c r="H27" s="346">
        <v>70</v>
      </c>
      <c r="I27" s="346">
        <v>86</v>
      </c>
      <c r="J27" s="346">
        <v>1</v>
      </c>
      <c r="K27" s="346">
        <v>0</v>
      </c>
      <c r="L27" s="346">
        <v>0</v>
      </c>
    </row>
    <row r="28" spans="1:12" s="248" customFormat="1" ht="16.5" thickBot="1" x14ac:dyDescent="0.3">
      <c r="A28" s="354" t="s">
        <v>32</v>
      </c>
      <c r="B28" s="363">
        <f>SUM(B10:B27)</f>
        <v>17154</v>
      </c>
      <c r="C28" s="363">
        <f t="shared" ref="C28:L28" si="2">SUM(C10:C27)</f>
        <v>5320</v>
      </c>
      <c r="D28" s="363">
        <f t="shared" si="2"/>
        <v>2107</v>
      </c>
      <c r="E28" s="363">
        <f t="shared" si="2"/>
        <v>9727</v>
      </c>
      <c r="F28" s="363">
        <f t="shared" si="2"/>
        <v>7243</v>
      </c>
      <c r="G28" s="363">
        <f t="shared" si="2"/>
        <v>2675</v>
      </c>
      <c r="H28" s="363">
        <f t="shared" si="2"/>
        <v>1465</v>
      </c>
      <c r="I28" s="363">
        <f t="shared" si="2"/>
        <v>2442</v>
      </c>
      <c r="J28" s="363">
        <f t="shared" si="2"/>
        <v>651</v>
      </c>
      <c r="K28" s="363">
        <f t="shared" si="2"/>
        <v>10</v>
      </c>
      <c r="L28" s="363">
        <f t="shared" si="2"/>
        <v>0</v>
      </c>
    </row>
    <row r="29" spans="1:12" x14ac:dyDescent="0.25">
      <c r="A29" s="234"/>
      <c r="B29" s="234"/>
      <c r="C29" s="349"/>
      <c r="D29" s="349"/>
      <c r="E29" s="349"/>
      <c r="F29" s="234"/>
      <c r="G29" s="234"/>
      <c r="H29" s="234"/>
      <c r="I29" s="234"/>
      <c r="J29" s="234"/>
      <c r="K29" s="234"/>
      <c r="L29" s="234"/>
    </row>
    <row r="30" spans="1:12" ht="94.5" x14ac:dyDescent="0.25">
      <c r="A30" s="325" t="s">
        <v>33</v>
      </c>
      <c r="B30" s="325" t="s">
        <v>34</v>
      </c>
      <c r="C30" s="332"/>
      <c r="D30" s="332"/>
      <c r="E30" s="332"/>
      <c r="F30" s="332"/>
      <c r="G30" s="332"/>
      <c r="H30" s="332"/>
      <c r="I30" s="332"/>
      <c r="J30" s="332"/>
      <c r="K30" s="332"/>
      <c r="L30" s="332"/>
    </row>
    <row r="31" spans="1:12" x14ac:dyDescent="0.25">
      <c r="A31" s="343" t="s">
        <v>15</v>
      </c>
      <c r="B31" s="148">
        <v>325</v>
      </c>
      <c r="C31" s="332"/>
      <c r="D31" s="332"/>
      <c r="E31" s="332"/>
      <c r="F31" s="332"/>
      <c r="G31" s="332"/>
      <c r="H31" s="332"/>
      <c r="I31" s="332"/>
      <c r="J31" s="332"/>
      <c r="K31" s="332"/>
      <c r="L31" s="332"/>
    </row>
    <row r="32" spans="1:12" x14ac:dyDescent="0.25">
      <c r="A32" s="343" t="s">
        <v>395</v>
      </c>
      <c r="B32" s="346">
        <v>57</v>
      </c>
      <c r="C32" s="351"/>
      <c r="D32" s="351"/>
      <c r="E32" s="351"/>
      <c r="F32" s="351"/>
      <c r="G32" s="351"/>
      <c r="H32" s="351"/>
      <c r="I32" s="351"/>
      <c r="J32" s="351"/>
      <c r="K32" s="351"/>
      <c r="L32" s="351"/>
    </row>
    <row r="33" spans="1:12" x14ac:dyDescent="0.25">
      <c r="A33" s="343" t="s">
        <v>396</v>
      </c>
      <c r="B33" s="346">
        <v>46</v>
      </c>
      <c r="C33" s="351"/>
      <c r="D33" s="351"/>
      <c r="E33" s="351"/>
      <c r="F33" s="351"/>
      <c r="G33" s="351"/>
      <c r="H33" s="351"/>
      <c r="I33" s="351"/>
      <c r="J33" s="351"/>
      <c r="K33" s="351"/>
      <c r="L33" s="351"/>
    </row>
    <row r="34" spans="1:12" x14ac:dyDescent="0.25">
      <c r="A34" s="343" t="s">
        <v>17</v>
      </c>
      <c r="B34" s="346">
        <v>193</v>
      </c>
      <c r="C34" s="351"/>
      <c r="D34" s="351"/>
      <c r="E34" s="351"/>
      <c r="F34" s="351"/>
      <c r="G34" s="351"/>
      <c r="H34" s="351"/>
      <c r="I34" s="351"/>
      <c r="J34" s="351"/>
      <c r="K34" s="351"/>
      <c r="L34" s="351"/>
    </row>
    <row r="35" spans="1:12" x14ac:dyDescent="0.25">
      <c r="A35" s="343" t="s">
        <v>18</v>
      </c>
      <c r="B35" s="346">
        <v>19</v>
      </c>
      <c r="C35" s="351"/>
      <c r="D35" s="351"/>
      <c r="E35" s="351"/>
      <c r="F35" s="351"/>
      <c r="G35" s="351"/>
      <c r="H35" s="351"/>
      <c r="I35" s="351"/>
      <c r="J35" s="351"/>
      <c r="K35" s="351"/>
      <c r="L35" s="351"/>
    </row>
    <row r="36" spans="1:12" x14ac:dyDescent="0.25">
      <c r="A36" s="343" t="s">
        <v>30</v>
      </c>
      <c r="B36" s="346">
        <v>274</v>
      </c>
      <c r="C36" s="351"/>
      <c r="D36" s="351"/>
      <c r="E36" s="351"/>
      <c r="F36" s="351"/>
      <c r="G36" s="351"/>
      <c r="H36" s="351"/>
      <c r="I36" s="351"/>
      <c r="J36" s="351"/>
      <c r="K36" s="351"/>
      <c r="L36" s="351"/>
    </row>
    <row r="37" spans="1:12" x14ac:dyDescent="0.25">
      <c r="A37" s="343" t="s">
        <v>19</v>
      </c>
      <c r="B37" s="346">
        <v>7</v>
      </c>
      <c r="C37" s="351"/>
      <c r="D37" s="351"/>
      <c r="E37" s="351"/>
      <c r="F37" s="351"/>
      <c r="G37" s="351"/>
      <c r="H37" s="351"/>
      <c r="I37" s="351"/>
      <c r="J37" s="351"/>
      <c r="K37" s="351"/>
      <c r="L37" s="351"/>
    </row>
    <row r="38" spans="1:12" x14ac:dyDescent="0.25">
      <c r="A38" s="343" t="s">
        <v>20</v>
      </c>
      <c r="B38" s="346">
        <v>128</v>
      </c>
      <c r="C38" s="351"/>
      <c r="D38" s="351"/>
      <c r="E38" s="351"/>
      <c r="F38" s="351"/>
      <c r="G38" s="351"/>
      <c r="H38" s="351"/>
      <c r="I38" s="351"/>
      <c r="J38" s="351"/>
      <c r="K38" s="351"/>
      <c r="L38" s="351"/>
    </row>
    <row r="39" spans="1:12" x14ac:dyDescent="0.25">
      <c r="A39" s="343" t="s">
        <v>21</v>
      </c>
      <c r="B39" s="346">
        <v>106</v>
      </c>
      <c r="C39" s="351"/>
      <c r="D39" s="351"/>
      <c r="E39" s="351"/>
      <c r="F39" s="351"/>
      <c r="G39" s="351"/>
      <c r="H39" s="351"/>
      <c r="I39" s="351"/>
      <c r="J39" s="351"/>
      <c r="K39" s="351"/>
      <c r="L39" s="351"/>
    </row>
    <row r="40" spans="1:12" x14ac:dyDescent="0.25">
      <c r="A40" s="343" t="s">
        <v>23</v>
      </c>
      <c r="B40" s="346">
        <v>9</v>
      </c>
      <c r="C40" s="351"/>
      <c r="D40" s="351"/>
      <c r="E40" s="351"/>
      <c r="F40" s="351"/>
      <c r="G40" s="351"/>
      <c r="H40" s="351"/>
      <c r="I40" s="351"/>
      <c r="J40" s="351"/>
      <c r="K40" s="351"/>
      <c r="L40" s="351"/>
    </row>
    <row r="41" spans="1:12" x14ac:dyDescent="0.25">
      <c r="A41" s="343" t="s">
        <v>22</v>
      </c>
      <c r="B41" s="346">
        <v>37</v>
      </c>
      <c r="C41" s="351"/>
      <c r="D41" s="351"/>
      <c r="E41" s="351"/>
      <c r="F41" s="351"/>
      <c r="G41" s="351"/>
      <c r="H41" s="351"/>
      <c r="I41" s="351"/>
      <c r="J41" s="351"/>
      <c r="K41" s="351"/>
      <c r="L41" s="351"/>
    </row>
    <row r="42" spans="1:12" x14ac:dyDescent="0.25">
      <c r="A42" s="343" t="s">
        <v>24</v>
      </c>
      <c r="B42" s="346">
        <v>0</v>
      </c>
      <c r="C42" s="351"/>
      <c r="D42" s="351"/>
      <c r="E42" s="351"/>
      <c r="F42" s="351"/>
      <c r="G42" s="351"/>
      <c r="H42" s="351"/>
      <c r="I42" s="351"/>
      <c r="J42" s="351"/>
      <c r="K42" s="351"/>
      <c r="L42" s="351"/>
    </row>
    <row r="43" spans="1:12" x14ac:dyDescent="0.25">
      <c r="A43" s="343" t="s">
        <v>25</v>
      </c>
      <c r="B43" s="346">
        <v>5</v>
      </c>
      <c r="C43" s="351"/>
      <c r="D43" s="351"/>
      <c r="E43" s="351"/>
      <c r="F43" s="351"/>
      <c r="G43" s="351"/>
      <c r="H43" s="351"/>
      <c r="I43" s="351"/>
      <c r="J43" s="351"/>
      <c r="K43" s="351"/>
      <c r="L43" s="351"/>
    </row>
    <row r="44" spans="1:12" x14ac:dyDescent="0.25">
      <c r="A44" s="343" t="s">
        <v>26</v>
      </c>
      <c r="B44" s="346">
        <v>0</v>
      </c>
      <c r="C44" s="351"/>
      <c r="D44" s="351"/>
      <c r="E44" s="351"/>
      <c r="F44" s="351"/>
      <c r="G44" s="351"/>
      <c r="H44" s="351"/>
      <c r="I44" s="351"/>
      <c r="J44" s="351"/>
      <c r="K44" s="351"/>
      <c r="L44" s="351"/>
    </row>
    <row r="45" spans="1:12" x14ac:dyDescent="0.25">
      <c r="A45" s="343" t="s">
        <v>27</v>
      </c>
      <c r="B45" s="346">
        <v>0</v>
      </c>
      <c r="C45" s="351"/>
      <c r="D45" s="351"/>
      <c r="E45" s="351"/>
      <c r="F45" s="351"/>
      <c r="G45" s="351"/>
      <c r="H45" s="351"/>
      <c r="I45" s="351"/>
      <c r="J45" s="351"/>
      <c r="K45" s="351"/>
      <c r="L45" s="351"/>
    </row>
    <row r="46" spans="1:12" x14ac:dyDescent="0.25">
      <c r="A46" s="343" t="s">
        <v>28</v>
      </c>
      <c r="B46" s="346">
        <v>0</v>
      </c>
      <c r="C46" s="351"/>
      <c r="D46" s="351"/>
      <c r="E46" s="351"/>
      <c r="F46" s="351"/>
      <c r="G46" s="351"/>
      <c r="H46" s="351"/>
      <c r="I46" s="351"/>
      <c r="J46" s="351"/>
      <c r="K46" s="351"/>
      <c r="L46" s="351"/>
    </row>
    <row r="47" spans="1:12" x14ac:dyDescent="0.25">
      <c r="A47" s="343" t="s">
        <v>29</v>
      </c>
      <c r="B47" s="346">
        <v>0</v>
      </c>
      <c r="C47" s="351"/>
      <c r="D47" s="351"/>
      <c r="E47" s="351"/>
      <c r="F47" s="351"/>
      <c r="G47" s="351"/>
      <c r="H47" s="351"/>
      <c r="I47" s="351"/>
      <c r="J47" s="351"/>
      <c r="K47" s="351"/>
      <c r="L47" s="351"/>
    </row>
    <row r="48" spans="1:12" x14ac:dyDescent="0.25">
      <c r="A48" s="343" t="s">
        <v>397</v>
      </c>
      <c r="B48" s="346">
        <v>88</v>
      </c>
      <c r="C48" s="351"/>
      <c r="D48" s="351"/>
      <c r="E48" s="351"/>
      <c r="F48" s="351"/>
      <c r="G48" s="351"/>
      <c r="H48" s="351"/>
      <c r="I48" s="351"/>
      <c r="J48" s="351"/>
      <c r="K48" s="351"/>
      <c r="L48" s="351"/>
    </row>
    <row r="49" spans="1:12" s="248" customFormat="1" x14ac:dyDescent="0.25">
      <c r="A49" s="369" t="s">
        <v>32</v>
      </c>
      <c r="B49" s="370">
        <f>SUM(B31:B48)</f>
        <v>1294</v>
      </c>
      <c r="C49" s="371"/>
      <c r="D49" s="371"/>
      <c r="E49" s="371"/>
      <c r="F49" s="371"/>
      <c r="G49" s="371"/>
      <c r="H49" s="371"/>
      <c r="I49" s="371"/>
      <c r="J49" s="371"/>
      <c r="K49" s="371"/>
      <c r="L49" s="371"/>
    </row>
    <row r="50" spans="1:12" x14ac:dyDescent="0.25">
      <c r="A50" s="234"/>
      <c r="B50" s="234"/>
      <c r="C50" s="234"/>
      <c r="D50" s="234"/>
      <c r="E50" s="234"/>
      <c r="F50" s="234"/>
      <c r="G50" s="234"/>
      <c r="H50" s="234"/>
      <c r="I50" s="234"/>
      <c r="J50" s="234"/>
      <c r="K50" s="234"/>
      <c r="L50" s="234"/>
    </row>
    <row r="51" spans="1:12" x14ac:dyDescent="0.25">
      <c r="A51" s="1408" t="s">
        <v>35</v>
      </c>
      <c r="B51" s="1408"/>
      <c r="C51" s="1408"/>
      <c r="D51" s="333"/>
      <c r="E51" s="333"/>
      <c r="F51" s="333"/>
      <c r="G51" s="333"/>
      <c r="H51" s="333"/>
      <c r="I51" s="333"/>
      <c r="J51" s="333"/>
      <c r="K51" s="333"/>
      <c r="L51" s="333"/>
    </row>
    <row r="52" spans="1:12" x14ac:dyDescent="0.25">
      <c r="A52" s="1339" t="s">
        <v>36</v>
      </c>
      <c r="B52" s="1339"/>
      <c r="C52" s="1339"/>
      <c r="D52" s="236"/>
      <c r="E52" s="234"/>
      <c r="F52" s="234"/>
      <c r="G52" s="234"/>
      <c r="H52" s="234"/>
      <c r="I52" s="234"/>
      <c r="J52" s="234"/>
      <c r="K52" s="234"/>
      <c r="L52" s="234"/>
    </row>
    <row r="53" spans="1:12" x14ac:dyDescent="0.25">
      <c r="A53" s="236"/>
      <c r="B53" s="236"/>
      <c r="C53" s="236"/>
      <c r="D53" s="236"/>
      <c r="E53" s="236"/>
      <c r="F53" s="236"/>
      <c r="G53" s="236"/>
      <c r="H53" s="236"/>
      <c r="I53" s="236"/>
      <c r="J53" s="236"/>
      <c r="K53" s="236"/>
      <c r="L53" s="236"/>
    </row>
    <row r="54" spans="1:12" x14ac:dyDescent="0.25">
      <c r="A54" s="234"/>
      <c r="B54" s="234"/>
      <c r="C54" s="234"/>
      <c r="D54" s="234"/>
      <c r="E54" s="234"/>
      <c r="F54" s="234"/>
      <c r="G54" s="234"/>
      <c r="H54" s="234"/>
      <c r="I54" s="234"/>
      <c r="J54" s="234"/>
      <c r="K54" s="234"/>
      <c r="L54" s="234"/>
    </row>
    <row r="55" spans="1:12" x14ac:dyDescent="0.25">
      <c r="A55" s="234"/>
      <c r="B55" s="234"/>
      <c r="C55" s="234"/>
      <c r="D55" s="234"/>
      <c r="E55" s="234"/>
      <c r="F55" s="234"/>
      <c r="G55" s="234"/>
      <c r="H55" s="234"/>
      <c r="I55" s="234"/>
      <c r="J55" s="234"/>
      <c r="K55" s="234"/>
      <c r="L55" s="234"/>
    </row>
    <row r="56" spans="1:12" x14ac:dyDescent="0.25">
      <c r="A56" s="1409" t="s">
        <v>37</v>
      </c>
      <c r="B56" s="1409"/>
      <c r="C56" s="1409"/>
      <c r="D56" s="1409"/>
      <c r="E56" s="1409"/>
      <c r="F56" s="1409"/>
      <c r="G56" s="1409"/>
      <c r="H56" s="1409"/>
      <c r="I56" s="342"/>
      <c r="J56" s="342"/>
      <c r="K56" s="342"/>
      <c r="L56" s="342"/>
    </row>
    <row r="57" spans="1:12" ht="16.5" thickBot="1" x14ac:dyDescent="0.3">
      <c r="A57" s="234"/>
      <c r="B57" s="234"/>
      <c r="C57" s="234"/>
      <c r="D57" s="234"/>
      <c r="E57" s="234"/>
      <c r="F57" s="234"/>
      <c r="G57" s="234"/>
      <c r="H57" s="234"/>
      <c r="I57" s="234"/>
      <c r="J57" s="234"/>
      <c r="K57" s="234"/>
      <c r="L57" s="234"/>
    </row>
    <row r="58" spans="1:12" ht="16.5" thickBot="1" x14ac:dyDescent="0.3">
      <c r="A58" s="234"/>
      <c r="B58" s="1341" t="s">
        <v>38</v>
      </c>
      <c r="C58" s="1342"/>
      <c r="D58" s="234"/>
      <c r="E58" s="332"/>
      <c r="F58" s="332"/>
      <c r="G58" s="332"/>
      <c r="H58" s="236"/>
      <c r="I58" s="234"/>
      <c r="J58" s="234"/>
      <c r="K58" s="234"/>
    </row>
    <row r="59" spans="1:12" ht="110.25" x14ac:dyDescent="0.25">
      <c r="A59" s="336" t="s">
        <v>33</v>
      </c>
      <c r="B59" s="334" t="s">
        <v>39</v>
      </c>
      <c r="C59" s="335" t="s">
        <v>40</v>
      </c>
      <c r="D59" s="313" t="s">
        <v>41</v>
      </c>
      <c r="E59" s="325" t="s">
        <v>42</v>
      </c>
      <c r="F59" s="325" t="s">
        <v>43</v>
      </c>
      <c r="G59" s="325" t="s">
        <v>44</v>
      </c>
    </row>
    <row r="60" spans="1:12" x14ac:dyDescent="0.25">
      <c r="A60" s="343" t="s">
        <v>15</v>
      </c>
      <c r="B60" s="347">
        <v>450</v>
      </c>
      <c r="C60" s="325">
        <v>330</v>
      </c>
      <c r="D60" s="148">
        <v>475</v>
      </c>
      <c r="E60" s="148">
        <v>242</v>
      </c>
      <c r="F60" s="148">
        <v>1144</v>
      </c>
      <c r="G60" s="149">
        <v>1406</v>
      </c>
    </row>
    <row r="61" spans="1:12" x14ac:dyDescent="0.25">
      <c r="A61" s="343" t="s">
        <v>395</v>
      </c>
      <c r="B61" s="347">
        <v>161</v>
      </c>
      <c r="C61" s="346">
        <v>54</v>
      </c>
      <c r="D61" s="148">
        <v>93</v>
      </c>
      <c r="E61" s="148">
        <v>50</v>
      </c>
      <c r="F61" s="148">
        <v>194</v>
      </c>
      <c r="G61" s="149">
        <v>297</v>
      </c>
    </row>
    <row r="62" spans="1:12" x14ac:dyDescent="0.25">
      <c r="A62" s="343" t="s">
        <v>396</v>
      </c>
      <c r="B62" s="347">
        <v>57</v>
      </c>
      <c r="C62" s="346">
        <v>119</v>
      </c>
      <c r="D62" s="148">
        <v>115</v>
      </c>
      <c r="E62" s="148">
        <v>239</v>
      </c>
      <c r="F62" s="148">
        <v>242</v>
      </c>
      <c r="G62" s="149">
        <v>358</v>
      </c>
    </row>
    <row r="63" spans="1:12" x14ac:dyDescent="0.25">
      <c r="A63" s="343" t="s">
        <v>17</v>
      </c>
      <c r="B63" s="347">
        <v>101</v>
      </c>
      <c r="C63" s="346">
        <v>54</v>
      </c>
      <c r="D63" s="148">
        <v>161</v>
      </c>
      <c r="E63" s="148">
        <v>73</v>
      </c>
      <c r="F63" s="148">
        <v>330</v>
      </c>
      <c r="G63" s="149">
        <v>459</v>
      </c>
    </row>
    <row r="64" spans="1:12" x14ac:dyDescent="0.25">
      <c r="A64" s="343" t="s">
        <v>18</v>
      </c>
      <c r="B64" s="347">
        <v>55</v>
      </c>
      <c r="C64" s="346">
        <v>427</v>
      </c>
      <c r="D64" s="148">
        <v>23</v>
      </c>
      <c r="E64" s="148">
        <v>19</v>
      </c>
      <c r="F64" s="148">
        <v>102</v>
      </c>
      <c r="G64" s="149">
        <v>567</v>
      </c>
    </row>
    <row r="65" spans="1:12" x14ac:dyDescent="0.25">
      <c r="A65" s="343" t="s">
        <v>30</v>
      </c>
      <c r="B65" s="347">
        <v>51</v>
      </c>
      <c r="C65" s="346">
        <v>327</v>
      </c>
      <c r="D65" s="148">
        <v>0</v>
      </c>
      <c r="E65" s="148">
        <v>31</v>
      </c>
      <c r="F65" s="148">
        <v>79</v>
      </c>
      <c r="G65" s="149">
        <v>412</v>
      </c>
    </row>
    <row r="66" spans="1:12" x14ac:dyDescent="0.25">
      <c r="A66" s="343" t="s">
        <v>19</v>
      </c>
      <c r="B66" s="347">
        <v>29</v>
      </c>
      <c r="C66" s="346">
        <v>91</v>
      </c>
      <c r="D66" s="148">
        <v>12</v>
      </c>
      <c r="E66" s="148">
        <v>8</v>
      </c>
      <c r="F66" s="148">
        <v>69</v>
      </c>
      <c r="G66" s="149">
        <v>127</v>
      </c>
    </row>
    <row r="67" spans="1:12" x14ac:dyDescent="0.25">
      <c r="A67" s="343" t="s">
        <v>20</v>
      </c>
      <c r="B67" s="347">
        <v>89</v>
      </c>
      <c r="C67" s="346">
        <v>43</v>
      </c>
      <c r="D67" s="148">
        <v>83</v>
      </c>
      <c r="E67" s="148">
        <v>27</v>
      </c>
      <c r="F67" s="148">
        <v>189</v>
      </c>
      <c r="G67" s="149">
        <v>226</v>
      </c>
    </row>
    <row r="68" spans="1:12" x14ac:dyDescent="0.25">
      <c r="A68" s="343" t="s">
        <v>21</v>
      </c>
      <c r="B68" s="347">
        <v>82</v>
      </c>
      <c r="C68" s="346">
        <v>21</v>
      </c>
      <c r="D68" s="148">
        <v>110</v>
      </c>
      <c r="E68" s="148">
        <v>13</v>
      </c>
      <c r="F68" s="148">
        <v>170</v>
      </c>
      <c r="G68" s="149">
        <v>228</v>
      </c>
    </row>
    <row r="69" spans="1:12" x14ac:dyDescent="0.25">
      <c r="A69" s="343" t="s">
        <v>23</v>
      </c>
      <c r="B69" s="347">
        <v>11</v>
      </c>
      <c r="C69" s="346">
        <v>2</v>
      </c>
      <c r="D69" s="148">
        <v>8</v>
      </c>
      <c r="E69" s="148">
        <v>5</v>
      </c>
      <c r="F69" s="148">
        <v>21</v>
      </c>
      <c r="G69" s="149">
        <v>19</v>
      </c>
    </row>
    <row r="70" spans="1:12" x14ac:dyDescent="0.25">
      <c r="A70" s="343" t="s">
        <v>22</v>
      </c>
      <c r="B70" s="347">
        <v>36</v>
      </c>
      <c r="C70" s="346">
        <v>33</v>
      </c>
      <c r="D70" s="148">
        <v>87</v>
      </c>
      <c r="E70" s="148">
        <v>69</v>
      </c>
      <c r="F70" s="148">
        <v>196</v>
      </c>
      <c r="G70" s="149">
        <v>174</v>
      </c>
    </row>
    <row r="71" spans="1:12" x14ac:dyDescent="0.25">
      <c r="A71" s="343" t="s">
        <v>24</v>
      </c>
      <c r="B71" s="347">
        <v>6</v>
      </c>
      <c r="C71" s="346">
        <v>16</v>
      </c>
      <c r="D71" s="148">
        <v>12</v>
      </c>
      <c r="E71" s="148">
        <v>16</v>
      </c>
      <c r="F71" s="148">
        <v>17</v>
      </c>
      <c r="G71" s="149">
        <v>42</v>
      </c>
    </row>
    <row r="72" spans="1:12" x14ac:dyDescent="0.25">
      <c r="A72" s="343" t="s">
        <v>25</v>
      </c>
      <c r="B72" s="347">
        <v>86</v>
      </c>
      <c r="C72" s="346">
        <v>550</v>
      </c>
      <c r="D72" s="148">
        <v>37</v>
      </c>
      <c r="E72" s="148">
        <v>173</v>
      </c>
      <c r="F72" s="148">
        <v>260</v>
      </c>
      <c r="G72" s="149">
        <v>1005</v>
      </c>
    </row>
    <row r="73" spans="1:12" x14ac:dyDescent="0.25">
      <c r="A73" s="343" t="s">
        <v>26</v>
      </c>
      <c r="B73" s="347">
        <v>0</v>
      </c>
      <c r="C73" s="346">
        <v>0</v>
      </c>
      <c r="D73" s="148">
        <v>0</v>
      </c>
      <c r="E73" s="148">
        <v>0</v>
      </c>
      <c r="F73" s="148">
        <v>0</v>
      </c>
      <c r="G73" s="149">
        <v>0</v>
      </c>
    </row>
    <row r="74" spans="1:12" x14ac:dyDescent="0.25">
      <c r="A74" s="343" t="s">
        <v>27</v>
      </c>
      <c r="B74" s="347">
        <v>0</v>
      </c>
      <c r="C74" s="346">
        <v>816</v>
      </c>
      <c r="D74" s="148">
        <v>0</v>
      </c>
      <c r="E74" s="148">
        <v>9</v>
      </c>
      <c r="F74" s="148">
        <v>8</v>
      </c>
      <c r="G74" s="149">
        <v>819</v>
      </c>
    </row>
    <row r="75" spans="1:12" x14ac:dyDescent="0.25">
      <c r="A75" s="343" t="s">
        <v>28</v>
      </c>
      <c r="B75" s="347">
        <v>212</v>
      </c>
      <c r="C75" s="346">
        <v>495</v>
      </c>
      <c r="D75" s="148">
        <v>0</v>
      </c>
      <c r="E75" s="148">
        <v>0</v>
      </c>
      <c r="F75" s="148">
        <v>17</v>
      </c>
      <c r="G75" s="149">
        <v>535</v>
      </c>
    </row>
    <row r="76" spans="1:12" x14ac:dyDescent="0.25">
      <c r="A76" s="343" t="s">
        <v>29</v>
      </c>
      <c r="B76" s="347">
        <v>0</v>
      </c>
      <c r="C76" s="346">
        <v>0</v>
      </c>
      <c r="D76" s="148">
        <v>0</v>
      </c>
      <c r="E76" s="148">
        <v>1</v>
      </c>
      <c r="F76" s="148">
        <v>1</v>
      </c>
      <c r="G76" s="149">
        <v>0</v>
      </c>
    </row>
    <row r="77" spans="1:12" x14ac:dyDescent="0.25">
      <c r="A77" s="343" t="s">
        <v>397</v>
      </c>
      <c r="B77" s="347">
        <v>47</v>
      </c>
      <c r="C77" s="346">
        <v>32</v>
      </c>
      <c r="D77" s="148">
        <v>146</v>
      </c>
      <c r="E77" s="148">
        <v>37</v>
      </c>
      <c r="F77" s="148">
        <v>258</v>
      </c>
      <c r="G77" s="149">
        <v>289</v>
      </c>
    </row>
    <row r="78" spans="1:12" ht="16.5" thickBot="1" x14ac:dyDescent="0.3">
      <c r="A78" s="354" t="s">
        <v>32</v>
      </c>
      <c r="B78" s="355">
        <f t="shared" ref="B78:G78" si="3">SUM(B60:B77)</f>
        <v>1473</v>
      </c>
      <c r="C78" s="355">
        <f t="shared" si="3"/>
        <v>3410</v>
      </c>
      <c r="D78" s="355">
        <f t="shared" si="3"/>
        <v>1362</v>
      </c>
      <c r="E78" s="355">
        <f t="shared" si="3"/>
        <v>1012</v>
      </c>
      <c r="F78" s="355">
        <f t="shared" si="3"/>
        <v>3297</v>
      </c>
      <c r="G78" s="355">
        <f t="shared" si="3"/>
        <v>6963</v>
      </c>
      <c r="K78" s="234"/>
    </row>
    <row r="79" spans="1:12" x14ac:dyDescent="0.25">
      <c r="A79" s="234" t="s">
        <v>45</v>
      </c>
      <c r="B79" s="234"/>
      <c r="C79" s="529"/>
      <c r="D79" s="349"/>
      <c r="E79" s="349"/>
      <c r="F79" s="234"/>
      <c r="G79" s="234"/>
      <c r="H79" s="234"/>
      <c r="I79" s="234"/>
      <c r="J79" s="234"/>
      <c r="K79" s="234"/>
      <c r="L79" s="234"/>
    </row>
    <row r="80" spans="1:12" x14ac:dyDescent="0.25">
      <c r="A80" s="234"/>
      <c r="B80" s="234"/>
      <c r="C80" s="234"/>
      <c r="D80" s="234"/>
      <c r="E80" s="234"/>
      <c r="F80" s="234"/>
      <c r="G80" s="234"/>
      <c r="H80" s="234"/>
      <c r="I80" s="234"/>
      <c r="J80" s="234"/>
      <c r="K80" s="234"/>
      <c r="L80" s="234"/>
    </row>
    <row r="81" spans="1:12" ht="47.25" x14ac:dyDescent="0.25">
      <c r="A81" s="234" t="s">
        <v>46</v>
      </c>
      <c r="B81" s="234"/>
      <c r="C81" s="234"/>
      <c r="D81" s="234"/>
      <c r="E81" s="234"/>
      <c r="F81" s="234"/>
      <c r="G81" s="234"/>
      <c r="H81" s="234"/>
      <c r="I81" s="234"/>
      <c r="J81" s="234"/>
      <c r="K81" s="234"/>
      <c r="L81" s="234"/>
    </row>
    <row r="82" spans="1:12" x14ac:dyDescent="0.25">
      <c r="A82" s="234"/>
      <c r="B82" s="234"/>
      <c r="C82" s="234"/>
      <c r="D82" s="234"/>
      <c r="E82" s="234"/>
      <c r="F82" s="234"/>
      <c r="G82" s="234"/>
      <c r="H82" s="234"/>
      <c r="I82" s="234"/>
      <c r="J82" s="234"/>
      <c r="K82" s="234"/>
      <c r="L82" s="234"/>
    </row>
    <row r="83" spans="1:12" ht="94.5" x14ac:dyDescent="0.25">
      <c r="A83" s="336" t="s">
        <v>33</v>
      </c>
      <c r="B83" s="325" t="s">
        <v>47</v>
      </c>
      <c r="C83" s="325" t="s">
        <v>48</v>
      </c>
      <c r="D83" s="325" t="s">
        <v>10</v>
      </c>
      <c r="E83" s="325" t="s">
        <v>49</v>
      </c>
      <c r="F83" s="325" t="s">
        <v>50</v>
      </c>
      <c r="G83" s="325" t="s">
        <v>51</v>
      </c>
      <c r="H83" s="325" t="s">
        <v>52</v>
      </c>
      <c r="I83" s="234"/>
      <c r="J83" s="234"/>
      <c r="K83" s="234"/>
      <c r="L83" s="234"/>
    </row>
    <row r="84" spans="1:12" x14ac:dyDescent="0.25">
      <c r="A84" s="343" t="s">
        <v>15</v>
      </c>
      <c r="B84" s="148">
        <v>1144</v>
      </c>
      <c r="C84" s="346">
        <v>15</v>
      </c>
      <c r="D84" s="346">
        <v>247</v>
      </c>
      <c r="E84" s="346">
        <v>560</v>
      </c>
      <c r="F84" s="346">
        <v>320</v>
      </c>
      <c r="G84" s="346">
        <v>1</v>
      </c>
      <c r="H84" s="346">
        <v>0</v>
      </c>
      <c r="I84" s="234"/>
      <c r="J84" s="234"/>
      <c r="K84" s="234"/>
      <c r="L84" s="234"/>
    </row>
    <row r="85" spans="1:12" x14ac:dyDescent="0.25">
      <c r="A85" s="343" t="s">
        <v>395</v>
      </c>
      <c r="B85" s="148">
        <v>194</v>
      </c>
      <c r="C85" s="346">
        <v>8</v>
      </c>
      <c r="D85" s="346">
        <v>78</v>
      </c>
      <c r="E85" s="346">
        <v>59</v>
      </c>
      <c r="F85" s="346">
        <v>49</v>
      </c>
      <c r="G85" s="346">
        <v>0</v>
      </c>
      <c r="H85" s="346">
        <v>0</v>
      </c>
      <c r="I85" s="234"/>
      <c r="J85" s="234"/>
      <c r="K85" s="234"/>
      <c r="L85" s="234"/>
    </row>
    <row r="86" spans="1:12" x14ac:dyDescent="0.25">
      <c r="A86" s="343" t="s">
        <v>396</v>
      </c>
      <c r="B86" s="148">
        <v>242</v>
      </c>
      <c r="C86" s="346">
        <v>12</v>
      </c>
      <c r="D86" s="346">
        <v>24</v>
      </c>
      <c r="E86" s="346">
        <v>152</v>
      </c>
      <c r="F86" s="346">
        <v>54</v>
      </c>
      <c r="G86" s="346">
        <v>0</v>
      </c>
      <c r="H86" s="346">
        <v>0</v>
      </c>
      <c r="I86" s="234"/>
      <c r="J86" s="234"/>
      <c r="K86" s="234"/>
      <c r="L86" s="234"/>
    </row>
    <row r="87" spans="1:12" x14ac:dyDescent="0.25">
      <c r="A87" s="343" t="s">
        <v>17</v>
      </c>
      <c r="B87" s="148">
        <v>330</v>
      </c>
      <c r="C87" s="346">
        <v>10</v>
      </c>
      <c r="D87" s="346">
        <v>23</v>
      </c>
      <c r="E87" s="346">
        <v>169</v>
      </c>
      <c r="F87" s="346">
        <v>129</v>
      </c>
      <c r="G87" s="346">
        <v>0</v>
      </c>
      <c r="H87" s="346">
        <v>0</v>
      </c>
      <c r="I87" s="234"/>
      <c r="J87" s="234"/>
      <c r="K87" s="234"/>
      <c r="L87" s="234"/>
    </row>
    <row r="88" spans="1:12" x14ac:dyDescent="0.25">
      <c r="A88" s="343" t="s">
        <v>18</v>
      </c>
      <c r="B88" s="148">
        <v>102</v>
      </c>
      <c r="C88" s="346">
        <v>22</v>
      </c>
      <c r="D88" s="346">
        <v>48</v>
      </c>
      <c r="E88" s="346">
        <v>21</v>
      </c>
      <c r="F88" s="346">
        <v>13</v>
      </c>
      <c r="G88" s="346">
        <v>0</v>
      </c>
      <c r="H88" s="346">
        <v>0</v>
      </c>
      <c r="I88" s="234"/>
      <c r="J88" s="234"/>
      <c r="K88" s="234"/>
      <c r="L88" s="234"/>
    </row>
    <row r="89" spans="1:12" x14ac:dyDescent="0.25">
      <c r="A89" s="343" t="s">
        <v>30</v>
      </c>
      <c r="B89" s="148">
        <v>79</v>
      </c>
      <c r="C89" s="346">
        <v>1</v>
      </c>
      <c r="D89" s="346">
        <v>2</v>
      </c>
      <c r="E89" s="346">
        <v>65</v>
      </c>
      <c r="F89" s="346">
        <v>11</v>
      </c>
      <c r="G89" s="346">
        <v>0</v>
      </c>
      <c r="H89" s="346">
        <v>0</v>
      </c>
      <c r="I89" s="234"/>
      <c r="J89" s="234"/>
      <c r="K89" s="234"/>
      <c r="L89" s="234"/>
    </row>
    <row r="90" spans="1:12" x14ac:dyDescent="0.25">
      <c r="A90" s="343" t="s">
        <v>19</v>
      </c>
      <c r="B90" s="148">
        <v>69</v>
      </c>
      <c r="C90" s="346">
        <v>9</v>
      </c>
      <c r="D90" s="346">
        <v>23</v>
      </c>
      <c r="E90" s="346">
        <v>39</v>
      </c>
      <c r="F90" s="346">
        <v>0</v>
      </c>
      <c r="G90" s="346">
        <v>0</v>
      </c>
      <c r="H90" s="346">
        <v>0</v>
      </c>
      <c r="I90" s="234"/>
      <c r="J90" s="234"/>
      <c r="K90" s="234"/>
      <c r="L90" s="234"/>
    </row>
    <row r="91" spans="1:12" x14ac:dyDescent="0.25">
      <c r="A91" s="343" t="s">
        <v>20</v>
      </c>
      <c r="B91" s="148">
        <v>189</v>
      </c>
      <c r="C91" s="346">
        <v>1</v>
      </c>
      <c r="D91" s="346">
        <v>65</v>
      </c>
      <c r="E91" s="346">
        <v>69</v>
      </c>
      <c r="F91" s="346">
        <v>54</v>
      </c>
      <c r="G91" s="346">
        <v>0</v>
      </c>
      <c r="H91" s="346">
        <v>0</v>
      </c>
      <c r="I91" s="234"/>
      <c r="J91" s="234"/>
      <c r="K91" s="234"/>
      <c r="L91" s="234"/>
    </row>
    <row r="92" spans="1:12" x14ac:dyDescent="0.25">
      <c r="A92" s="343" t="s">
        <v>21</v>
      </c>
      <c r="B92" s="148">
        <v>170</v>
      </c>
      <c r="C92" s="346">
        <v>3</v>
      </c>
      <c r="D92" s="346">
        <v>44</v>
      </c>
      <c r="E92" s="346">
        <v>83</v>
      </c>
      <c r="F92" s="346">
        <v>40</v>
      </c>
      <c r="G92" s="346">
        <v>0</v>
      </c>
      <c r="H92" s="346">
        <v>0</v>
      </c>
      <c r="I92" s="234"/>
      <c r="J92" s="234"/>
      <c r="K92" s="234"/>
      <c r="L92" s="234"/>
    </row>
    <row r="93" spans="1:12" x14ac:dyDescent="0.25">
      <c r="A93" s="343" t="s">
        <v>23</v>
      </c>
      <c r="B93" s="148">
        <v>21</v>
      </c>
      <c r="C93" s="346">
        <v>0</v>
      </c>
      <c r="D93" s="346">
        <v>8</v>
      </c>
      <c r="E93" s="346">
        <v>9</v>
      </c>
      <c r="F93" s="346">
        <v>4</v>
      </c>
      <c r="G93" s="346">
        <v>0</v>
      </c>
      <c r="H93" s="346">
        <v>0</v>
      </c>
      <c r="I93" s="234"/>
      <c r="J93" s="234"/>
      <c r="K93" s="234"/>
      <c r="L93" s="234"/>
    </row>
    <row r="94" spans="1:12" x14ac:dyDescent="0.25">
      <c r="A94" s="343" t="s">
        <v>22</v>
      </c>
      <c r="B94" s="148">
        <v>196</v>
      </c>
      <c r="C94" s="346">
        <v>18</v>
      </c>
      <c r="D94" s="346">
        <v>58</v>
      </c>
      <c r="E94" s="346">
        <v>112</v>
      </c>
      <c r="F94" s="346">
        <v>8</v>
      </c>
      <c r="G94" s="346">
        <v>0</v>
      </c>
      <c r="H94" s="346">
        <v>0</v>
      </c>
      <c r="I94" s="234"/>
      <c r="J94" s="234"/>
      <c r="K94" s="234"/>
      <c r="L94" s="234"/>
    </row>
    <row r="95" spans="1:12" x14ac:dyDescent="0.25">
      <c r="A95" s="343" t="s">
        <v>24</v>
      </c>
      <c r="B95" s="148">
        <v>17</v>
      </c>
      <c r="C95" s="346">
        <v>0</v>
      </c>
      <c r="D95" s="346">
        <v>2</v>
      </c>
      <c r="E95" s="346">
        <v>12</v>
      </c>
      <c r="F95" s="346">
        <v>3</v>
      </c>
      <c r="G95" s="346">
        <v>0</v>
      </c>
      <c r="H95" s="346">
        <v>0</v>
      </c>
      <c r="I95" s="234"/>
      <c r="J95" s="234"/>
      <c r="K95" s="234"/>
      <c r="L95" s="234"/>
    </row>
    <row r="96" spans="1:12" x14ac:dyDescent="0.25">
      <c r="A96" s="343" t="s">
        <v>25</v>
      </c>
      <c r="B96" s="148">
        <v>260</v>
      </c>
      <c r="C96" s="346">
        <v>166</v>
      </c>
      <c r="D96" s="346">
        <v>95</v>
      </c>
      <c r="E96" s="346">
        <v>42</v>
      </c>
      <c r="F96" s="346">
        <v>0</v>
      </c>
      <c r="G96" s="346">
        <v>0</v>
      </c>
      <c r="H96" s="346">
        <v>0</v>
      </c>
      <c r="I96" s="234"/>
      <c r="J96" s="234"/>
      <c r="K96" s="234"/>
      <c r="L96" s="234"/>
    </row>
    <row r="97" spans="1:12" x14ac:dyDescent="0.25">
      <c r="A97" s="343" t="s">
        <v>26</v>
      </c>
      <c r="B97" s="148">
        <v>0</v>
      </c>
      <c r="C97" s="346">
        <v>0</v>
      </c>
      <c r="D97" s="346">
        <v>0</v>
      </c>
      <c r="E97" s="346">
        <v>0</v>
      </c>
      <c r="F97" s="346">
        <v>0</v>
      </c>
      <c r="G97" s="346">
        <v>0</v>
      </c>
      <c r="H97" s="346">
        <v>0</v>
      </c>
      <c r="I97" s="234"/>
      <c r="J97" s="234"/>
      <c r="K97" s="234"/>
      <c r="L97" s="234"/>
    </row>
    <row r="98" spans="1:12" x14ac:dyDescent="0.25">
      <c r="A98" s="343" t="s">
        <v>27</v>
      </c>
      <c r="B98" s="148">
        <v>8</v>
      </c>
      <c r="C98" s="346">
        <v>8</v>
      </c>
      <c r="D98" s="346">
        <v>0</v>
      </c>
      <c r="E98" s="346">
        <v>0</v>
      </c>
      <c r="F98" s="346">
        <v>0</v>
      </c>
      <c r="G98" s="346">
        <v>0</v>
      </c>
      <c r="H98" s="346">
        <v>0</v>
      </c>
      <c r="I98" s="234"/>
      <c r="J98" s="234"/>
      <c r="K98" s="234"/>
      <c r="L98" s="234"/>
    </row>
    <row r="99" spans="1:12" x14ac:dyDescent="0.25">
      <c r="A99" s="343" t="s">
        <v>28</v>
      </c>
      <c r="B99" s="148">
        <v>17</v>
      </c>
      <c r="C99" s="346">
        <v>16</v>
      </c>
      <c r="D99" s="346">
        <v>1</v>
      </c>
      <c r="E99" s="346">
        <v>0</v>
      </c>
      <c r="F99" s="346">
        <v>0</v>
      </c>
      <c r="G99" s="346">
        <v>0</v>
      </c>
      <c r="H99" s="346">
        <v>0</v>
      </c>
      <c r="I99" s="234"/>
      <c r="J99" s="234"/>
      <c r="K99" s="234"/>
      <c r="L99" s="234"/>
    </row>
    <row r="100" spans="1:12" x14ac:dyDescent="0.25">
      <c r="A100" s="343" t="s">
        <v>29</v>
      </c>
      <c r="B100" s="148">
        <v>1</v>
      </c>
      <c r="C100" s="346">
        <v>0</v>
      </c>
      <c r="D100" s="346">
        <v>0</v>
      </c>
      <c r="E100" s="346">
        <v>1</v>
      </c>
      <c r="F100" s="346">
        <v>0</v>
      </c>
      <c r="G100" s="346">
        <v>0</v>
      </c>
      <c r="H100" s="346">
        <v>0</v>
      </c>
      <c r="I100" s="234"/>
      <c r="J100" s="234"/>
      <c r="K100" s="234"/>
      <c r="L100" s="234"/>
    </row>
    <row r="101" spans="1:12" x14ac:dyDescent="0.25">
      <c r="A101" s="343" t="s">
        <v>397</v>
      </c>
      <c r="B101" s="148">
        <v>258</v>
      </c>
      <c r="C101" s="346">
        <v>17</v>
      </c>
      <c r="D101" s="346">
        <v>84</v>
      </c>
      <c r="E101" s="346">
        <v>153</v>
      </c>
      <c r="F101" s="148">
        <v>4</v>
      </c>
      <c r="G101" s="148">
        <v>0</v>
      </c>
      <c r="H101" s="149">
        <v>0</v>
      </c>
      <c r="I101" s="234"/>
      <c r="J101" s="234"/>
      <c r="K101" s="234"/>
      <c r="L101" s="234"/>
    </row>
    <row r="102" spans="1:12" x14ac:dyDescent="0.25">
      <c r="A102" s="354" t="s">
        <v>32</v>
      </c>
      <c r="B102" s="370">
        <f>SUM(B84:B101)</f>
        <v>3297</v>
      </c>
      <c r="C102" s="370">
        <f t="shared" ref="C102:H102" si="4">SUM(C84:C101)</f>
        <v>306</v>
      </c>
      <c r="D102" s="370">
        <f t="shared" si="4"/>
        <v>802</v>
      </c>
      <c r="E102" s="370">
        <f t="shared" si="4"/>
        <v>1546</v>
      </c>
      <c r="F102" s="370">
        <f t="shared" si="4"/>
        <v>689</v>
      </c>
      <c r="G102" s="370">
        <f t="shared" si="4"/>
        <v>1</v>
      </c>
      <c r="H102" s="370">
        <f t="shared" si="4"/>
        <v>0</v>
      </c>
      <c r="I102" s="234"/>
      <c r="J102" s="234"/>
      <c r="K102" s="234"/>
      <c r="L102" s="234"/>
    </row>
    <row r="103" spans="1:12" x14ac:dyDescent="0.25">
      <c r="A103" s="234"/>
      <c r="B103" s="243"/>
      <c r="C103" s="234"/>
      <c r="D103" s="234"/>
      <c r="E103" s="234"/>
      <c r="F103" s="234"/>
      <c r="G103" s="234"/>
      <c r="H103" s="234"/>
      <c r="I103" s="234"/>
      <c r="J103" s="234"/>
      <c r="K103" s="234"/>
      <c r="L103" s="234"/>
    </row>
    <row r="104" spans="1:12" x14ac:dyDescent="0.25">
      <c r="A104" s="234"/>
      <c r="B104" s="234"/>
      <c r="C104" s="234"/>
      <c r="D104" s="234"/>
      <c r="E104" s="234"/>
      <c r="F104" s="234"/>
      <c r="G104" s="234"/>
      <c r="H104" s="234"/>
      <c r="I104" s="234"/>
      <c r="J104" s="234"/>
      <c r="K104" s="234"/>
      <c r="L104" s="234"/>
    </row>
    <row r="105" spans="1:12" ht="47.25" x14ac:dyDescent="0.25">
      <c r="A105" s="236" t="s">
        <v>53</v>
      </c>
      <c r="B105" s="236"/>
      <c r="C105" s="236"/>
      <c r="D105" s="236"/>
      <c r="E105" s="236"/>
      <c r="F105" s="236"/>
      <c r="G105" s="236"/>
      <c r="H105" s="236"/>
      <c r="I105" s="236"/>
      <c r="J105" s="236"/>
      <c r="K105" s="236"/>
      <c r="L105" s="234"/>
    </row>
    <row r="106" spans="1:12" x14ac:dyDescent="0.25">
      <c r="A106" s="234"/>
      <c r="B106" s="234"/>
      <c r="C106" s="234"/>
      <c r="D106" s="234"/>
      <c r="E106" s="234"/>
      <c r="F106" s="234"/>
      <c r="G106" s="234"/>
      <c r="H106" s="234"/>
      <c r="I106" s="234"/>
      <c r="J106" s="234"/>
      <c r="K106" s="234"/>
      <c r="L106" s="234"/>
    </row>
    <row r="107" spans="1:12" x14ac:dyDescent="0.25">
      <c r="A107" s="234"/>
      <c r="B107" s="234"/>
      <c r="C107" s="234"/>
      <c r="D107" s="234"/>
      <c r="E107" s="234"/>
      <c r="F107" s="234"/>
      <c r="G107" s="234"/>
      <c r="H107" s="234"/>
      <c r="I107" s="234"/>
      <c r="J107" s="234"/>
      <c r="K107" s="234"/>
      <c r="L107" s="234"/>
    </row>
    <row r="108" spans="1:12" x14ac:dyDescent="0.25">
      <c r="A108" s="332" t="s">
        <v>54</v>
      </c>
      <c r="B108" s="332"/>
      <c r="C108" s="332"/>
      <c r="D108" s="332"/>
      <c r="E108" s="332"/>
      <c r="F108" s="332"/>
      <c r="G108" s="332"/>
      <c r="H108" s="332"/>
      <c r="I108" s="236"/>
      <c r="J108" s="234"/>
      <c r="K108" s="234"/>
      <c r="L108" s="234"/>
    </row>
    <row r="109" spans="1:12" x14ac:dyDescent="0.25">
      <c r="A109" s="332"/>
      <c r="B109" s="332"/>
      <c r="C109" s="332"/>
      <c r="D109" s="332"/>
      <c r="E109" s="332"/>
      <c r="F109" s="332"/>
      <c r="G109" s="332"/>
      <c r="H109" s="332"/>
      <c r="I109" s="236"/>
      <c r="J109" s="234"/>
      <c r="K109" s="234"/>
      <c r="L109" s="234"/>
    </row>
    <row r="110" spans="1:12" x14ac:dyDescent="0.25">
      <c r="A110" s="234"/>
      <c r="B110" s="234"/>
      <c r="C110" s="234"/>
      <c r="D110" s="234"/>
      <c r="E110" s="234"/>
      <c r="F110" s="234"/>
      <c r="G110" s="234"/>
      <c r="H110" s="234"/>
      <c r="I110" s="332"/>
      <c r="J110" s="234"/>
      <c r="K110" s="234"/>
      <c r="L110" s="234"/>
    </row>
    <row r="111" spans="1:12" x14ac:dyDescent="0.25">
      <c r="A111" s="236"/>
      <c r="B111" s="236"/>
      <c r="C111" s="234"/>
      <c r="D111" s="234"/>
      <c r="E111" s="234"/>
      <c r="F111" s="236"/>
      <c r="G111" s="236"/>
      <c r="H111" s="236"/>
      <c r="J111" s="236"/>
      <c r="K111" s="236"/>
      <c r="L111" s="236"/>
    </row>
    <row r="112" spans="1:12" ht="16.5" thickBot="1" x14ac:dyDescent="0.3">
      <c r="D112" s="332"/>
      <c r="E112" s="332"/>
      <c r="F112" s="332"/>
    </row>
    <row r="113" spans="1:9" ht="47.25" x14ac:dyDescent="0.25">
      <c r="A113" s="243"/>
      <c r="B113" s="336" t="s">
        <v>55</v>
      </c>
      <c r="C113" s="337" t="s">
        <v>56</v>
      </c>
    </row>
    <row r="114" spans="1:9" x14ac:dyDescent="0.25">
      <c r="A114" s="243" t="s">
        <v>57</v>
      </c>
      <c r="B114" s="252">
        <v>4677</v>
      </c>
      <c r="C114" s="253">
        <v>1703</v>
      </c>
    </row>
    <row r="115" spans="1:9" x14ac:dyDescent="0.25">
      <c r="A115" s="243" t="s">
        <v>58</v>
      </c>
      <c r="B115" s="252">
        <v>8857</v>
      </c>
      <c r="C115" s="253">
        <v>3116</v>
      </c>
    </row>
    <row r="116" spans="1:9" ht="31.5" x14ac:dyDescent="0.25">
      <c r="A116" s="243" t="s">
        <v>59</v>
      </c>
      <c r="B116" s="252"/>
      <c r="C116" s="253"/>
    </row>
    <row r="117" spans="1:9" x14ac:dyDescent="0.25">
      <c r="A117" s="243" t="s">
        <v>60</v>
      </c>
      <c r="B117" s="252"/>
      <c r="C117" s="253"/>
    </row>
    <row r="118" spans="1:9" x14ac:dyDescent="0.25">
      <c r="A118" s="243" t="s">
        <v>61</v>
      </c>
      <c r="B118" s="252">
        <v>20</v>
      </c>
      <c r="C118" s="253">
        <v>3</v>
      </c>
    </row>
    <row r="119" spans="1:9" x14ac:dyDescent="0.25">
      <c r="A119" s="254" t="s">
        <v>62</v>
      </c>
      <c r="B119" s="252">
        <v>16</v>
      </c>
      <c r="C119" s="253">
        <v>11</v>
      </c>
    </row>
    <row r="120" spans="1:9" x14ac:dyDescent="0.25">
      <c r="A120" s="254" t="s">
        <v>63</v>
      </c>
      <c r="B120" s="252">
        <v>143</v>
      </c>
      <c r="C120" s="252">
        <v>25</v>
      </c>
      <c r="D120" s="234"/>
    </row>
    <row r="121" spans="1:9" x14ac:dyDescent="0.25">
      <c r="A121" s="354" t="s">
        <v>32</v>
      </c>
      <c r="B121" s="530">
        <v>13713</v>
      </c>
      <c r="C121" s="531">
        <v>4858</v>
      </c>
      <c r="D121" s="234"/>
    </row>
    <row r="122" spans="1:9" x14ac:dyDescent="0.25">
      <c r="A122" s="255" t="s">
        <v>64</v>
      </c>
      <c r="C122" s="256"/>
      <c r="D122" s="256"/>
      <c r="E122" s="256"/>
      <c r="I122" s="234"/>
    </row>
    <row r="125" spans="1:9" ht="47.25" x14ac:dyDescent="0.25">
      <c r="A125" s="243"/>
      <c r="B125" s="325" t="s">
        <v>65</v>
      </c>
      <c r="C125" s="338" t="s">
        <v>66</v>
      </c>
      <c r="D125" s="338" t="s">
        <v>67</v>
      </c>
      <c r="E125" s="338" t="s">
        <v>68</v>
      </c>
      <c r="F125" s="338" t="s">
        <v>69</v>
      </c>
    </row>
    <row r="126" spans="1:9" ht="31.5" x14ac:dyDescent="0.25">
      <c r="A126" s="243" t="s">
        <v>70</v>
      </c>
      <c r="B126" s="243">
        <v>134</v>
      </c>
      <c r="C126" s="243">
        <v>11</v>
      </c>
      <c r="D126" s="243">
        <v>122</v>
      </c>
      <c r="E126" s="243">
        <v>11</v>
      </c>
      <c r="F126" s="243">
        <v>8</v>
      </c>
    </row>
    <row r="127" spans="1:9" x14ac:dyDescent="0.25">
      <c r="C127" s="244"/>
      <c r="D127" s="244"/>
      <c r="E127" s="244"/>
    </row>
    <row r="128" spans="1:9" ht="31.5" x14ac:dyDescent="0.25">
      <c r="A128" s="247" t="s">
        <v>398</v>
      </c>
    </row>
    <row r="129" spans="1:7" ht="31.5" x14ac:dyDescent="0.25">
      <c r="A129" s="247" t="s">
        <v>72</v>
      </c>
    </row>
    <row r="130" spans="1:7" ht="31.5" x14ac:dyDescent="0.25">
      <c r="A130" s="247" t="s">
        <v>73</v>
      </c>
    </row>
    <row r="132" spans="1:7" x14ac:dyDescent="0.25">
      <c r="B132" s="1343" t="s">
        <v>74</v>
      </c>
      <c r="C132" s="1344"/>
      <c r="D132" s="1345"/>
      <c r="E132" s="243" t="s">
        <v>78</v>
      </c>
      <c r="F132" s="1343"/>
      <c r="G132" s="1345"/>
    </row>
    <row r="133" spans="1:7" x14ac:dyDescent="0.25">
      <c r="B133" s="243" t="s">
        <v>75</v>
      </c>
      <c r="C133" s="1343">
        <v>8865</v>
      </c>
      <c r="D133" s="1345"/>
      <c r="E133" s="532" t="s">
        <v>399</v>
      </c>
      <c r="F133" s="1530">
        <v>14</v>
      </c>
      <c r="G133" s="1530"/>
    </row>
    <row r="134" spans="1:7" ht="31.5" x14ac:dyDescent="0.25">
      <c r="B134" s="243" t="s">
        <v>76</v>
      </c>
      <c r="C134" s="1343">
        <v>4858</v>
      </c>
      <c r="D134" s="1345"/>
      <c r="E134" s="532" t="s">
        <v>400</v>
      </c>
      <c r="F134" s="1530">
        <v>3</v>
      </c>
      <c r="G134" s="1530"/>
    </row>
    <row r="135" spans="1:7" ht="31.5" x14ac:dyDescent="0.25">
      <c r="B135" s="245" t="s">
        <v>77</v>
      </c>
      <c r="C135" s="243" t="s">
        <v>80</v>
      </c>
      <c r="D135" s="243">
        <v>1205</v>
      </c>
      <c r="E135" s="532" t="s">
        <v>401</v>
      </c>
      <c r="F135" s="1530">
        <v>1</v>
      </c>
      <c r="G135" s="1530"/>
    </row>
    <row r="136" spans="1:7" ht="31.5" x14ac:dyDescent="0.25">
      <c r="B136" s="245"/>
      <c r="C136" s="243" t="s">
        <v>82</v>
      </c>
      <c r="D136" s="243">
        <v>405</v>
      </c>
    </row>
    <row r="137" spans="1:7" ht="31.5" x14ac:dyDescent="0.25">
      <c r="B137" s="243" t="s">
        <v>78</v>
      </c>
      <c r="C137" s="266"/>
      <c r="D137" s="267"/>
    </row>
    <row r="138" spans="1:7" x14ac:dyDescent="0.25">
      <c r="B138" s="369" t="s">
        <v>32</v>
      </c>
      <c r="C138" s="214"/>
      <c r="D138" s="214">
        <f>C133+C134+D135+D136+F133+F134+F135</f>
        <v>15351</v>
      </c>
    </row>
    <row r="140" spans="1:7" x14ac:dyDescent="0.25">
      <c r="A140" s="1420" t="s">
        <v>94</v>
      </c>
      <c r="B140" s="1420"/>
      <c r="C140" s="1420"/>
      <c r="D140" s="1420"/>
      <c r="E140" s="1420"/>
    </row>
    <row r="141" spans="1:7" x14ac:dyDescent="0.25">
      <c r="A141" s="338" t="s">
        <v>95</v>
      </c>
      <c r="B141" s="1421" t="s">
        <v>402</v>
      </c>
      <c r="C141" s="1415"/>
      <c r="D141" s="1415"/>
      <c r="E141" s="1415"/>
    </row>
    <row r="142" spans="1:7" x14ac:dyDescent="0.25">
      <c r="A142" s="243"/>
      <c r="B142" s="1418" t="s">
        <v>32</v>
      </c>
      <c r="C142" s="1418" t="s">
        <v>84</v>
      </c>
      <c r="D142" s="1418" t="s">
        <v>85</v>
      </c>
      <c r="E142" s="1418" t="s">
        <v>86</v>
      </c>
    </row>
    <row r="143" spans="1:7" x14ac:dyDescent="0.25">
      <c r="A143" s="243"/>
      <c r="B143" s="1419"/>
      <c r="C143" s="1419"/>
      <c r="D143" s="1419"/>
      <c r="E143" s="1419"/>
    </row>
    <row r="144" spans="1:7" x14ac:dyDescent="0.25">
      <c r="A144" s="359" t="s">
        <v>87</v>
      </c>
      <c r="B144" s="533"/>
      <c r="C144" s="533"/>
      <c r="D144" s="533"/>
      <c r="E144" s="533"/>
    </row>
    <row r="145" spans="1:5" x14ac:dyDescent="0.25">
      <c r="A145" s="359" t="s">
        <v>88</v>
      </c>
      <c r="B145" s="533">
        <v>30</v>
      </c>
      <c r="C145" s="533">
        <v>29</v>
      </c>
      <c r="D145" s="533">
        <v>1</v>
      </c>
      <c r="E145" s="533">
        <v>0</v>
      </c>
    </row>
    <row r="146" spans="1:5" x14ac:dyDescent="0.25">
      <c r="A146" s="359" t="s">
        <v>89</v>
      </c>
      <c r="B146" s="1531" t="s">
        <v>403</v>
      </c>
      <c r="C146" s="1531">
        <v>83</v>
      </c>
      <c r="D146" s="1531">
        <v>8</v>
      </c>
      <c r="E146" s="1531">
        <v>4</v>
      </c>
    </row>
    <row r="147" spans="1:5" x14ac:dyDescent="0.25">
      <c r="A147" s="359" t="s">
        <v>90</v>
      </c>
      <c r="B147" s="1532"/>
      <c r="C147" s="1532"/>
      <c r="D147" s="1532"/>
      <c r="E147" s="1532"/>
    </row>
    <row r="148" spans="1:5" ht="31.5" x14ac:dyDescent="0.25">
      <c r="A148" s="359" t="s">
        <v>91</v>
      </c>
      <c r="B148" s="533">
        <v>191</v>
      </c>
      <c r="C148" s="533">
        <v>176</v>
      </c>
      <c r="D148" s="533" t="s">
        <v>444</v>
      </c>
      <c r="E148" s="533" t="s">
        <v>404</v>
      </c>
    </row>
    <row r="149" spans="1:5" x14ac:dyDescent="0.25">
      <c r="A149" s="359" t="s">
        <v>92</v>
      </c>
      <c r="B149" s="533">
        <v>17</v>
      </c>
      <c r="C149" s="533">
        <v>17</v>
      </c>
      <c r="D149" s="533"/>
      <c r="E149" s="533"/>
    </row>
    <row r="150" spans="1:5" x14ac:dyDescent="0.25">
      <c r="A150" s="359" t="s">
        <v>93</v>
      </c>
      <c r="B150" s="533">
        <v>7</v>
      </c>
      <c r="C150" s="533">
        <v>7</v>
      </c>
      <c r="D150" s="533"/>
      <c r="E150" s="533"/>
    </row>
    <row r="151" spans="1:5" ht="63" x14ac:dyDescent="0.25">
      <c r="C151" s="247" t="s">
        <v>405</v>
      </c>
    </row>
    <row r="152" spans="1:5" ht="63" x14ac:dyDescent="0.25">
      <c r="C152" s="534" t="s">
        <v>406</v>
      </c>
    </row>
  </sheetData>
  <mergeCells count="26">
    <mergeCell ref="B146:B147"/>
    <mergeCell ref="C146:C147"/>
    <mergeCell ref="D146:D147"/>
    <mergeCell ref="E146:E147"/>
    <mergeCell ref="C134:D134"/>
    <mergeCell ref="F134:G134"/>
    <mergeCell ref="F135:G135"/>
    <mergeCell ref="A140:E140"/>
    <mergeCell ref="B141:E141"/>
    <mergeCell ref="B142:B143"/>
    <mergeCell ref="C142:C143"/>
    <mergeCell ref="D142:D143"/>
    <mergeCell ref="E142:E143"/>
    <mergeCell ref="C133:D133"/>
    <mergeCell ref="F133:G133"/>
    <mergeCell ref="A5:L5"/>
    <mergeCell ref="A8:A9"/>
    <mergeCell ref="B8:B9"/>
    <mergeCell ref="C8:E8"/>
    <mergeCell ref="F8:L8"/>
    <mergeCell ref="A51:C51"/>
    <mergeCell ref="A52:C52"/>
    <mergeCell ref="A56:H56"/>
    <mergeCell ref="B58:C58"/>
    <mergeCell ref="B132:D132"/>
    <mergeCell ref="F132:G13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9"/>
  <sheetViews>
    <sheetView zoomScale="80" zoomScaleNormal="80" workbookViewId="0">
      <selection activeCell="F17" sqref="F17"/>
    </sheetView>
  </sheetViews>
  <sheetFormatPr defaultRowHeight="15.75" x14ac:dyDescent="0.25"/>
  <cols>
    <col min="1" max="1" width="39.42578125" style="247" customWidth="1"/>
    <col min="2" max="2" width="16.7109375" style="247" customWidth="1"/>
    <col min="3" max="3" width="18.85546875" style="247" customWidth="1"/>
    <col min="4" max="4" width="16.85546875" style="247" customWidth="1"/>
    <col min="5" max="5" width="14.140625" style="247" customWidth="1"/>
    <col min="6" max="6" width="16.85546875" style="247" customWidth="1"/>
    <col min="7" max="7" width="16.7109375" style="247" customWidth="1"/>
    <col min="8" max="8" width="15.42578125" style="247" customWidth="1"/>
    <col min="9" max="9" width="17.28515625" style="247" customWidth="1"/>
    <col min="10" max="10" width="15.140625" style="247" customWidth="1"/>
    <col min="11" max="11" width="17.7109375" style="247" customWidth="1"/>
    <col min="12" max="12" width="14.85546875" style="247" customWidth="1"/>
    <col min="13" max="256" width="9.140625" style="247"/>
    <col min="257" max="257" width="39.42578125" style="247" customWidth="1"/>
    <col min="258" max="258" width="16.7109375" style="247" customWidth="1"/>
    <col min="259" max="259" width="18.85546875" style="247" customWidth="1"/>
    <col min="260" max="260" width="13.85546875" style="247" customWidth="1"/>
    <col min="261" max="261" width="14.140625" style="247" customWidth="1"/>
    <col min="262" max="262" width="16.85546875" style="247" customWidth="1"/>
    <col min="263" max="263" width="16.7109375" style="247" customWidth="1"/>
    <col min="264" max="264" width="15.42578125" style="247" customWidth="1"/>
    <col min="265" max="265" width="17.28515625" style="247" customWidth="1"/>
    <col min="266" max="266" width="15.140625" style="247" customWidth="1"/>
    <col min="267" max="267" width="17.7109375" style="247" customWidth="1"/>
    <col min="268" max="268" width="14.85546875" style="247" customWidth="1"/>
    <col min="269" max="512" width="9.140625" style="247"/>
    <col min="513" max="513" width="39.42578125" style="247" customWidth="1"/>
    <col min="514" max="514" width="16.7109375" style="247" customWidth="1"/>
    <col min="515" max="515" width="18.85546875" style="247" customWidth="1"/>
    <col min="516" max="516" width="13.85546875" style="247" customWidth="1"/>
    <col min="517" max="517" width="14.140625" style="247" customWidth="1"/>
    <col min="518" max="518" width="16.85546875" style="247" customWidth="1"/>
    <col min="519" max="519" width="16.7109375" style="247" customWidth="1"/>
    <col min="520" max="520" width="15.42578125" style="247" customWidth="1"/>
    <col min="521" max="521" width="17.28515625" style="247" customWidth="1"/>
    <col min="522" max="522" width="15.140625" style="247" customWidth="1"/>
    <col min="523" max="523" width="17.7109375" style="247" customWidth="1"/>
    <col min="524" max="524" width="14.85546875" style="247" customWidth="1"/>
    <col min="525" max="768" width="9.140625" style="247"/>
    <col min="769" max="769" width="39.42578125" style="247" customWidth="1"/>
    <col min="770" max="770" width="16.7109375" style="247" customWidth="1"/>
    <col min="771" max="771" width="18.85546875" style="247" customWidth="1"/>
    <col min="772" max="772" width="13.85546875" style="247" customWidth="1"/>
    <col min="773" max="773" width="14.140625" style="247" customWidth="1"/>
    <col min="774" max="774" width="16.85546875" style="247" customWidth="1"/>
    <col min="775" max="775" width="16.7109375" style="247" customWidth="1"/>
    <col min="776" max="776" width="15.42578125" style="247" customWidth="1"/>
    <col min="777" max="777" width="17.28515625" style="247" customWidth="1"/>
    <col min="778" max="778" width="15.140625" style="247" customWidth="1"/>
    <col min="779" max="779" width="17.7109375" style="247" customWidth="1"/>
    <col min="780" max="780" width="14.85546875" style="247" customWidth="1"/>
    <col min="781" max="1024" width="9.140625" style="247"/>
    <col min="1025" max="1025" width="39.42578125" style="247" customWidth="1"/>
    <col min="1026" max="1026" width="16.7109375" style="247" customWidth="1"/>
    <col min="1027" max="1027" width="18.85546875" style="247" customWidth="1"/>
    <col min="1028" max="1028" width="13.85546875" style="247" customWidth="1"/>
    <col min="1029" max="1029" width="14.140625" style="247" customWidth="1"/>
    <col min="1030" max="1030" width="16.85546875" style="247" customWidth="1"/>
    <col min="1031" max="1031" width="16.7109375" style="247" customWidth="1"/>
    <col min="1032" max="1032" width="15.42578125" style="247" customWidth="1"/>
    <col min="1033" max="1033" width="17.28515625" style="247" customWidth="1"/>
    <col min="1034" max="1034" width="15.140625" style="247" customWidth="1"/>
    <col min="1035" max="1035" width="17.7109375" style="247" customWidth="1"/>
    <col min="1036" max="1036" width="14.85546875" style="247" customWidth="1"/>
    <col min="1037" max="1280" width="9.140625" style="247"/>
    <col min="1281" max="1281" width="39.42578125" style="247" customWidth="1"/>
    <col min="1282" max="1282" width="16.7109375" style="247" customWidth="1"/>
    <col min="1283" max="1283" width="18.85546875" style="247" customWidth="1"/>
    <col min="1284" max="1284" width="13.85546875" style="247" customWidth="1"/>
    <col min="1285" max="1285" width="14.140625" style="247" customWidth="1"/>
    <col min="1286" max="1286" width="16.85546875" style="247" customWidth="1"/>
    <col min="1287" max="1287" width="16.7109375" style="247" customWidth="1"/>
    <col min="1288" max="1288" width="15.42578125" style="247" customWidth="1"/>
    <col min="1289" max="1289" width="17.28515625" style="247" customWidth="1"/>
    <col min="1290" max="1290" width="15.140625" style="247" customWidth="1"/>
    <col min="1291" max="1291" width="17.7109375" style="247" customWidth="1"/>
    <col min="1292" max="1292" width="14.85546875" style="247" customWidth="1"/>
    <col min="1293" max="1536" width="9.140625" style="247"/>
    <col min="1537" max="1537" width="39.42578125" style="247" customWidth="1"/>
    <col min="1538" max="1538" width="16.7109375" style="247" customWidth="1"/>
    <col min="1539" max="1539" width="18.85546875" style="247" customWidth="1"/>
    <col min="1540" max="1540" width="13.85546875" style="247" customWidth="1"/>
    <col min="1541" max="1541" width="14.140625" style="247" customWidth="1"/>
    <col min="1542" max="1542" width="16.85546875" style="247" customWidth="1"/>
    <col min="1543" max="1543" width="16.7109375" style="247" customWidth="1"/>
    <col min="1544" max="1544" width="15.42578125" style="247" customWidth="1"/>
    <col min="1545" max="1545" width="17.28515625" style="247" customWidth="1"/>
    <col min="1546" max="1546" width="15.140625" style="247" customWidth="1"/>
    <col min="1547" max="1547" width="17.7109375" style="247" customWidth="1"/>
    <col min="1548" max="1548" width="14.85546875" style="247" customWidth="1"/>
    <col min="1549" max="1792" width="9.140625" style="247"/>
    <col min="1793" max="1793" width="39.42578125" style="247" customWidth="1"/>
    <col min="1794" max="1794" width="16.7109375" style="247" customWidth="1"/>
    <col min="1795" max="1795" width="18.85546875" style="247" customWidth="1"/>
    <col min="1796" max="1796" width="13.85546875" style="247" customWidth="1"/>
    <col min="1797" max="1797" width="14.140625" style="247" customWidth="1"/>
    <col min="1798" max="1798" width="16.85546875" style="247" customWidth="1"/>
    <col min="1799" max="1799" width="16.7109375" style="247" customWidth="1"/>
    <col min="1800" max="1800" width="15.42578125" style="247" customWidth="1"/>
    <col min="1801" max="1801" width="17.28515625" style="247" customWidth="1"/>
    <col min="1802" max="1802" width="15.140625" style="247" customWidth="1"/>
    <col min="1803" max="1803" width="17.7109375" style="247" customWidth="1"/>
    <col min="1804" max="1804" width="14.85546875" style="247" customWidth="1"/>
    <col min="1805" max="2048" width="9.140625" style="247"/>
    <col min="2049" max="2049" width="39.42578125" style="247" customWidth="1"/>
    <col min="2050" max="2050" width="16.7109375" style="247" customWidth="1"/>
    <col min="2051" max="2051" width="18.85546875" style="247" customWidth="1"/>
    <col min="2052" max="2052" width="13.85546875" style="247" customWidth="1"/>
    <col min="2053" max="2053" width="14.140625" style="247" customWidth="1"/>
    <col min="2054" max="2054" width="16.85546875" style="247" customWidth="1"/>
    <col min="2055" max="2055" width="16.7109375" style="247" customWidth="1"/>
    <col min="2056" max="2056" width="15.42578125" style="247" customWidth="1"/>
    <col min="2057" max="2057" width="17.28515625" style="247" customWidth="1"/>
    <col min="2058" max="2058" width="15.140625" style="247" customWidth="1"/>
    <col min="2059" max="2059" width="17.7109375" style="247" customWidth="1"/>
    <col min="2060" max="2060" width="14.85546875" style="247" customWidth="1"/>
    <col min="2061" max="2304" width="9.140625" style="247"/>
    <col min="2305" max="2305" width="39.42578125" style="247" customWidth="1"/>
    <col min="2306" max="2306" width="16.7109375" style="247" customWidth="1"/>
    <col min="2307" max="2307" width="18.85546875" style="247" customWidth="1"/>
    <col min="2308" max="2308" width="13.85546875" style="247" customWidth="1"/>
    <col min="2309" max="2309" width="14.140625" style="247" customWidth="1"/>
    <col min="2310" max="2310" width="16.85546875" style="247" customWidth="1"/>
    <col min="2311" max="2311" width="16.7109375" style="247" customWidth="1"/>
    <col min="2312" max="2312" width="15.42578125" style="247" customWidth="1"/>
    <col min="2313" max="2313" width="17.28515625" style="247" customWidth="1"/>
    <col min="2314" max="2314" width="15.140625" style="247" customWidth="1"/>
    <col min="2315" max="2315" width="17.7109375" style="247" customWidth="1"/>
    <col min="2316" max="2316" width="14.85546875" style="247" customWidth="1"/>
    <col min="2317" max="2560" width="9.140625" style="247"/>
    <col min="2561" max="2561" width="39.42578125" style="247" customWidth="1"/>
    <col min="2562" max="2562" width="16.7109375" style="247" customWidth="1"/>
    <col min="2563" max="2563" width="18.85546875" style="247" customWidth="1"/>
    <col min="2564" max="2564" width="13.85546875" style="247" customWidth="1"/>
    <col min="2565" max="2565" width="14.140625" style="247" customWidth="1"/>
    <col min="2566" max="2566" width="16.85546875" style="247" customWidth="1"/>
    <col min="2567" max="2567" width="16.7109375" style="247" customWidth="1"/>
    <col min="2568" max="2568" width="15.42578125" style="247" customWidth="1"/>
    <col min="2569" max="2569" width="17.28515625" style="247" customWidth="1"/>
    <col min="2570" max="2570" width="15.140625" style="247" customWidth="1"/>
    <col min="2571" max="2571" width="17.7109375" style="247" customWidth="1"/>
    <col min="2572" max="2572" width="14.85546875" style="247" customWidth="1"/>
    <col min="2573" max="2816" width="9.140625" style="247"/>
    <col min="2817" max="2817" width="39.42578125" style="247" customWidth="1"/>
    <col min="2818" max="2818" width="16.7109375" style="247" customWidth="1"/>
    <col min="2819" max="2819" width="18.85546875" style="247" customWidth="1"/>
    <col min="2820" max="2820" width="13.85546875" style="247" customWidth="1"/>
    <col min="2821" max="2821" width="14.140625" style="247" customWidth="1"/>
    <col min="2822" max="2822" width="16.85546875" style="247" customWidth="1"/>
    <col min="2823" max="2823" width="16.7109375" style="247" customWidth="1"/>
    <col min="2824" max="2824" width="15.42578125" style="247" customWidth="1"/>
    <col min="2825" max="2825" width="17.28515625" style="247" customWidth="1"/>
    <col min="2826" max="2826" width="15.140625" style="247" customWidth="1"/>
    <col min="2827" max="2827" width="17.7109375" style="247" customWidth="1"/>
    <col min="2828" max="2828" width="14.85546875" style="247" customWidth="1"/>
    <col min="2829" max="3072" width="9.140625" style="247"/>
    <col min="3073" max="3073" width="39.42578125" style="247" customWidth="1"/>
    <col min="3074" max="3074" width="16.7109375" style="247" customWidth="1"/>
    <col min="3075" max="3075" width="18.85546875" style="247" customWidth="1"/>
    <col min="3076" max="3076" width="13.85546875" style="247" customWidth="1"/>
    <col min="3077" max="3077" width="14.140625" style="247" customWidth="1"/>
    <col min="3078" max="3078" width="16.85546875" style="247" customWidth="1"/>
    <col min="3079" max="3079" width="16.7109375" style="247" customWidth="1"/>
    <col min="3080" max="3080" width="15.42578125" style="247" customWidth="1"/>
    <col min="3081" max="3081" width="17.28515625" style="247" customWidth="1"/>
    <col min="3082" max="3082" width="15.140625" style="247" customWidth="1"/>
    <col min="3083" max="3083" width="17.7109375" style="247" customWidth="1"/>
    <col min="3084" max="3084" width="14.85546875" style="247" customWidth="1"/>
    <col min="3085" max="3328" width="9.140625" style="247"/>
    <col min="3329" max="3329" width="39.42578125" style="247" customWidth="1"/>
    <col min="3330" max="3330" width="16.7109375" style="247" customWidth="1"/>
    <col min="3331" max="3331" width="18.85546875" style="247" customWidth="1"/>
    <col min="3332" max="3332" width="13.85546875" style="247" customWidth="1"/>
    <col min="3333" max="3333" width="14.140625" style="247" customWidth="1"/>
    <col min="3334" max="3334" width="16.85546875" style="247" customWidth="1"/>
    <col min="3335" max="3335" width="16.7109375" style="247" customWidth="1"/>
    <col min="3336" max="3336" width="15.42578125" style="247" customWidth="1"/>
    <col min="3337" max="3337" width="17.28515625" style="247" customWidth="1"/>
    <col min="3338" max="3338" width="15.140625" style="247" customWidth="1"/>
    <col min="3339" max="3339" width="17.7109375" style="247" customWidth="1"/>
    <col min="3340" max="3340" width="14.85546875" style="247" customWidth="1"/>
    <col min="3341" max="3584" width="9.140625" style="247"/>
    <col min="3585" max="3585" width="39.42578125" style="247" customWidth="1"/>
    <col min="3586" max="3586" width="16.7109375" style="247" customWidth="1"/>
    <col min="3587" max="3587" width="18.85546875" style="247" customWidth="1"/>
    <col min="3588" max="3588" width="13.85546875" style="247" customWidth="1"/>
    <col min="3589" max="3589" width="14.140625" style="247" customWidth="1"/>
    <col min="3590" max="3590" width="16.85546875" style="247" customWidth="1"/>
    <col min="3591" max="3591" width="16.7109375" style="247" customWidth="1"/>
    <col min="3592" max="3592" width="15.42578125" style="247" customWidth="1"/>
    <col min="3593" max="3593" width="17.28515625" style="247" customWidth="1"/>
    <col min="3594" max="3594" width="15.140625" style="247" customWidth="1"/>
    <col min="3595" max="3595" width="17.7109375" style="247" customWidth="1"/>
    <col min="3596" max="3596" width="14.85546875" style="247" customWidth="1"/>
    <col min="3597" max="3840" width="9.140625" style="247"/>
    <col min="3841" max="3841" width="39.42578125" style="247" customWidth="1"/>
    <col min="3842" max="3842" width="16.7109375" style="247" customWidth="1"/>
    <col min="3843" max="3843" width="18.85546875" style="247" customWidth="1"/>
    <col min="3844" max="3844" width="13.85546875" style="247" customWidth="1"/>
    <col min="3845" max="3845" width="14.140625" style="247" customWidth="1"/>
    <col min="3846" max="3846" width="16.85546875" style="247" customWidth="1"/>
    <col min="3847" max="3847" width="16.7109375" style="247" customWidth="1"/>
    <col min="3848" max="3848" width="15.42578125" style="247" customWidth="1"/>
    <col min="3849" max="3849" width="17.28515625" style="247" customWidth="1"/>
    <col min="3850" max="3850" width="15.140625" style="247" customWidth="1"/>
    <col min="3851" max="3851" width="17.7109375" style="247" customWidth="1"/>
    <col min="3852" max="3852" width="14.85546875" style="247" customWidth="1"/>
    <col min="3853" max="4096" width="9.140625" style="247"/>
    <col min="4097" max="4097" width="39.42578125" style="247" customWidth="1"/>
    <col min="4098" max="4098" width="16.7109375" style="247" customWidth="1"/>
    <col min="4099" max="4099" width="18.85546875" style="247" customWidth="1"/>
    <col min="4100" max="4100" width="13.85546875" style="247" customWidth="1"/>
    <col min="4101" max="4101" width="14.140625" style="247" customWidth="1"/>
    <col min="4102" max="4102" width="16.85546875" style="247" customWidth="1"/>
    <col min="4103" max="4103" width="16.7109375" style="247" customWidth="1"/>
    <col min="4104" max="4104" width="15.42578125" style="247" customWidth="1"/>
    <col min="4105" max="4105" width="17.28515625" style="247" customWidth="1"/>
    <col min="4106" max="4106" width="15.140625" style="247" customWidth="1"/>
    <col min="4107" max="4107" width="17.7109375" style="247" customWidth="1"/>
    <col min="4108" max="4108" width="14.85546875" style="247" customWidth="1"/>
    <col min="4109" max="4352" width="9.140625" style="247"/>
    <col min="4353" max="4353" width="39.42578125" style="247" customWidth="1"/>
    <col min="4354" max="4354" width="16.7109375" style="247" customWidth="1"/>
    <col min="4355" max="4355" width="18.85546875" style="247" customWidth="1"/>
    <col min="4356" max="4356" width="13.85546875" style="247" customWidth="1"/>
    <col min="4357" max="4357" width="14.140625" style="247" customWidth="1"/>
    <col min="4358" max="4358" width="16.85546875" style="247" customWidth="1"/>
    <col min="4359" max="4359" width="16.7109375" style="247" customWidth="1"/>
    <col min="4360" max="4360" width="15.42578125" style="247" customWidth="1"/>
    <col min="4361" max="4361" width="17.28515625" style="247" customWidth="1"/>
    <col min="4362" max="4362" width="15.140625" style="247" customWidth="1"/>
    <col min="4363" max="4363" width="17.7109375" style="247" customWidth="1"/>
    <col min="4364" max="4364" width="14.85546875" style="247" customWidth="1"/>
    <col min="4365" max="4608" width="9.140625" style="247"/>
    <col min="4609" max="4609" width="39.42578125" style="247" customWidth="1"/>
    <col min="4610" max="4610" width="16.7109375" style="247" customWidth="1"/>
    <col min="4611" max="4611" width="18.85546875" style="247" customWidth="1"/>
    <col min="4612" max="4612" width="13.85546875" style="247" customWidth="1"/>
    <col min="4613" max="4613" width="14.140625" style="247" customWidth="1"/>
    <col min="4614" max="4614" width="16.85546875" style="247" customWidth="1"/>
    <col min="4615" max="4615" width="16.7109375" style="247" customWidth="1"/>
    <col min="4616" max="4616" width="15.42578125" style="247" customWidth="1"/>
    <col min="4617" max="4617" width="17.28515625" style="247" customWidth="1"/>
    <col min="4618" max="4618" width="15.140625" style="247" customWidth="1"/>
    <col min="4619" max="4619" width="17.7109375" style="247" customWidth="1"/>
    <col min="4620" max="4620" width="14.85546875" style="247" customWidth="1"/>
    <col min="4621" max="4864" width="9.140625" style="247"/>
    <col min="4865" max="4865" width="39.42578125" style="247" customWidth="1"/>
    <col min="4866" max="4866" width="16.7109375" style="247" customWidth="1"/>
    <col min="4867" max="4867" width="18.85546875" style="247" customWidth="1"/>
    <col min="4868" max="4868" width="13.85546875" style="247" customWidth="1"/>
    <col min="4869" max="4869" width="14.140625" style="247" customWidth="1"/>
    <col min="4870" max="4870" width="16.85546875" style="247" customWidth="1"/>
    <col min="4871" max="4871" width="16.7109375" style="247" customWidth="1"/>
    <col min="4872" max="4872" width="15.42578125" style="247" customWidth="1"/>
    <col min="4873" max="4873" width="17.28515625" style="247" customWidth="1"/>
    <col min="4874" max="4874" width="15.140625" style="247" customWidth="1"/>
    <col min="4875" max="4875" width="17.7109375" style="247" customWidth="1"/>
    <col min="4876" max="4876" width="14.85546875" style="247" customWidth="1"/>
    <col min="4877" max="5120" width="9.140625" style="247"/>
    <col min="5121" max="5121" width="39.42578125" style="247" customWidth="1"/>
    <col min="5122" max="5122" width="16.7109375" style="247" customWidth="1"/>
    <col min="5123" max="5123" width="18.85546875" style="247" customWidth="1"/>
    <col min="5124" max="5124" width="13.85546875" style="247" customWidth="1"/>
    <col min="5125" max="5125" width="14.140625" style="247" customWidth="1"/>
    <col min="5126" max="5126" width="16.85546875" style="247" customWidth="1"/>
    <col min="5127" max="5127" width="16.7109375" style="247" customWidth="1"/>
    <col min="5128" max="5128" width="15.42578125" style="247" customWidth="1"/>
    <col min="5129" max="5129" width="17.28515625" style="247" customWidth="1"/>
    <col min="5130" max="5130" width="15.140625" style="247" customWidth="1"/>
    <col min="5131" max="5131" width="17.7109375" style="247" customWidth="1"/>
    <col min="5132" max="5132" width="14.85546875" style="247" customWidth="1"/>
    <col min="5133" max="5376" width="9.140625" style="247"/>
    <col min="5377" max="5377" width="39.42578125" style="247" customWidth="1"/>
    <col min="5378" max="5378" width="16.7109375" style="247" customWidth="1"/>
    <col min="5379" max="5379" width="18.85546875" style="247" customWidth="1"/>
    <col min="5380" max="5380" width="13.85546875" style="247" customWidth="1"/>
    <col min="5381" max="5381" width="14.140625" style="247" customWidth="1"/>
    <col min="5382" max="5382" width="16.85546875" style="247" customWidth="1"/>
    <col min="5383" max="5383" width="16.7109375" style="247" customWidth="1"/>
    <col min="5384" max="5384" width="15.42578125" style="247" customWidth="1"/>
    <col min="5385" max="5385" width="17.28515625" style="247" customWidth="1"/>
    <col min="5386" max="5386" width="15.140625" style="247" customWidth="1"/>
    <col min="5387" max="5387" width="17.7109375" style="247" customWidth="1"/>
    <col min="5388" max="5388" width="14.85546875" style="247" customWidth="1"/>
    <col min="5389" max="5632" width="9.140625" style="247"/>
    <col min="5633" max="5633" width="39.42578125" style="247" customWidth="1"/>
    <col min="5634" max="5634" width="16.7109375" style="247" customWidth="1"/>
    <col min="5635" max="5635" width="18.85546875" style="247" customWidth="1"/>
    <col min="5636" max="5636" width="13.85546875" style="247" customWidth="1"/>
    <col min="5637" max="5637" width="14.140625" style="247" customWidth="1"/>
    <col min="5638" max="5638" width="16.85546875" style="247" customWidth="1"/>
    <col min="5639" max="5639" width="16.7109375" style="247" customWidth="1"/>
    <col min="5640" max="5640" width="15.42578125" style="247" customWidth="1"/>
    <col min="5641" max="5641" width="17.28515625" style="247" customWidth="1"/>
    <col min="5642" max="5642" width="15.140625" style="247" customWidth="1"/>
    <col min="5643" max="5643" width="17.7109375" style="247" customWidth="1"/>
    <col min="5644" max="5644" width="14.85546875" style="247" customWidth="1"/>
    <col min="5645" max="5888" width="9.140625" style="247"/>
    <col min="5889" max="5889" width="39.42578125" style="247" customWidth="1"/>
    <col min="5890" max="5890" width="16.7109375" style="247" customWidth="1"/>
    <col min="5891" max="5891" width="18.85546875" style="247" customWidth="1"/>
    <col min="5892" max="5892" width="13.85546875" style="247" customWidth="1"/>
    <col min="5893" max="5893" width="14.140625" style="247" customWidth="1"/>
    <col min="5894" max="5894" width="16.85546875" style="247" customWidth="1"/>
    <col min="5895" max="5895" width="16.7109375" style="247" customWidth="1"/>
    <col min="5896" max="5896" width="15.42578125" style="247" customWidth="1"/>
    <col min="5897" max="5897" width="17.28515625" style="247" customWidth="1"/>
    <col min="5898" max="5898" width="15.140625" style="247" customWidth="1"/>
    <col min="5899" max="5899" width="17.7109375" style="247" customWidth="1"/>
    <col min="5900" max="5900" width="14.85546875" style="247" customWidth="1"/>
    <col min="5901" max="6144" width="9.140625" style="247"/>
    <col min="6145" max="6145" width="39.42578125" style="247" customWidth="1"/>
    <col min="6146" max="6146" width="16.7109375" style="247" customWidth="1"/>
    <col min="6147" max="6147" width="18.85546875" style="247" customWidth="1"/>
    <col min="6148" max="6148" width="13.85546875" style="247" customWidth="1"/>
    <col min="6149" max="6149" width="14.140625" style="247" customWidth="1"/>
    <col min="6150" max="6150" width="16.85546875" style="247" customWidth="1"/>
    <col min="6151" max="6151" width="16.7109375" style="247" customWidth="1"/>
    <col min="6152" max="6152" width="15.42578125" style="247" customWidth="1"/>
    <col min="6153" max="6153" width="17.28515625" style="247" customWidth="1"/>
    <col min="6154" max="6154" width="15.140625" style="247" customWidth="1"/>
    <col min="6155" max="6155" width="17.7109375" style="247" customWidth="1"/>
    <col min="6156" max="6156" width="14.85546875" style="247" customWidth="1"/>
    <col min="6157" max="6400" width="9.140625" style="247"/>
    <col min="6401" max="6401" width="39.42578125" style="247" customWidth="1"/>
    <col min="6402" max="6402" width="16.7109375" style="247" customWidth="1"/>
    <col min="6403" max="6403" width="18.85546875" style="247" customWidth="1"/>
    <col min="6404" max="6404" width="13.85546875" style="247" customWidth="1"/>
    <col min="6405" max="6405" width="14.140625" style="247" customWidth="1"/>
    <col min="6406" max="6406" width="16.85546875" style="247" customWidth="1"/>
    <col min="6407" max="6407" width="16.7109375" style="247" customWidth="1"/>
    <col min="6408" max="6408" width="15.42578125" style="247" customWidth="1"/>
    <col min="6409" max="6409" width="17.28515625" style="247" customWidth="1"/>
    <col min="6410" max="6410" width="15.140625" style="247" customWidth="1"/>
    <col min="6411" max="6411" width="17.7109375" style="247" customWidth="1"/>
    <col min="6412" max="6412" width="14.85546875" style="247" customWidth="1"/>
    <col min="6413" max="6656" width="9.140625" style="247"/>
    <col min="6657" max="6657" width="39.42578125" style="247" customWidth="1"/>
    <col min="6658" max="6658" width="16.7109375" style="247" customWidth="1"/>
    <col min="6659" max="6659" width="18.85546875" style="247" customWidth="1"/>
    <col min="6660" max="6660" width="13.85546875" style="247" customWidth="1"/>
    <col min="6661" max="6661" width="14.140625" style="247" customWidth="1"/>
    <col min="6662" max="6662" width="16.85546875" style="247" customWidth="1"/>
    <col min="6663" max="6663" width="16.7109375" style="247" customWidth="1"/>
    <col min="6664" max="6664" width="15.42578125" style="247" customWidth="1"/>
    <col min="6665" max="6665" width="17.28515625" style="247" customWidth="1"/>
    <col min="6666" max="6666" width="15.140625" style="247" customWidth="1"/>
    <col min="6667" max="6667" width="17.7109375" style="247" customWidth="1"/>
    <col min="6668" max="6668" width="14.85546875" style="247" customWidth="1"/>
    <col min="6669" max="6912" width="9.140625" style="247"/>
    <col min="6913" max="6913" width="39.42578125" style="247" customWidth="1"/>
    <col min="6914" max="6914" width="16.7109375" style="247" customWidth="1"/>
    <col min="6915" max="6915" width="18.85546875" style="247" customWidth="1"/>
    <col min="6916" max="6916" width="13.85546875" style="247" customWidth="1"/>
    <col min="6917" max="6917" width="14.140625" style="247" customWidth="1"/>
    <col min="6918" max="6918" width="16.85546875" style="247" customWidth="1"/>
    <col min="6919" max="6919" width="16.7109375" style="247" customWidth="1"/>
    <col min="6920" max="6920" width="15.42578125" style="247" customWidth="1"/>
    <col min="6921" max="6921" width="17.28515625" style="247" customWidth="1"/>
    <col min="6922" max="6922" width="15.140625" style="247" customWidth="1"/>
    <col min="6923" max="6923" width="17.7109375" style="247" customWidth="1"/>
    <col min="6924" max="6924" width="14.85546875" style="247" customWidth="1"/>
    <col min="6925" max="7168" width="9.140625" style="247"/>
    <col min="7169" max="7169" width="39.42578125" style="247" customWidth="1"/>
    <col min="7170" max="7170" width="16.7109375" style="247" customWidth="1"/>
    <col min="7171" max="7171" width="18.85546875" style="247" customWidth="1"/>
    <col min="7172" max="7172" width="13.85546875" style="247" customWidth="1"/>
    <col min="7173" max="7173" width="14.140625" style="247" customWidth="1"/>
    <col min="7174" max="7174" width="16.85546875" style="247" customWidth="1"/>
    <col min="7175" max="7175" width="16.7109375" style="247" customWidth="1"/>
    <col min="7176" max="7176" width="15.42578125" style="247" customWidth="1"/>
    <col min="7177" max="7177" width="17.28515625" style="247" customWidth="1"/>
    <col min="7178" max="7178" width="15.140625" style="247" customWidth="1"/>
    <col min="7179" max="7179" width="17.7109375" style="247" customWidth="1"/>
    <col min="7180" max="7180" width="14.85546875" style="247" customWidth="1"/>
    <col min="7181" max="7424" width="9.140625" style="247"/>
    <col min="7425" max="7425" width="39.42578125" style="247" customWidth="1"/>
    <col min="7426" max="7426" width="16.7109375" style="247" customWidth="1"/>
    <col min="7427" max="7427" width="18.85546875" style="247" customWidth="1"/>
    <col min="7428" max="7428" width="13.85546875" style="247" customWidth="1"/>
    <col min="7429" max="7429" width="14.140625" style="247" customWidth="1"/>
    <col min="7430" max="7430" width="16.85546875" style="247" customWidth="1"/>
    <col min="7431" max="7431" width="16.7109375" style="247" customWidth="1"/>
    <col min="7432" max="7432" width="15.42578125" style="247" customWidth="1"/>
    <col min="7433" max="7433" width="17.28515625" style="247" customWidth="1"/>
    <col min="7434" max="7434" width="15.140625" style="247" customWidth="1"/>
    <col min="7435" max="7435" width="17.7109375" style="247" customWidth="1"/>
    <col min="7436" max="7436" width="14.85546875" style="247" customWidth="1"/>
    <col min="7437" max="7680" width="9.140625" style="247"/>
    <col min="7681" max="7681" width="39.42578125" style="247" customWidth="1"/>
    <col min="7682" max="7682" width="16.7109375" style="247" customWidth="1"/>
    <col min="7683" max="7683" width="18.85546875" style="247" customWidth="1"/>
    <col min="7684" max="7684" width="13.85546875" style="247" customWidth="1"/>
    <col min="7685" max="7685" width="14.140625" style="247" customWidth="1"/>
    <col min="7686" max="7686" width="16.85546875" style="247" customWidth="1"/>
    <col min="7687" max="7687" width="16.7109375" style="247" customWidth="1"/>
    <col min="7688" max="7688" width="15.42578125" style="247" customWidth="1"/>
    <col min="7689" max="7689" width="17.28515625" style="247" customWidth="1"/>
    <col min="7690" max="7690" width="15.140625" style="247" customWidth="1"/>
    <col min="7691" max="7691" width="17.7109375" style="247" customWidth="1"/>
    <col min="7692" max="7692" width="14.85546875" style="247" customWidth="1"/>
    <col min="7693" max="7936" width="9.140625" style="247"/>
    <col min="7937" max="7937" width="39.42578125" style="247" customWidth="1"/>
    <col min="7938" max="7938" width="16.7109375" style="247" customWidth="1"/>
    <col min="7939" max="7939" width="18.85546875" style="247" customWidth="1"/>
    <col min="7940" max="7940" width="13.85546875" style="247" customWidth="1"/>
    <col min="7941" max="7941" width="14.140625" style="247" customWidth="1"/>
    <col min="7942" max="7942" width="16.85546875" style="247" customWidth="1"/>
    <col min="7943" max="7943" width="16.7109375" style="247" customWidth="1"/>
    <col min="7944" max="7944" width="15.42578125" style="247" customWidth="1"/>
    <col min="7945" max="7945" width="17.28515625" style="247" customWidth="1"/>
    <col min="7946" max="7946" width="15.140625" style="247" customWidth="1"/>
    <col min="7947" max="7947" width="17.7109375" style="247" customWidth="1"/>
    <col min="7948" max="7948" width="14.85546875" style="247" customWidth="1"/>
    <col min="7949" max="8192" width="9.140625" style="247"/>
    <col min="8193" max="8193" width="39.42578125" style="247" customWidth="1"/>
    <col min="8194" max="8194" width="16.7109375" style="247" customWidth="1"/>
    <col min="8195" max="8195" width="18.85546875" style="247" customWidth="1"/>
    <col min="8196" max="8196" width="13.85546875" style="247" customWidth="1"/>
    <col min="8197" max="8197" width="14.140625" style="247" customWidth="1"/>
    <col min="8198" max="8198" width="16.85546875" style="247" customWidth="1"/>
    <col min="8199" max="8199" width="16.7109375" style="247" customWidth="1"/>
    <col min="8200" max="8200" width="15.42578125" style="247" customWidth="1"/>
    <col min="8201" max="8201" width="17.28515625" style="247" customWidth="1"/>
    <col min="8202" max="8202" width="15.140625" style="247" customWidth="1"/>
    <col min="8203" max="8203" width="17.7109375" style="247" customWidth="1"/>
    <col min="8204" max="8204" width="14.85546875" style="247" customWidth="1"/>
    <col min="8205" max="8448" width="9.140625" style="247"/>
    <col min="8449" max="8449" width="39.42578125" style="247" customWidth="1"/>
    <col min="8450" max="8450" width="16.7109375" style="247" customWidth="1"/>
    <col min="8451" max="8451" width="18.85546875" style="247" customWidth="1"/>
    <col min="8452" max="8452" width="13.85546875" style="247" customWidth="1"/>
    <col min="8453" max="8453" width="14.140625" style="247" customWidth="1"/>
    <col min="8454" max="8454" width="16.85546875" style="247" customWidth="1"/>
    <col min="8455" max="8455" width="16.7109375" style="247" customWidth="1"/>
    <col min="8456" max="8456" width="15.42578125" style="247" customWidth="1"/>
    <col min="8457" max="8457" width="17.28515625" style="247" customWidth="1"/>
    <col min="8458" max="8458" width="15.140625" style="247" customWidth="1"/>
    <col min="8459" max="8459" width="17.7109375" style="247" customWidth="1"/>
    <col min="8460" max="8460" width="14.85546875" style="247" customWidth="1"/>
    <col min="8461" max="8704" width="9.140625" style="247"/>
    <col min="8705" max="8705" width="39.42578125" style="247" customWidth="1"/>
    <col min="8706" max="8706" width="16.7109375" style="247" customWidth="1"/>
    <col min="8707" max="8707" width="18.85546875" style="247" customWidth="1"/>
    <col min="8708" max="8708" width="13.85546875" style="247" customWidth="1"/>
    <col min="8709" max="8709" width="14.140625" style="247" customWidth="1"/>
    <col min="8710" max="8710" width="16.85546875" style="247" customWidth="1"/>
    <col min="8711" max="8711" width="16.7109375" style="247" customWidth="1"/>
    <col min="8712" max="8712" width="15.42578125" style="247" customWidth="1"/>
    <col min="8713" max="8713" width="17.28515625" style="247" customWidth="1"/>
    <col min="8714" max="8714" width="15.140625" style="247" customWidth="1"/>
    <col min="8715" max="8715" width="17.7109375" style="247" customWidth="1"/>
    <col min="8716" max="8716" width="14.85546875" style="247" customWidth="1"/>
    <col min="8717" max="8960" width="9.140625" style="247"/>
    <col min="8961" max="8961" width="39.42578125" style="247" customWidth="1"/>
    <col min="8962" max="8962" width="16.7109375" style="247" customWidth="1"/>
    <col min="8963" max="8963" width="18.85546875" style="247" customWidth="1"/>
    <col min="8964" max="8964" width="13.85546875" style="247" customWidth="1"/>
    <col min="8965" max="8965" width="14.140625" style="247" customWidth="1"/>
    <col min="8966" max="8966" width="16.85546875" style="247" customWidth="1"/>
    <col min="8967" max="8967" width="16.7109375" style="247" customWidth="1"/>
    <col min="8968" max="8968" width="15.42578125" style="247" customWidth="1"/>
    <col min="8969" max="8969" width="17.28515625" style="247" customWidth="1"/>
    <col min="8970" max="8970" width="15.140625" style="247" customWidth="1"/>
    <col min="8971" max="8971" width="17.7109375" style="247" customWidth="1"/>
    <col min="8972" max="8972" width="14.85546875" style="247" customWidth="1"/>
    <col min="8973" max="9216" width="9.140625" style="247"/>
    <col min="9217" max="9217" width="39.42578125" style="247" customWidth="1"/>
    <col min="9218" max="9218" width="16.7109375" style="247" customWidth="1"/>
    <col min="9219" max="9219" width="18.85546875" style="247" customWidth="1"/>
    <col min="9220" max="9220" width="13.85546875" style="247" customWidth="1"/>
    <col min="9221" max="9221" width="14.140625" style="247" customWidth="1"/>
    <col min="9222" max="9222" width="16.85546875" style="247" customWidth="1"/>
    <col min="9223" max="9223" width="16.7109375" style="247" customWidth="1"/>
    <col min="9224" max="9224" width="15.42578125" style="247" customWidth="1"/>
    <col min="9225" max="9225" width="17.28515625" style="247" customWidth="1"/>
    <col min="9226" max="9226" width="15.140625" style="247" customWidth="1"/>
    <col min="9227" max="9227" width="17.7109375" style="247" customWidth="1"/>
    <col min="9228" max="9228" width="14.85546875" style="247" customWidth="1"/>
    <col min="9229" max="9472" width="9.140625" style="247"/>
    <col min="9473" max="9473" width="39.42578125" style="247" customWidth="1"/>
    <col min="9474" max="9474" width="16.7109375" style="247" customWidth="1"/>
    <col min="9475" max="9475" width="18.85546875" style="247" customWidth="1"/>
    <col min="9476" max="9476" width="13.85546875" style="247" customWidth="1"/>
    <col min="9477" max="9477" width="14.140625" style="247" customWidth="1"/>
    <col min="9478" max="9478" width="16.85546875" style="247" customWidth="1"/>
    <col min="9479" max="9479" width="16.7109375" style="247" customWidth="1"/>
    <col min="9480" max="9480" width="15.42578125" style="247" customWidth="1"/>
    <col min="9481" max="9481" width="17.28515625" style="247" customWidth="1"/>
    <col min="9482" max="9482" width="15.140625" style="247" customWidth="1"/>
    <col min="9483" max="9483" width="17.7109375" style="247" customWidth="1"/>
    <col min="9484" max="9484" width="14.85546875" style="247" customWidth="1"/>
    <col min="9485" max="9728" width="9.140625" style="247"/>
    <col min="9729" max="9729" width="39.42578125" style="247" customWidth="1"/>
    <col min="9730" max="9730" width="16.7109375" style="247" customWidth="1"/>
    <col min="9731" max="9731" width="18.85546875" style="247" customWidth="1"/>
    <col min="9732" max="9732" width="13.85546875" style="247" customWidth="1"/>
    <col min="9733" max="9733" width="14.140625" style="247" customWidth="1"/>
    <col min="9734" max="9734" width="16.85546875" style="247" customWidth="1"/>
    <col min="9735" max="9735" width="16.7109375" style="247" customWidth="1"/>
    <col min="9736" max="9736" width="15.42578125" style="247" customWidth="1"/>
    <col min="9737" max="9737" width="17.28515625" style="247" customWidth="1"/>
    <col min="9738" max="9738" width="15.140625" style="247" customWidth="1"/>
    <col min="9739" max="9739" width="17.7109375" style="247" customWidth="1"/>
    <col min="9740" max="9740" width="14.85546875" style="247" customWidth="1"/>
    <col min="9741" max="9984" width="9.140625" style="247"/>
    <col min="9985" max="9985" width="39.42578125" style="247" customWidth="1"/>
    <col min="9986" max="9986" width="16.7109375" style="247" customWidth="1"/>
    <col min="9987" max="9987" width="18.85546875" style="247" customWidth="1"/>
    <col min="9988" max="9988" width="13.85546875" style="247" customWidth="1"/>
    <col min="9989" max="9989" width="14.140625" style="247" customWidth="1"/>
    <col min="9990" max="9990" width="16.85546875" style="247" customWidth="1"/>
    <col min="9991" max="9991" width="16.7109375" style="247" customWidth="1"/>
    <col min="9992" max="9992" width="15.42578125" style="247" customWidth="1"/>
    <col min="9993" max="9993" width="17.28515625" style="247" customWidth="1"/>
    <col min="9994" max="9994" width="15.140625" style="247" customWidth="1"/>
    <col min="9995" max="9995" width="17.7109375" style="247" customWidth="1"/>
    <col min="9996" max="9996" width="14.85546875" style="247" customWidth="1"/>
    <col min="9997" max="10240" width="9.140625" style="247"/>
    <col min="10241" max="10241" width="39.42578125" style="247" customWidth="1"/>
    <col min="10242" max="10242" width="16.7109375" style="247" customWidth="1"/>
    <col min="10243" max="10243" width="18.85546875" style="247" customWidth="1"/>
    <col min="10244" max="10244" width="13.85546875" style="247" customWidth="1"/>
    <col min="10245" max="10245" width="14.140625" style="247" customWidth="1"/>
    <col min="10246" max="10246" width="16.85546875" style="247" customWidth="1"/>
    <col min="10247" max="10247" width="16.7109375" style="247" customWidth="1"/>
    <col min="10248" max="10248" width="15.42578125" style="247" customWidth="1"/>
    <col min="10249" max="10249" width="17.28515625" style="247" customWidth="1"/>
    <col min="10250" max="10250" width="15.140625" style="247" customWidth="1"/>
    <col min="10251" max="10251" width="17.7109375" style="247" customWidth="1"/>
    <col min="10252" max="10252" width="14.85546875" style="247" customWidth="1"/>
    <col min="10253" max="10496" width="9.140625" style="247"/>
    <col min="10497" max="10497" width="39.42578125" style="247" customWidth="1"/>
    <col min="10498" max="10498" width="16.7109375" style="247" customWidth="1"/>
    <col min="10499" max="10499" width="18.85546875" style="247" customWidth="1"/>
    <col min="10500" max="10500" width="13.85546875" style="247" customWidth="1"/>
    <col min="10501" max="10501" width="14.140625" style="247" customWidth="1"/>
    <col min="10502" max="10502" width="16.85546875" style="247" customWidth="1"/>
    <col min="10503" max="10503" width="16.7109375" style="247" customWidth="1"/>
    <col min="10504" max="10504" width="15.42578125" style="247" customWidth="1"/>
    <col min="10505" max="10505" width="17.28515625" style="247" customWidth="1"/>
    <col min="10506" max="10506" width="15.140625" style="247" customWidth="1"/>
    <col min="10507" max="10507" width="17.7109375" style="247" customWidth="1"/>
    <col min="10508" max="10508" width="14.85546875" style="247" customWidth="1"/>
    <col min="10509" max="10752" width="9.140625" style="247"/>
    <col min="10753" max="10753" width="39.42578125" style="247" customWidth="1"/>
    <col min="10754" max="10754" width="16.7109375" style="247" customWidth="1"/>
    <col min="10755" max="10755" width="18.85546875" style="247" customWidth="1"/>
    <col min="10756" max="10756" width="13.85546875" style="247" customWidth="1"/>
    <col min="10757" max="10757" width="14.140625" style="247" customWidth="1"/>
    <col min="10758" max="10758" width="16.85546875" style="247" customWidth="1"/>
    <col min="10759" max="10759" width="16.7109375" style="247" customWidth="1"/>
    <col min="10760" max="10760" width="15.42578125" style="247" customWidth="1"/>
    <col min="10761" max="10761" width="17.28515625" style="247" customWidth="1"/>
    <col min="10762" max="10762" width="15.140625" style="247" customWidth="1"/>
    <col min="10763" max="10763" width="17.7109375" style="247" customWidth="1"/>
    <col min="10764" max="10764" width="14.85546875" style="247" customWidth="1"/>
    <col min="10765" max="11008" width="9.140625" style="247"/>
    <col min="11009" max="11009" width="39.42578125" style="247" customWidth="1"/>
    <col min="11010" max="11010" width="16.7109375" style="247" customWidth="1"/>
    <col min="11011" max="11011" width="18.85546875" style="247" customWidth="1"/>
    <col min="11012" max="11012" width="13.85546875" style="247" customWidth="1"/>
    <col min="11013" max="11013" width="14.140625" style="247" customWidth="1"/>
    <col min="11014" max="11014" width="16.85546875" style="247" customWidth="1"/>
    <col min="11015" max="11015" width="16.7109375" style="247" customWidth="1"/>
    <col min="11016" max="11016" width="15.42578125" style="247" customWidth="1"/>
    <col min="11017" max="11017" width="17.28515625" style="247" customWidth="1"/>
    <col min="11018" max="11018" width="15.140625" style="247" customWidth="1"/>
    <col min="11019" max="11019" width="17.7109375" style="247" customWidth="1"/>
    <col min="11020" max="11020" width="14.85546875" style="247" customWidth="1"/>
    <col min="11021" max="11264" width="9.140625" style="247"/>
    <col min="11265" max="11265" width="39.42578125" style="247" customWidth="1"/>
    <col min="11266" max="11266" width="16.7109375" style="247" customWidth="1"/>
    <col min="11267" max="11267" width="18.85546875" style="247" customWidth="1"/>
    <col min="11268" max="11268" width="13.85546875" style="247" customWidth="1"/>
    <col min="11269" max="11269" width="14.140625" style="247" customWidth="1"/>
    <col min="11270" max="11270" width="16.85546875" style="247" customWidth="1"/>
    <col min="11271" max="11271" width="16.7109375" style="247" customWidth="1"/>
    <col min="11272" max="11272" width="15.42578125" style="247" customWidth="1"/>
    <col min="11273" max="11273" width="17.28515625" style="247" customWidth="1"/>
    <col min="11274" max="11274" width="15.140625" style="247" customWidth="1"/>
    <col min="11275" max="11275" width="17.7109375" style="247" customWidth="1"/>
    <col min="11276" max="11276" width="14.85546875" style="247" customWidth="1"/>
    <col min="11277" max="11520" width="9.140625" style="247"/>
    <col min="11521" max="11521" width="39.42578125" style="247" customWidth="1"/>
    <col min="11522" max="11522" width="16.7109375" style="247" customWidth="1"/>
    <col min="11523" max="11523" width="18.85546875" style="247" customWidth="1"/>
    <col min="11524" max="11524" width="13.85546875" style="247" customWidth="1"/>
    <col min="11525" max="11525" width="14.140625" style="247" customWidth="1"/>
    <col min="11526" max="11526" width="16.85546875" style="247" customWidth="1"/>
    <col min="11527" max="11527" width="16.7109375" style="247" customWidth="1"/>
    <col min="11528" max="11528" width="15.42578125" style="247" customWidth="1"/>
    <col min="11529" max="11529" width="17.28515625" style="247" customWidth="1"/>
    <col min="11530" max="11530" width="15.140625" style="247" customWidth="1"/>
    <col min="11531" max="11531" width="17.7109375" style="247" customWidth="1"/>
    <col min="11532" max="11532" width="14.85546875" style="247" customWidth="1"/>
    <col min="11533" max="11776" width="9.140625" style="247"/>
    <col min="11777" max="11777" width="39.42578125" style="247" customWidth="1"/>
    <col min="11778" max="11778" width="16.7109375" style="247" customWidth="1"/>
    <col min="11779" max="11779" width="18.85546875" style="247" customWidth="1"/>
    <col min="11780" max="11780" width="13.85546875" style="247" customWidth="1"/>
    <col min="11781" max="11781" width="14.140625" style="247" customWidth="1"/>
    <col min="11782" max="11782" width="16.85546875" style="247" customWidth="1"/>
    <col min="11783" max="11783" width="16.7109375" style="247" customWidth="1"/>
    <col min="11784" max="11784" width="15.42578125" style="247" customWidth="1"/>
    <col min="11785" max="11785" width="17.28515625" style="247" customWidth="1"/>
    <col min="11786" max="11786" width="15.140625" style="247" customWidth="1"/>
    <col min="11787" max="11787" width="17.7109375" style="247" customWidth="1"/>
    <col min="11788" max="11788" width="14.85546875" style="247" customWidth="1"/>
    <col min="11789" max="12032" width="9.140625" style="247"/>
    <col min="12033" max="12033" width="39.42578125" style="247" customWidth="1"/>
    <col min="12034" max="12034" width="16.7109375" style="247" customWidth="1"/>
    <col min="12035" max="12035" width="18.85546875" style="247" customWidth="1"/>
    <col min="12036" max="12036" width="13.85546875" style="247" customWidth="1"/>
    <col min="12037" max="12037" width="14.140625" style="247" customWidth="1"/>
    <col min="12038" max="12038" width="16.85546875" style="247" customWidth="1"/>
    <col min="12039" max="12039" width="16.7109375" style="247" customWidth="1"/>
    <col min="12040" max="12040" width="15.42578125" style="247" customWidth="1"/>
    <col min="12041" max="12041" width="17.28515625" style="247" customWidth="1"/>
    <col min="12042" max="12042" width="15.140625" style="247" customWidth="1"/>
    <col min="12043" max="12043" width="17.7109375" style="247" customWidth="1"/>
    <col min="12044" max="12044" width="14.85546875" style="247" customWidth="1"/>
    <col min="12045" max="12288" width="9.140625" style="247"/>
    <col min="12289" max="12289" width="39.42578125" style="247" customWidth="1"/>
    <col min="12290" max="12290" width="16.7109375" style="247" customWidth="1"/>
    <col min="12291" max="12291" width="18.85546875" style="247" customWidth="1"/>
    <col min="12292" max="12292" width="13.85546875" style="247" customWidth="1"/>
    <col min="12293" max="12293" width="14.140625" style="247" customWidth="1"/>
    <col min="12294" max="12294" width="16.85546875" style="247" customWidth="1"/>
    <col min="12295" max="12295" width="16.7109375" style="247" customWidth="1"/>
    <col min="12296" max="12296" width="15.42578125" style="247" customWidth="1"/>
    <col min="12297" max="12297" width="17.28515625" style="247" customWidth="1"/>
    <col min="12298" max="12298" width="15.140625" style="247" customWidth="1"/>
    <col min="12299" max="12299" width="17.7109375" style="247" customWidth="1"/>
    <col min="12300" max="12300" width="14.85546875" style="247" customWidth="1"/>
    <col min="12301" max="12544" width="9.140625" style="247"/>
    <col min="12545" max="12545" width="39.42578125" style="247" customWidth="1"/>
    <col min="12546" max="12546" width="16.7109375" style="247" customWidth="1"/>
    <col min="12547" max="12547" width="18.85546875" style="247" customWidth="1"/>
    <col min="12548" max="12548" width="13.85546875" style="247" customWidth="1"/>
    <col min="12549" max="12549" width="14.140625" style="247" customWidth="1"/>
    <col min="12550" max="12550" width="16.85546875" style="247" customWidth="1"/>
    <col min="12551" max="12551" width="16.7109375" style="247" customWidth="1"/>
    <col min="12552" max="12552" width="15.42578125" style="247" customWidth="1"/>
    <col min="12553" max="12553" width="17.28515625" style="247" customWidth="1"/>
    <col min="12554" max="12554" width="15.140625" style="247" customWidth="1"/>
    <col min="12555" max="12555" width="17.7109375" style="247" customWidth="1"/>
    <col min="12556" max="12556" width="14.85546875" style="247" customWidth="1"/>
    <col min="12557" max="12800" width="9.140625" style="247"/>
    <col min="12801" max="12801" width="39.42578125" style="247" customWidth="1"/>
    <col min="12802" max="12802" width="16.7109375" style="247" customWidth="1"/>
    <col min="12803" max="12803" width="18.85546875" style="247" customWidth="1"/>
    <col min="12804" max="12804" width="13.85546875" style="247" customWidth="1"/>
    <col min="12805" max="12805" width="14.140625" style="247" customWidth="1"/>
    <col min="12806" max="12806" width="16.85546875" style="247" customWidth="1"/>
    <col min="12807" max="12807" width="16.7109375" style="247" customWidth="1"/>
    <col min="12808" max="12808" width="15.42578125" style="247" customWidth="1"/>
    <col min="12809" max="12809" width="17.28515625" style="247" customWidth="1"/>
    <col min="12810" max="12810" width="15.140625" style="247" customWidth="1"/>
    <col min="12811" max="12811" width="17.7109375" style="247" customWidth="1"/>
    <col min="12812" max="12812" width="14.85546875" style="247" customWidth="1"/>
    <col min="12813" max="13056" width="9.140625" style="247"/>
    <col min="13057" max="13057" width="39.42578125" style="247" customWidth="1"/>
    <col min="13058" max="13058" width="16.7109375" style="247" customWidth="1"/>
    <col min="13059" max="13059" width="18.85546875" style="247" customWidth="1"/>
    <col min="13060" max="13060" width="13.85546875" style="247" customWidth="1"/>
    <col min="13061" max="13061" width="14.140625" style="247" customWidth="1"/>
    <col min="13062" max="13062" width="16.85546875" style="247" customWidth="1"/>
    <col min="13063" max="13063" width="16.7109375" style="247" customWidth="1"/>
    <col min="13064" max="13064" width="15.42578125" style="247" customWidth="1"/>
    <col min="13065" max="13065" width="17.28515625" style="247" customWidth="1"/>
    <col min="13066" max="13066" width="15.140625" style="247" customWidth="1"/>
    <col min="13067" max="13067" width="17.7109375" style="247" customWidth="1"/>
    <col min="13068" max="13068" width="14.85546875" style="247" customWidth="1"/>
    <col min="13069" max="13312" width="9.140625" style="247"/>
    <col min="13313" max="13313" width="39.42578125" style="247" customWidth="1"/>
    <col min="13314" max="13314" width="16.7109375" style="247" customWidth="1"/>
    <col min="13315" max="13315" width="18.85546875" style="247" customWidth="1"/>
    <col min="13316" max="13316" width="13.85546875" style="247" customWidth="1"/>
    <col min="13317" max="13317" width="14.140625" style="247" customWidth="1"/>
    <col min="13318" max="13318" width="16.85546875" style="247" customWidth="1"/>
    <col min="13319" max="13319" width="16.7109375" style="247" customWidth="1"/>
    <col min="13320" max="13320" width="15.42578125" style="247" customWidth="1"/>
    <col min="13321" max="13321" width="17.28515625" style="247" customWidth="1"/>
    <col min="13322" max="13322" width="15.140625" style="247" customWidth="1"/>
    <col min="13323" max="13323" width="17.7109375" style="247" customWidth="1"/>
    <col min="13324" max="13324" width="14.85546875" style="247" customWidth="1"/>
    <col min="13325" max="13568" width="9.140625" style="247"/>
    <col min="13569" max="13569" width="39.42578125" style="247" customWidth="1"/>
    <col min="13570" max="13570" width="16.7109375" style="247" customWidth="1"/>
    <col min="13571" max="13571" width="18.85546875" style="247" customWidth="1"/>
    <col min="13572" max="13572" width="13.85546875" style="247" customWidth="1"/>
    <col min="13573" max="13573" width="14.140625" style="247" customWidth="1"/>
    <col min="13574" max="13574" width="16.85546875" style="247" customWidth="1"/>
    <col min="13575" max="13575" width="16.7109375" style="247" customWidth="1"/>
    <col min="13576" max="13576" width="15.42578125" style="247" customWidth="1"/>
    <col min="13577" max="13577" width="17.28515625" style="247" customWidth="1"/>
    <col min="13578" max="13578" width="15.140625" style="247" customWidth="1"/>
    <col min="13579" max="13579" width="17.7109375" style="247" customWidth="1"/>
    <col min="13580" max="13580" width="14.85546875" style="247" customWidth="1"/>
    <col min="13581" max="13824" width="9.140625" style="247"/>
    <col min="13825" max="13825" width="39.42578125" style="247" customWidth="1"/>
    <col min="13826" max="13826" width="16.7109375" style="247" customWidth="1"/>
    <col min="13827" max="13827" width="18.85546875" style="247" customWidth="1"/>
    <col min="13828" max="13828" width="13.85546875" style="247" customWidth="1"/>
    <col min="13829" max="13829" width="14.140625" style="247" customWidth="1"/>
    <col min="13830" max="13830" width="16.85546875" style="247" customWidth="1"/>
    <col min="13831" max="13831" width="16.7109375" style="247" customWidth="1"/>
    <col min="13832" max="13832" width="15.42578125" style="247" customWidth="1"/>
    <col min="13833" max="13833" width="17.28515625" style="247" customWidth="1"/>
    <col min="13834" max="13834" width="15.140625" style="247" customWidth="1"/>
    <col min="13835" max="13835" width="17.7109375" style="247" customWidth="1"/>
    <col min="13836" max="13836" width="14.85546875" style="247" customWidth="1"/>
    <col min="13837" max="14080" width="9.140625" style="247"/>
    <col min="14081" max="14081" width="39.42578125" style="247" customWidth="1"/>
    <col min="14082" max="14082" width="16.7109375" style="247" customWidth="1"/>
    <col min="14083" max="14083" width="18.85546875" style="247" customWidth="1"/>
    <col min="14084" max="14084" width="13.85546875" style="247" customWidth="1"/>
    <col min="14085" max="14085" width="14.140625" style="247" customWidth="1"/>
    <col min="14086" max="14086" width="16.85546875" style="247" customWidth="1"/>
    <col min="14087" max="14087" width="16.7109375" style="247" customWidth="1"/>
    <col min="14088" max="14088" width="15.42578125" style="247" customWidth="1"/>
    <col min="14089" max="14089" width="17.28515625" style="247" customWidth="1"/>
    <col min="14090" max="14090" width="15.140625" style="247" customWidth="1"/>
    <col min="14091" max="14091" width="17.7109375" style="247" customWidth="1"/>
    <col min="14092" max="14092" width="14.85546875" style="247" customWidth="1"/>
    <col min="14093" max="14336" width="9.140625" style="247"/>
    <col min="14337" max="14337" width="39.42578125" style="247" customWidth="1"/>
    <col min="14338" max="14338" width="16.7109375" style="247" customWidth="1"/>
    <col min="14339" max="14339" width="18.85546875" style="247" customWidth="1"/>
    <col min="14340" max="14340" width="13.85546875" style="247" customWidth="1"/>
    <col min="14341" max="14341" width="14.140625" style="247" customWidth="1"/>
    <col min="14342" max="14342" width="16.85546875" style="247" customWidth="1"/>
    <col min="14343" max="14343" width="16.7109375" style="247" customWidth="1"/>
    <col min="14344" max="14344" width="15.42578125" style="247" customWidth="1"/>
    <col min="14345" max="14345" width="17.28515625" style="247" customWidth="1"/>
    <col min="14346" max="14346" width="15.140625" style="247" customWidth="1"/>
    <col min="14347" max="14347" width="17.7109375" style="247" customWidth="1"/>
    <col min="14348" max="14348" width="14.85546875" style="247" customWidth="1"/>
    <col min="14349" max="14592" width="9.140625" style="247"/>
    <col min="14593" max="14593" width="39.42578125" style="247" customWidth="1"/>
    <col min="14594" max="14594" width="16.7109375" style="247" customWidth="1"/>
    <col min="14595" max="14595" width="18.85546875" style="247" customWidth="1"/>
    <col min="14596" max="14596" width="13.85546875" style="247" customWidth="1"/>
    <col min="14597" max="14597" width="14.140625" style="247" customWidth="1"/>
    <col min="14598" max="14598" width="16.85546875" style="247" customWidth="1"/>
    <col min="14599" max="14599" width="16.7109375" style="247" customWidth="1"/>
    <col min="14600" max="14600" width="15.42578125" style="247" customWidth="1"/>
    <col min="14601" max="14601" width="17.28515625" style="247" customWidth="1"/>
    <col min="14602" max="14602" width="15.140625" style="247" customWidth="1"/>
    <col min="14603" max="14603" width="17.7109375" style="247" customWidth="1"/>
    <col min="14604" max="14604" width="14.85546875" style="247" customWidth="1"/>
    <col min="14605" max="14848" width="9.140625" style="247"/>
    <col min="14849" max="14849" width="39.42578125" style="247" customWidth="1"/>
    <col min="14850" max="14850" width="16.7109375" style="247" customWidth="1"/>
    <col min="14851" max="14851" width="18.85546875" style="247" customWidth="1"/>
    <col min="14852" max="14852" width="13.85546875" style="247" customWidth="1"/>
    <col min="14853" max="14853" width="14.140625" style="247" customWidth="1"/>
    <col min="14854" max="14854" width="16.85546875" style="247" customWidth="1"/>
    <col min="14855" max="14855" width="16.7109375" style="247" customWidth="1"/>
    <col min="14856" max="14856" width="15.42578125" style="247" customWidth="1"/>
    <col min="14857" max="14857" width="17.28515625" style="247" customWidth="1"/>
    <col min="14858" max="14858" width="15.140625" style="247" customWidth="1"/>
    <col min="14859" max="14859" width="17.7109375" style="247" customWidth="1"/>
    <col min="14860" max="14860" width="14.85546875" style="247" customWidth="1"/>
    <col min="14861" max="15104" width="9.140625" style="247"/>
    <col min="15105" max="15105" width="39.42578125" style="247" customWidth="1"/>
    <col min="15106" max="15106" width="16.7109375" style="247" customWidth="1"/>
    <col min="15107" max="15107" width="18.85546875" style="247" customWidth="1"/>
    <col min="15108" max="15108" width="13.85546875" style="247" customWidth="1"/>
    <col min="15109" max="15109" width="14.140625" style="247" customWidth="1"/>
    <col min="15110" max="15110" width="16.85546875" style="247" customWidth="1"/>
    <col min="15111" max="15111" width="16.7109375" style="247" customWidth="1"/>
    <col min="15112" max="15112" width="15.42578125" style="247" customWidth="1"/>
    <col min="15113" max="15113" width="17.28515625" style="247" customWidth="1"/>
    <col min="15114" max="15114" width="15.140625" style="247" customWidth="1"/>
    <col min="15115" max="15115" width="17.7109375" style="247" customWidth="1"/>
    <col min="15116" max="15116" width="14.85546875" style="247" customWidth="1"/>
    <col min="15117" max="15360" width="9.140625" style="247"/>
    <col min="15361" max="15361" width="39.42578125" style="247" customWidth="1"/>
    <col min="15362" max="15362" width="16.7109375" style="247" customWidth="1"/>
    <col min="15363" max="15363" width="18.85546875" style="247" customWidth="1"/>
    <col min="15364" max="15364" width="13.85546875" style="247" customWidth="1"/>
    <col min="15365" max="15365" width="14.140625" style="247" customWidth="1"/>
    <col min="15366" max="15366" width="16.85546875" style="247" customWidth="1"/>
    <col min="15367" max="15367" width="16.7109375" style="247" customWidth="1"/>
    <col min="15368" max="15368" width="15.42578125" style="247" customWidth="1"/>
    <col min="15369" max="15369" width="17.28515625" style="247" customWidth="1"/>
    <col min="15370" max="15370" width="15.140625" style="247" customWidth="1"/>
    <col min="15371" max="15371" width="17.7109375" style="247" customWidth="1"/>
    <col min="15372" max="15372" width="14.85546875" style="247" customWidth="1"/>
    <col min="15373" max="15616" width="9.140625" style="247"/>
    <col min="15617" max="15617" width="39.42578125" style="247" customWidth="1"/>
    <col min="15618" max="15618" width="16.7109375" style="247" customWidth="1"/>
    <col min="15619" max="15619" width="18.85546875" style="247" customWidth="1"/>
    <col min="15620" max="15620" width="13.85546875" style="247" customWidth="1"/>
    <col min="15621" max="15621" width="14.140625" style="247" customWidth="1"/>
    <col min="15622" max="15622" width="16.85546875" style="247" customWidth="1"/>
    <col min="15623" max="15623" width="16.7109375" style="247" customWidth="1"/>
    <col min="15624" max="15624" width="15.42578125" style="247" customWidth="1"/>
    <col min="15625" max="15625" width="17.28515625" style="247" customWidth="1"/>
    <col min="15626" max="15626" width="15.140625" style="247" customWidth="1"/>
    <col min="15627" max="15627" width="17.7109375" style="247" customWidth="1"/>
    <col min="15628" max="15628" width="14.85546875" style="247" customWidth="1"/>
    <col min="15629" max="15872" width="9.140625" style="247"/>
    <col min="15873" max="15873" width="39.42578125" style="247" customWidth="1"/>
    <col min="15874" max="15874" width="16.7109375" style="247" customWidth="1"/>
    <col min="15875" max="15875" width="18.85546875" style="247" customWidth="1"/>
    <col min="15876" max="15876" width="13.85546875" style="247" customWidth="1"/>
    <col min="15877" max="15877" width="14.140625" style="247" customWidth="1"/>
    <col min="15878" max="15878" width="16.85546875" style="247" customWidth="1"/>
    <col min="15879" max="15879" width="16.7109375" style="247" customWidth="1"/>
    <col min="15880" max="15880" width="15.42578125" style="247" customWidth="1"/>
    <col min="15881" max="15881" width="17.28515625" style="247" customWidth="1"/>
    <col min="15882" max="15882" width="15.140625" style="247" customWidth="1"/>
    <col min="15883" max="15883" width="17.7109375" style="247" customWidth="1"/>
    <col min="15884" max="15884" width="14.85546875" style="247" customWidth="1"/>
    <col min="15885" max="16128" width="9.140625" style="247"/>
    <col min="16129" max="16129" width="39.42578125" style="247" customWidth="1"/>
    <col min="16130" max="16130" width="16.7109375" style="247" customWidth="1"/>
    <col min="16131" max="16131" width="18.85546875" style="247" customWidth="1"/>
    <col min="16132" max="16132" width="13.85546875" style="247" customWidth="1"/>
    <col min="16133" max="16133" width="14.140625" style="247" customWidth="1"/>
    <col min="16134" max="16134" width="16.85546875" style="247" customWidth="1"/>
    <col min="16135" max="16135" width="16.7109375" style="247" customWidth="1"/>
    <col min="16136" max="16136" width="15.42578125" style="247" customWidth="1"/>
    <col min="16137" max="16137" width="17.28515625" style="247" customWidth="1"/>
    <col min="16138" max="16138" width="15.140625" style="247" customWidth="1"/>
    <col min="16139" max="16139" width="17.7109375" style="247" customWidth="1"/>
    <col min="16140" max="16140" width="14.85546875" style="247" customWidth="1"/>
    <col min="16141" max="16384" width="9.140625" style="247"/>
  </cols>
  <sheetData>
    <row r="1" spans="1:12" x14ac:dyDescent="0.25">
      <c r="A1" s="341"/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</row>
    <row r="2" spans="1:12" ht="31.5" x14ac:dyDescent="0.25">
      <c r="A2" s="342" t="s">
        <v>1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</row>
    <row r="3" spans="1:12" x14ac:dyDescent="0.25">
      <c r="A3" s="342"/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</row>
    <row r="4" spans="1:12" x14ac:dyDescent="0.25">
      <c r="A4" s="342"/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</row>
    <row r="5" spans="1:12" x14ac:dyDescent="0.25">
      <c r="A5" s="1409" t="s">
        <v>2</v>
      </c>
      <c r="B5" s="1409"/>
      <c r="C5" s="1409"/>
      <c r="D5" s="1409"/>
      <c r="E5" s="1409"/>
      <c r="F5" s="1409"/>
      <c r="G5" s="1409"/>
      <c r="H5" s="1409"/>
      <c r="I5" s="1409"/>
      <c r="J5" s="1409"/>
      <c r="K5" s="1409"/>
      <c r="L5" s="1409"/>
    </row>
    <row r="6" spans="1:12" x14ac:dyDescent="0.25">
      <c r="A6" s="342"/>
      <c r="B6" s="342"/>
      <c r="C6" s="342"/>
      <c r="D6" s="342"/>
      <c r="E6" s="342"/>
      <c r="F6" s="342"/>
      <c r="G6" s="342"/>
      <c r="H6" s="342"/>
      <c r="I6" s="342"/>
      <c r="J6" s="342"/>
      <c r="K6" s="342"/>
      <c r="L6" s="342"/>
    </row>
    <row r="7" spans="1:12" x14ac:dyDescent="0.25">
      <c r="A7" s="342"/>
      <c r="B7" s="342"/>
      <c r="C7" s="342"/>
      <c r="D7" s="342"/>
      <c r="E7" s="342"/>
      <c r="F7" s="342"/>
      <c r="G7" s="342"/>
      <c r="H7" s="342"/>
      <c r="I7" s="342"/>
      <c r="J7" s="342"/>
      <c r="K7" s="342"/>
      <c r="L7" s="342"/>
    </row>
    <row r="8" spans="1:12" ht="60.75" customHeight="1" x14ac:dyDescent="0.25">
      <c r="A8" s="1533" t="s">
        <v>33</v>
      </c>
      <c r="B8" s="1412" t="s">
        <v>3</v>
      </c>
      <c r="C8" s="1414"/>
      <c r="D8" s="1415"/>
      <c r="E8" s="1416"/>
      <c r="F8" s="1414" t="s">
        <v>4</v>
      </c>
      <c r="G8" s="1415"/>
      <c r="H8" s="1415"/>
      <c r="I8" s="1415"/>
      <c r="J8" s="1415"/>
      <c r="K8" s="1415"/>
      <c r="L8" s="1417"/>
    </row>
    <row r="9" spans="1:12" ht="169.5" customHeight="1" x14ac:dyDescent="0.25">
      <c r="A9" s="1534"/>
      <c r="B9" s="1413"/>
      <c r="C9" s="324" t="s">
        <v>5</v>
      </c>
      <c r="D9" s="325" t="s">
        <v>6</v>
      </c>
      <c r="E9" s="326" t="s">
        <v>7</v>
      </c>
      <c r="F9" s="327" t="s">
        <v>8</v>
      </c>
      <c r="G9" s="325" t="s">
        <v>9</v>
      </c>
      <c r="H9" s="325" t="s">
        <v>10</v>
      </c>
      <c r="I9" s="325" t="s">
        <v>83</v>
      </c>
      <c r="J9" s="325" t="s">
        <v>12</v>
      </c>
      <c r="K9" s="325" t="s">
        <v>13</v>
      </c>
      <c r="L9" s="325" t="s">
        <v>14</v>
      </c>
    </row>
    <row r="10" spans="1:12" x14ac:dyDescent="0.25">
      <c r="A10" s="343" t="s">
        <v>15</v>
      </c>
      <c r="B10" s="344">
        <v>210</v>
      </c>
      <c r="C10" s="324">
        <v>12</v>
      </c>
      <c r="D10" s="325">
        <v>87</v>
      </c>
      <c r="E10" s="326">
        <v>111</v>
      </c>
      <c r="F10" s="345">
        <v>291</v>
      </c>
      <c r="G10" s="346">
        <v>63</v>
      </c>
      <c r="H10" s="346">
        <v>143</v>
      </c>
      <c r="I10" s="346">
        <v>74</v>
      </c>
      <c r="J10" s="346">
        <v>11</v>
      </c>
      <c r="K10" s="350"/>
      <c r="L10" s="350"/>
    </row>
    <row r="11" spans="1:12" x14ac:dyDescent="0.25">
      <c r="A11" s="343" t="s">
        <v>16</v>
      </c>
      <c r="B11" s="344">
        <v>14</v>
      </c>
      <c r="C11" s="347">
        <v>2</v>
      </c>
      <c r="D11" s="346">
        <v>7</v>
      </c>
      <c r="E11" s="348">
        <v>5</v>
      </c>
      <c r="F11" s="345">
        <v>56</v>
      </c>
      <c r="G11" s="346">
        <v>38</v>
      </c>
      <c r="H11" s="346">
        <v>18</v>
      </c>
      <c r="I11" s="346"/>
      <c r="J11" s="346"/>
      <c r="K11" s="350"/>
      <c r="L11" s="350"/>
    </row>
    <row r="12" spans="1:12" x14ac:dyDescent="0.25">
      <c r="A12" s="343" t="s">
        <v>17</v>
      </c>
      <c r="B12" s="344">
        <v>196</v>
      </c>
      <c r="C12" s="347">
        <v>36</v>
      </c>
      <c r="D12" s="346">
        <v>22</v>
      </c>
      <c r="E12" s="348">
        <v>138</v>
      </c>
      <c r="F12" s="345">
        <v>138</v>
      </c>
      <c r="G12" s="346">
        <v>69</v>
      </c>
      <c r="H12" s="346">
        <v>31</v>
      </c>
      <c r="I12" s="346">
        <v>6</v>
      </c>
      <c r="J12" s="346">
        <v>32</v>
      </c>
      <c r="K12" s="350"/>
      <c r="L12" s="350"/>
    </row>
    <row r="13" spans="1:12" x14ac:dyDescent="0.25">
      <c r="A13" s="343" t="s">
        <v>18</v>
      </c>
      <c r="B13" s="344"/>
      <c r="C13" s="347"/>
      <c r="D13" s="346"/>
      <c r="E13" s="348"/>
      <c r="F13" s="345"/>
      <c r="G13" s="346"/>
      <c r="H13" s="346"/>
      <c r="I13" s="346"/>
      <c r="J13" s="346"/>
      <c r="K13" s="350"/>
      <c r="L13" s="350"/>
    </row>
    <row r="14" spans="1:12" x14ac:dyDescent="0.25">
      <c r="A14" s="343" t="s">
        <v>19</v>
      </c>
      <c r="B14" s="344">
        <v>24</v>
      </c>
      <c r="C14" s="347"/>
      <c r="D14" s="346">
        <v>3</v>
      </c>
      <c r="E14" s="348">
        <v>11</v>
      </c>
      <c r="F14" s="345">
        <v>21</v>
      </c>
      <c r="G14" s="346">
        <v>10</v>
      </c>
      <c r="H14" s="346">
        <v>11</v>
      </c>
      <c r="I14" s="346"/>
      <c r="J14" s="346"/>
      <c r="K14" s="350"/>
      <c r="L14" s="350"/>
    </row>
    <row r="15" spans="1:12" x14ac:dyDescent="0.25">
      <c r="A15" s="343" t="s">
        <v>20</v>
      </c>
      <c r="B15" s="344">
        <v>9</v>
      </c>
      <c r="C15" s="347">
        <v>5</v>
      </c>
      <c r="D15" s="346">
        <v>4</v>
      </c>
      <c r="E15" s="348"/>
      <c r="F15" s="345">
        <v>13</v>
      </c>
      <c r="G15" s="346">
        <v>7</v>
      </c>
      <c r="H15" s="346">
        <v>6</v>
      </c>
      <c r="I15" s="350"/>
      <c r="J15" s="346"/>
      <c r="K15" s="350"/>
      <c r="L15" s="350"/>
    </row>
    <row r="16" spans="1:12" x14ac:dyDescent="0.25">
      <c r="A16" s="343" t="s">
        <v>21</v>
      </c>
      <c r="B16" s="344">
        <v>12</v>
      </c>
      <c r="C16" s="347">
        <v>4</v>
      </c>
      <c r="D16" s="346">
        <v>8</v>
      </c>
      <c r="E16" s="348"/>
      <c r="F16" s="345">
        <v>17</v>
      </c>
      <c r="G16" s="346">
        <v>14</v>
      </c>
      <c r="H16" s="346">
        <v>3</v>
      </c>
      <c r="I16" s="350"/>
      <c r="J16" s="346"/>
      <c r="K16" s="350"/>
      <c r="L16" s="350"/>
    </row>
    <row r="17" spans="1:12" x14ac:dyDescent="0.25">
      <c r="A17" s="343" t="s">
        <v>22</v>
      </c>
      <c r="B17" s="344">
        <v>11</v>
      </c>
      <c r="C17" s="347">
        <v>6</v>
      </c>
      <c r="D17" s="346">
        <v>1</v>
      </c>
      <c r="E17" s="348">
        <v>4</v>
      </c>
      <c r="F17" s="345">
        <v>4</v>
      </c>
      <c r="G17" s="346">
        <v>1</v>
      </c>
      <c r="H17" s="346">
        <v>3</v>
      </c>
      <c r="I17" s="350"/>
      <c r="J17" s="350"/>
      <c r="K17" s="350"/>
      <c r="L17" s="350"/>
    </row>
    <row r="18" spans="1:12" x14ac:dyDescent="0.25">
      <c r="A18" s="343" t="s">
        <v>23</v>
      </c>
      <c r="B18" s="344"/>
      <c r="C18" s="347"/>
      <c r="D18" s="346"/>
      <c r="E18" s="348"/>
      <c r="F18" s="345"/>
      <c r="G18" s="346"/>
      <c r="H18" s="346"/>
      <c r="I18" s="350"/>
      <c r="J18" s="350"/>
      <c r="K18" s="350"/>
      <c r="L18" s="350"/>
    </row>
    <row r="19" spans="1:12" x14ac:dyDescent="0.25">
      <c r="A19" s="343" t="s">
        <v>24</v>
      </c>
      <c r="B19" s="344">
        <v>16</v>
      </c>
      <c r="C19" s="347">
        <v>3</v>
      </c>
      <c r="D19" s="346">
        <v>2</v>
      </c>
      <c r="E19" s="348">
        <v>11</v>
      </c>
      <c r="F19" s="345">
        <v>4</v>
      </c>
      <c r="G19" s="346">
        <v>1</v>
      </c>
      <c r="H19" s="346">
        <v>3</v>
      </c>
      <c r="I19" s="350"/>
      <c r="J19" s="350"/>
      <c r="K19" s="350"/>
      <c r="L19" s="350"/>
    </row>
    <row r="20" spans="1:12" x14ac:dyDescent="0.25">
      <c r="A20" s="343" t="s">
        <v>25</v>
      </c>
      <c r="B20" s="344">
        <v>50</v>
      </c>
      <c r="C20" s="347">
        <v>32</v>
      </c>
      <c r="D20" s="346"/>
      <c r="E20" s="348">
        <v>18</v>
      </c>
      <c r="F20" s="345">
        <v>52</v>
      </c>
      <c r="G20" s="346">
        <v>39</v>
      </c>
      <c r="H20" s="346">
        <v>13</v>
      </c>
      <c r="I20" s="350"/>
      <c r="J20" s="350"/>
      <c r="K20" s="350"/>
      <c r="L20" s="350"/>
    </row>
    <row r="21" spans="1:12" x14ac:dyDescent="0.25">
      <c r="A21" s="343" t="s">
        <v>26</v>
      </c>
      <c r="B21" s="344">
        <v>1</v>
      </c>
      <c r="C21" s="347"/>
      <c r="D21" s="346"/>
      <c r="E21" s="348">
        <v>1</v>
      </c>
      <c r="F21" s="345">
        <v>1</v>
      </c>
      <c r="G21" s="346">
        <v>1</v>
      </c>
      <c r="H21" s="350"/>
      <c r="I21" s="350"/>
      <c r="J21" s="350"/>
      <c r="K21" s="350"/>
      <c r="L21" s="350"/>
    </row>
    <row r="22" spans="1:12" x14ac:dyDescent="0.25">
      <c r="A22" s="343" t="s">
        <v>27</v>
      </c>
      <c r="B22" s="344"/>
      <c r="C22" s="347"/>
      <c r="D22" s="346"/>
      <c r="E22" s="348"/>
      <c r="F22" s="345"/>
      <c r="G22" s="346"/>
      <c r="H22" s="350"/>
      <c r="I22" s="350"/>
      <c r="J22" s="350"/>
      <c r="K22" s="350"/>
      <c r="L22" s="350"/>
    </row>
    <row r="23" spans="1:12" x14ac:dyDescent="0.25">
      <c r="A23" s="343" t="s">
        <v>28</v>
      </c>
      <c r="B23" s="344">
        <v>2</v>
      </c>
      <c r="C23" s="347">
        <v>2</v>
      </c>
      <c r="D23" s="346"/>
      <c r="E23" s="348"/>
      <c r="F23" s="345">
        <v>23</v>
      </c>
      <c r="G23" s="346">
        <v>23</v>
      </c>
      <c r="H23" s="350"/>
      <c r="I23" s="350"/>
      <c r="J23" s="350"/>
      <c r="K23" s="350"/>
      <c r="L23" s="350"/>
    </row>
    <row r="24" spans="1:12" x14ac:dyDescent="0.25">
      <c r="A24" s="343" t="s">
        <v>29</v>
      </c>
      <c r="B24" s="344"/>
      <c r="C24" s="347"/>
      <c r="D24" s="346"/>
      <c r="E24" s="348"/>
      <c r="F24" s="345"/>
      <c r="G24" s="350"/>
      <c r="H24" s="350"/>
      <c r="I24" s="350"/>
      <c r="J24" s="350"/>
      <c r="K24" s="350"/>
      <c r="L24" s="350"/>
    </row>
    <row r="25" spans="1:12" x14ac:dyDescent="0.25">
      <c r="A25" s="343" t="s">
        <v>30</v>
      </c>
      <c r="B25" s="344">
        <v>5</v>
      </c>
      <c r="C25" s="347">
        <v>1</v>
      </c>
      <c r="D25" s="346">
        <v>4</v>
      </c>
      <c r="E25" s="537"/>
      <c r="F25" s="345"/>
      <c r="G25" s="350"/>
      <c r="H25" s="350"/>
      <c r="I25" s="350"/>
      <c r="J25" s="350"/>
      <c r="K25" s="350"/>
      <c r="L25" s="350"/>
    </row>
    <row r="26" spans="1:12" x14ac:dyDescent="0.25">
      <c r="A26" s="343" t="s">
        <v>31</v>
      </c>
      <c r="B26" s="344"/>
      <c r="C26" s="347"/>
      <c r="D26" s="346"/>
      <c r="E26" s="537"/>
      <c r="F26" s="538"/>
      <c r="G26" s="350"/>
      <c r="H26" s="350"/>
      <c r="I26" s="350"/>
      <c r="J26" s="350"/>
      <c r="K26" s="350"/>
      <c r="L26" s="350"/>
    </row>
    <row r="27" spans="1:12" s="251" customFormat="1" ht="16.5" thickBot="1" x14ac:dyDescent="0.3">
      <c r="A27" s="354" t="s">
        <v>32</v>
      </c>
      <c r="B27" s="363">
        <v>550</v>
      </c>
      <c r="C27" s="355">
        <v>103</v>
      </c>
      <c r="D27" s="356">
        <v>138</v>
      </c>
      <c r="E27" s="539">
        <v>299</v>
      </c>
      <c r="F27" s="540">
        <v>620</v>
      </c>
      <c r="G27" s="370">
        <v>266</v>
      </c>
      <c r="H27" s="370">
        <v>231</v>
      </c>
      <c r="I27" s="370">
        <v>80</v>
      </c>
      <c r="J27" s="370">
        <v>43</v>
      </c>
      <c r="K27" s="369"/>
      <c r="L27" s="369"/>
    </row>
    <row r="28" spans="1:12" x14ac:dyDescent="0.25">
      <c r="A28" s="234"/>
      <c r="B28" s="234"/>
      <c r="C28" s="349"/>
      <c r="D28" s="349"/>
      <c r="E28" s="349"/>
      <c r="F28" s="234"/>
      <c r="G28" s="234"/>
      <c r="H28" s="234"/>
      <c r="I28" s="234"/>
      <c r="J28" s="234"/>
      <c r="K28" s="234"/>
      <c r="L28" s="234"/>
    </row>
    <row r="29" spans="1:12" ht="94.5" x14ac:dyDescent="0.25">
      <c r="A29" s="325" t="s">
        <v>33</v>
      </c>
      <c r="B29" s="325" t="s">
        <v>34</v>
      </c>
      <c r="C29" s="332"/>
      <c r="D29" s="332"/>
      <c r="E29" s="541"/>
      <c r="F29" s="332"/>
      <c r="G29" s="332"/>
      <c r="H29" s="332"/>
      <c r="I29" s="332"/>
      <c r="J29" s="332"/>
      <c r="K29" s="332"/>
      <c r="L29" s="332"/>
    </row>
    <row r="30" spans="1:12" x14ac:dyDescent="0.25">
      <c r="A30" s="325"/>
      <c r="B30" s="325"/>
      <c r="C30" s="332"/>
      <c r="D30" s="332"/>
      <c r="E30" s="332"/>
      <c r="F30" s="332"/>
      <c r="G30" s="332"/>
      <c r="H30" s="332"/>
      <c r="I30" s="332"/>
      <c r="J30" s="332"/>
      <c r="K30" s="332"/>
      <c r="L30" s="332"/>
    </row>
    <row r="31" spans="1:12" x14ac:dyDescent="0.25">
      <c r="A31" s="350" t="s">
        <v>15</v>
      </c>
      <c r="B31" s="346">
        <v>10</v>
      </c>
      <c r="C31" s="351"/>
      <c r="D31" s="351"/>
      <c r="E31" s="351"/>
      <c r="F31" s="351"/>
      <c r="G31" s="351"/>
      <c r="H31" s="351"/>
      <c r="I31" s="351"/>
      <c r="J31" s="351"/>
      <c r="K31" s="351"/>
      <c r="L31" s="351"/>
    </row>
    <row r="32" spans="1:12" x14ac:dyDescent="0.25">
      <c r="A32" s="350" t="s">
        <v>16</v>
      </c>
      <c r="B32" s="346">
        <v>2</v>
      </c>
      <c r="C32" s="351"/>
      <c r="D32" s="351"/>
      <c r="E32" s="351"/>
      <c r="F32" s="351"/>
      <c r="G32" s="351"/>
      <c r="H32" s="351"/>
      <c r="I32" s="542"/>
      <c r="J32" s="351"/>
      <c r="K32" s="351"/>
      <c r="L32" s="351"/>
    </row>
    <row r="33" spans="1:12" x14ac:dyDescent="0.25">
      <c r="A33" s="350" t="s">
        <v>17</v>
      </c>
      <c r="B33" s="346">
        <v>1</v>
      </c>
      <c r="C33" s="351"/>
      <c r="D33" s="351"/>
      <c r="E33" s="351"/>
      <c r="F33" s="351"/>
      <c r="G33" s="351"/>
      <c r="H33" s="351"/>
      <c r="I33" s="351"/>
      <c r="J33" s="351"/>
      <c r="K33" s="351"/>
      <c r="L33" s="351"/>
    </row>
    <row r="34" spans="1:12" x14ac:dyDescent="0.25">
      <c r="A34" s="350" t="s">
        <v>18</v>
      </c>
      <c r="B34" s="346"/>
      <c r="C34" s="351"/>
      <c r="D34" s="351"/>
      <c r="E34" s="351"/>
      <c r="F34" s="351"/>
      <c r="G34" s="351"/>
      <c r="H34" s="351"/>
      <c r="I34" s="351"/>
      <c r="J34" s="351"/>
      <c r="K34" s="351"/>
      <c r="L34" s="351"/>
    </row>
    <row r="35" spans="1:12" x14ac:dyDescent="0.25">
      <c r="A35" s="350" t="s">
        <v>19</v>
      </c>
      <c r="B35" s="346"/>
      <c r="C35" s="351"/>
      <c r="D35" s="351"/>
      <c r="E35" s="351"/>
      <c r="F35" s="351"/>
      <c r="G35" s="351"/>
      <c r="H35" s="351"/>
      <c r="I35" s="351"/>
      <c r="J35" s="351"/>
      <c r="K35" s="351"/>
      <c r="L35" s="351"/>
    </row>
    <row r="36" spans="1:12" x14ac:dyDescent="0.25">
      <c r="A36" s="350" t="s">
        <v>20</v>
      </c>
      <c r="B36" s="346">
        <v>2</v>
      </c>
      <c r="C36" s="351"/>
      <c r="D36" s="351"/>
      <c r="E36" s="351"/>
      <c r="F36" s="351"/>
      <c r="G36" s="351"/>
      <c r="H36" s="351"/>
      <c r="I36" s="351"/>
      <c r="J36" s="351"/>
      <c r="K36" s="351"/>
      <c r="L36" s="351"/>
    </row>
    <row r="37" spans="1:12" x14ac:dyDescent="0.25">
      <c r="A37" s="350" t="s">
        <v>21</v>
      </c>
      <c r="B37" s="346">
        <v>7</v>
      </c>
      <c r="C37" s="351"/>
      <c r="D37" s="351"/>
      <c r="E37" s="351"/>
      <c r="F37" s="351"/>
      <c r="G37" s="351"/>
      <c r="H37" s="351"/>
      <c r="I37" s="351"/>
      <c r="J37" s="351"/>
      <c r="K37" s="351"/>
      <c r="L37" s="351"/>
    </row>
    <row r="38" spans="1:12" x14ac:dyDescent="0.25">
      <c r="A38" s="350" t="s">
        <v>22</v>
      </c>
      <c r="B38" s="346">
        <v>2</v>
      </c>
      <c r="C38" s="351"/>
      <c r="D38" s="351"/>
      <c r="E38" s="351"/>
      <c r="F38" s="351"/>
      <c r="G38" s="351"/>
      <c r="H38" s="351"/>
      <c r="I38" s="351"/>
      <c r="J38" s="351"/>
      <c r="K38" s="351"/>
      <c r="L38" s="351"/>
    </row>
    <row r="39" spans="1:12" x14ac:dyDescent="0.25">
      <c r="A39" s="350" t="s">
        <v>23</v>
      </c>
      <c r="B39" s="346"/>
      <c r="C39" s="351"/>
      <c r="D39" s="351"/>
      <c r="E39" s="351"/>
      <c r="F39" s="351"/>
      <c r="G39" s="351"/>
      <c r="H39" s="351"/>
      <c r="I39" s="351"/>
      <c r="J39" s="351"/>
      <c r="K39" s="351"/>
      <c r="L39" s="351"/>
    </row>
    <row r="40" spans="1:12" x14ac:dyDescent="0.25">
      <c r="A40" s="350" t="s">
        <v>24</v>
      </c>
      <c r="B40" s="346"/>
      <c r="C40" s="351"/>
      <c r="D40" s="351"/>
      <c r="E40" s="351"/>
      <c r="F40" s="351"/>
      <c r="G40" s="351"/>
      <c r="H40" s="351"/>
      <c r="I40" s="351"/>
      <c r="J40" s="351"/>
      <c r="K40" s="351"/>
      <c r="L40" s="351"/>
    </row>
    <row r="41" spans="1:12" x14ac:dyDescent="0.25">
      <c r="A41" s="350" t="s">
        <v>25</v>
      </c>
      <c r="B41" s="346"/>
      <c r="C41" s="351"/>
      <c r="D41" s="351"/>
      <c r="E41" s="351"/>
      <c r="F41" s="351"/>
      <c r="G41" s="351"/>
      <c r="H41" s="351"/>
      <c r="I41" s="351"/>
      <c r="J41" s="351"/>
      <c r="K41" s="351"/>
      <c r="L41" s="351"/>
    </row>
    <row r="42" spans="1:12" x14ac:dyDescent="0.25">
      <c r="A42" s="350" t="s">
        <v>26</v>
      </c>
      <c r="B42" s="346"/>
      <c r="C42" s="351"/>
      <c r="D42" s="351"/>
      <c r="E42" s="351"/>
      <c r="F42" s="351"/>
      <c r="G42" s="351"/>
      <c r="H42" s="351"/>
      <c r="I42" s="351"/>
      <c r="J42" s="351"/>
      <c r="K42" s="351"/>
      <c r="L42" s="351"/>
    </row>
    <row r="43" spans="1:12" x14ac:dyDescent="0.25">
      <c r="A43" s="350" t="s">
        <v>27</v>
      </c>
      <c r="B43" s="350"/>
      <c r="C43" s="351"/>
      <c r="D43" s="351"/>
      <c r="E43" s="351"/>
      <c r="F43" s="351"/>
      <c r="G43" s="351"/>
      <c r="H43" s="351"/>
      <c r="I43" s="351"/>
      <c r="J43" s="351"/>
      <c r="K43" s="351"/>
      <c r="L43" s="351"/>
    </row>
    <row r="44" spans="1:12" x14ac:dyDescent="0.25">
      <c r="A44" s="350" t="s">
        <v>28</v>
      </c>
      <c r="B44" s="350"/>
      <c r="C44" s="351"/>
      <c r="D44" s="351"/>
      <c r="E44" s="351"/>
      <c r="F44" s="351"/>
      <c r="G44" s="351"/>
      <c r="H44" s="351"/>
      <c r="I44" s="351"/>
      <c r="J44" s="351"/>
      <c r="K44" s="351"/>
      <c r="L44" s="351"/>
    </row>
    <row r="45" spans="1:12" x14ac:dyDescent="0.25">
      <c r="A45" s="350" t="s">
        <v>29</v>
      </c>
      <c r="B45" s="350"/>
      <c r="C45" s="351"/>
      <c r="D45" s="351"/>
      <c r="E45" s="351"/>
      <c r="F45" s="351"/>
      <c r="G45" s="351"/>
      <c r="H45" s="351"/>
      <c r="I45" s="351"/>
      <c r="J45" s="351"/>
      <c r="K45" s="351"/>
      <c r="L45" s="351"/>
    </row>
    <row r="46" spans="1:12" x14ac:dyDescent="0.25">
      <c r="A46" s="350" t="s">
        <v>30</v>
      </c>
      <c r="B46" s="350"/>
      <c r="C46" s="351"/>
      <c r="D46" s="351"/>
      <c r="E46" s="351"/>
      <c r="F46" s="351"/>
      <c r="G46" s="351"/>
      <c r="H46" s="351"/>
      <c r="I46" s="351"/>
      <c r="J46" s="351"/>
      <c r="K46" s="351"/>
      <c r="L46" s="351"/>
    </row>
    <row r="47" spans="1:12" x14ac:dyDescent="0.25">
      <c r="A47" s="350" t="s">
        <v>31</v>
      </c>
      <c r="B47" s="350"/>
      <c r="C47" s="351"/>
      <c r="D47" s="351"/>
      <c r="E47" s="351"/>
      <c r="F47" s="351"/>
      <c r="G47" s="351"/>
      <c r="H47" s="351"/>
      <c r="I47" s="351"/>
      <c r="J47" s="351"/>
      <c r="K47" s="351"/>
      <c r="L47" s="351"/>
    </row>
    <row r="48" spans="1:12" x14ac:dyDescent="0.25">
      <c r="A48" s="369" t="s">
        <v>32</v>
      </c>
      <c r="B48" s="370">
        <v>24</v>
      </c>
      <c r="C48" s="349"/>
      <c r="D48" s="349"/>
      <c r="E48" s="349"/>
      <c r="F48" s="349"/>
      <c r="G48" s="349"/>
      <c r="H48" s="349"/>
      <c r="I48" s="349"/>
      <c r="J48" s="349"/>
      <c r="K48" s="349"/>
      <c r="L48" s="349"/>
    </row>
    <row r="49" spans="1:12" x14ac:dyDescent="0.25">
      <c r="A49" s="234"/>
      <c r="B49" s="234"/>
      <c r="C49" s="234"/>
      <c r="D49" s="234"/>
      <c r="E49" s="234"/>
      <c r="F49" s="234"/>
      <c r="G49" s="234"/>
      <c r="H49" s="234"/>
      <c r="I49" s="234"/>
      <c r="J49" s="234"/>
      <c r="K49" s="234"/>
      <c r="L49" s="234"/>
    </row>
    <row r="50" spans="1:12" ht="37.5" customHeight="1" x14ac:dyDescent="0.25">
      <c r="A50" s="1408" t="s">
        <v>35</v>
      </c>
      <c r="B50" s="1408"/>
      <c r="C50" s="1408"/>
      <c r="D50" s="333"/>
      <c r="E50" s="333"/>
      <c r="F50" s="333"/>
      <c r="G50" s="333"/>
      <c r="H50" s="333"/>
      <c r="I50" s="333"/>
      <c r="J50" s="333"/>
      <c r="K50" s="333"/>
      <c r="L50" s="333"/>
    </row>
    <row r="51" spans="1:12" ht="30" customHeight="1" x14ac:dyDescent="0.25">
      <c r="A51" s="1339" t="s">
        <v>36</v>
      </c>
      <c r="B51" s="1339"/>
      <c r="C51" s="1339"/>
      <c r="D51" s="236"/>
      <c r="E51" s="234"/>
      <c r="F51" s="234"/>
      <c r="G51" s="234"/>
      <c r="H51" s="234"/>
      <c r="I51" s="234"/>
      <c r="J51" s="234"/>
      <c r="K51" s="234"/>
      <c r="L51" s="234"/>
    </row>
    <row r="52" spans="1:12" x14ac:dyDescent="0.25">
      <c r="A52" s="236"/>
      <c r="B52" s="236"/>
      <c r="C52" s="236"/>
      <c r="D52" s="236"/>
      <c r="E52" s="236"/>
      <c r="F52" s="236"/>
      <c r="G52" s="236"/>
      <c r="H52" s="236"/>
      <c r="I52" s="236"/>
      <c r="J52" s="236"/>
      <c r="K52" s="236"/>
      <c r="L52" s="236"/>
    </row>
    <row r="53" spans="1:12" x14ac:dyDescent="0.25">
      <c r="A53" s="234"/>
      <c r="B53" s="234"/>
      <c r="C53" s="234"/>
      <c r="D53" s="234"/>
      <c r="E53" s="234"/>
      <c r="F53" s="234"/>
      <c r="G53" s="234"/>
      <c r="H53" s="234"/>
      <c r="I53" s="234"/>
      <c r="J53" s="234"/>
      <c r="K53" s="234"/>
      <c r="L53" s="234"/>
    </row>
    <row r="54" spans="1:12" x14ac:dyDescent="0.25">
      <c r="A54" s="234"/>
      <c r="B54" s="234"/>
      <c r="C54" s="234"/>
      <c r="D54" s="234"/>
      <c r="E54" s="234"/>
      <c r="F54" s="234"/>
      <c r="G54" s="234"/>
      <c r="H54" s="234"/>
      <c r="I54" s="234"/>
      <c r="J54" s="234"/>
      <c r="K54" s="234"/>
      <c r="L54" s="234"/>
    </row>
    <row r="55" spans="1:12" x14ac:dyDescent="0.25">
      <c r="A55" s="1409" t="s">
        <v>37</v>
      </c>
      <c r="B55" s="1409"/>
      <c r="C55" s="1409"/>
      <c r="D55" s="1409"/>
      <c r="E55" s="1409"/>
      <c r="F55" s="1409"/>
      <c r="G55" s="1409"/>
      <c r="H55" s="1409"/>
      <c r="I55" s="342"/>
      <c r="J55" s="342"/>
      <c r="K55" s="342"/>
      <c r="L55" s="342"/>
    </row>
    <row r="56" spans="1:12" ht="16.5" thickBot="1" x14ac:dyDescent="0.3">
      <c r="A56" s="234"/>
      <c r="B56" s="234"/>
      <c r="C56" s="234"/>
      <c r="D56" s="234"/>
      <c r="E56" s="234"/>
      <c r="F56" s="234"/>
      <c r="G56" s="234"/>
      <c r="H56" s="234"/>
      <c r="I56" s="234"/>
      <c r="J56" s="234"/>
      <c r="K56" s="234"/>
      <c r="L56" s="234"/>
    </row>
    <row r="57" spans="1:12" ht="16.5" thickBot="1" x14ac:dyDescent="0.3">
      <c r="A57" s="234"/>
      <c r="B57" s="1341" t="s">
        <v>38</v>
      </c>
      <c r="C57" s="1342"/>
      <c r="D57" s="234"/>
      <c r="E57" s="332"/>
      <c r="F57" s="332"/>
      <c r="G57" s="332"/>
      <c r="H57" s="236"/>
      <c r="I57" s="234"/>
      <c r="J57" s="234"/>
      <c r="K57" s="234"/>
    </row>
    <row r="58" spans="1:12" ht="110.25" x14ac:dyDescent="0.25">
      <c r="A58" s="336" t="s">
        <v>33</v>
      </c>
      <c r="B58" s="334" t="s">
        <v>39</v>
      </c>
      <c r="C58" s="335" t="s">
        <v>40</v>
      </c>
      <c r="D58" s="313" t="s">
        <v>41</v>
      </c>
      <c r="E58" s="325" t="s">
        <v>42</v>
      </c>
      <c r="F58" s="325" t="s">
        <v>43</v>
      </c>
      <c r="G58" s="325" t="s">
        <v>44</v>
      </c>
      <c r="J58" s="543"/>
    </row>
    <row r="59" spans="1:12" x14ac:dyDescent="0.25">
      <c r="A59" s="343" t="s">
        <v>15</v>
      </c>
      <c r="B59" s="347">
        <v>52</v>
      </c>
      <c r="C59" s="325">
        <v>7</v>
      </c>
      <c r="D59" s="325">
        <v>52</v>
      </c>
      <c r="E59" s="313">
        <v>31</v>
      </c>
      <c r="F59" s="313">
        <v>110</v>
      </c>
      <c r="G59" s="117">
        <v>1</v>
      </c>
    </row>
    <row r="60" spans="1:12" x14ac:dyDescent="0.25">
      <c r="A60" s="343" t="s">
        <v>16</v>
      </c>
      <c r="B60" s="347">
        <v>5</v>
      </c>
      <c r="C60" s="346">
        <v>8</v>
      </c>
      <c r="D60" s="325">
        <v>7</v>
      </c>
      <c r="E60" s="313">
        <v>6</v>
      </c>
      <c r="F60" s="313">
        <v>20</v>
      </c>
      <c r="G60" s="117">
        <v>1</v>
      </c>
    </row>
    <row r="61" spans="1:12" x14ac:dyDescent="0.25">
      <c r="A61" s="343" t="s">
        <v>17</v>
      </c>
      <c r="B61" s="347">
        <v>16</v>
      </c>
      <c r="C61" s="346"/>
      <c r="D61" s="325"/>
      <c r="E61" s="313">
        <v>7</v>
      </c>
      <c r="F61" s="313">
        <v>82</v>
      </c>
      <c r="G61" s="117">
        <v>2</v>
      </c>
    </row>
    <row r="62" spans="1:12" x14ac:dyDescent="0.25">
      <c r="A62" s="343" t="s">
        <v>18</v>
      </c>
      <c r="B62" s="347">
        <v>17</v>
      </c>
      <c r="C62" s="346">
        <v>15</v>
      </c>
      <c r="D62" s="325">
        <v>2</v>
      </c>
      <c r="E62" s="313"/>
      <c r="F62" s="313">
        <v>12</v>
      </c>
      <c r="G62" s="117"/>
    </row>
    <row r="63" spans="1:12" x14ac:dyDescent="0.25">
      <c r="A63" s="343" t="s">
        <v>19</v>
      </c>
      <c r="B63" s="347"/>
      <c r="C63" s="346"/>
      <c r="D63" s="325"/>
      <c r="E63" s="313"/>
      <c r="F63" s="313"/>
      <c r="G63" s="117"/>
    </row>
    <row r="64" spans="1:12" x14ac:dyDescent="0.25">
      <c r="A64" s="343" t="s">
        <v>20</v>
      </c>
      <c r="B64" s="347">
        <v>4</v>
      </c>
      <c r="C64" s="346">
        <v>1</v>
      </c>
      <c r="D64" s="325">
        <v>3</v>
      </c>
      <c r="E64" s="313"/>
      <c r="F64" s="313">
        <v>3</v>
      </c>
      <c r="G64" s="117"/>
    </row>
    <row r="65" spans="1:12" x14ac:dyDescent="0.25">
      <c r="A65" s="343" t="s">
        <v>21</v>
      </c>
      <c r="B65" s="347">
        <v>15</v>
      </c>
      <c r="C65" s="346"/>
      <c r="D65" s="325">
        <v>3</v>
      </c>
      <c r="E65" s="313"/>
      <c r="F65" s="313">
        <v>25</v>
      </c>
      <c r="G65" s="117"/>
    </row>
    <row r="66" spans="1:12" x14ac:dyDescent="0.25">
      <c r="A66" s="343" t="s">
        <v>22</v>
      </c>
      <c r="B66" s="347">
        <v>3</v>
      </c>
      <c r="C66" s="346"/>
      <c r="D66" s="325"/>
      <c r="E66" s="313"/>
      <c r="F66" s="313">
        <v>3</v>
      </c>
      <c r="G66" s="117"/>
    </row>
    <row r="67" spans="1:12" x14ac:dyDescent="0.25">
      <c r="A67" s="343" t="s">
        <v>23</v>
      </c>
      <c r="B67" s="347"/>
      <c r="C67" s="346"/>
      <c r="D67" s="325"/>
      <c r="E67" s="313"/>
      <c r="F67" s="313"/>
      <c r="G67" s="117"/>
    </row>
    <row r="68" spans="1:12" x14ac:dyDescent="0.25">
      <c r="A68" s="343" t="s">
        <v>24</v>
      </c>
      <c r="B68" s="347">
        <v>2</v>
      </c>
      <c r="C68" s="346">
        <v>1</v>
      </c>
      <c r="D68" s="325"/>
      <c r="E68" s="313"/>
      <c r="F68" s="313">
        <v>8</v>
      </c>
      <c r="G68" s="249"/>
    </row>
    <row r="69" spans="1:12" x14ac:dyDescent="0.25">
      <c r="A69" s="343" t="s">
        <v>25</v>
      </c>
      <c r="B69" s="347">
        <v>5</v>
      </c>
      <c r="C69" s="346">
        <v>41</v>
      </c>
      <c r="D69" s="325">
        <v>7</v>
      </c>
      <c r="E69" s="313">
        <v>7</v>
      </c>
      <c r="F69" s="313">
        <v>14</v>
      </c>
      <c r="G69" s="117"/>
    </row>
    <row r="70" spans="1:12" x14ac:dyDescent="0.25">
      <c r="A70" s="343" t="s">
        <v>26</v>
      </c>
      <c r="B70" s="347"/>
      <c r="C70" s="346"/>
      <c r="D70" s="325"/>
      <c r="E70" s="313"/>
      <c r="F70" s="313">
        <v>1</v>
      </c>
      <c r="G70" s="249"/>
    </row>
    <row r="71" spans="1:12" x14ac:dyDescent="0.25">
      <c r="A71" s="343" t="s">
        <v>27</v>
      </c>
      <c r="B71" s="347"/>
      <c r="C71" s="346"/>
      <c r="D71" s="325"/>
      <c r="E71" s="313"/>
      <c r="F71" s="313"/>
      <c r="G71" s="249"/>
    </row>
    <row r="72" spans="1:12" x14ac:dyDescent="0.25">
      <c r="A72" s="343" t="s">
        <v>28</v>
      </c>
      <c r="B72" s="347">
        <v>2</v>
      </c>
      <c r="C72" s="346">
        <v>21</v>
      </c>
      <c r="D72" s="325"/>
      <c r="E72" s="313">
        <v>1</v>
      </c>
      <c r="F72" s="313"/>
      <c r="G72" s="249"/>
    </row>
    <row r="73" spans="1:12" x14ac:dyDescent="0.25">
      <c r="A73" s="343" t="s">
        <v>29</v>
      </c>
      <c r="B73" s="347"/>
      <c r="C73" s="346"/>
      <c r="D73" s="325"/>
      <c r="E73" s="313"/>
      <c r="F73" s="313"/>
      <c r="G73" s="249"/>
    </row>
    <row r="74" spans="1:12" x14ac:dyDescent="0.25">
      <c r="A74" s="343" t="s">
        <v>30</v>
      </c>
      <c r="B74" s="347"/>
      <c r="C74" s="346">
        <v>18</v>
      </c>
      <c r="D74" s="325">
        <v>3</v>
      </c>
      <c r="E74" s="313">
        <v>8</v>
      </c>
      <c r="F74" s="313">
        <v>25</v>
      </c>
      <c r="G74" s="249"/>
    </row>
    <row r="75" spans="1:12" x14ac:dyDescent="0.25">
      <c r="A75" s="343" t="s">
        <v>31</v>
      </c>
      <c r="B75" s="347"/>
      <c r="C75" s="346"/>
      <c r="D75" s="325"/>
      <c r="E75" s="313"/>
      <c r="F75" s="313"/>
      <c r="G75" s="117"/>
    </row>
    <row r="76" spans="1:12" ht="16.5" thickBot="1" x14ac:dyDescent="0.3">
      <c r="A76" s="354" t="s">
        <v>32</v>
      </c>
      <c r="B76" s="355">
        <v>121</v>
      </c>
      <c r="C76" s="356">
        <v>112</v>
      </c>
      <c r="D76" s="356">
        <v>77</v>
      </c>
      <c r="E76" s="315">
        <v>60</v>
      </c>
      <c r="F76" s="315">
        <v>303</v>
      </c>
      <c r="G76" s="298">
        <v>4</v>
      </c>
      <c r="K76" s="234"/>
    </row>
    <row r="77" spans="1:12" x14ac:dyDescent="0.25">
      <c r="A77" s="234" t="s">
        <v>45</v>
      </c>
      <c r="B77" s="234"/>
      <c r="C77" s="529"/>
      <c r="D77" s="349"/>
      <c r="E77" s="349"/>
      <c r="F77" s="234"/>
      <c r="G77" s="234"/>
      <c r="H77" s="234"/>
      <c r="I77" s="234"/>
      <c r="J77" s="234"/>
      <c r="K77" s="234"/>
      <c r="L77" s="234"/>
    </row>
    <row r="78" spans="1:12" x14ac:dyDescent="0.25">
      <c r="A78" s="234"/>
      <c r="B78" s="234"/>
      <c r="C78" s="234"/>
      <c r="D78" s="234"/>
      <c r="E78" s="234"/>
      <c r="F78" s="234"/>
      <c r="G78" s="234"/>
      <c r="H78" s="234"/>
      <c r="I78" s="234"/>
      <c r="J78" s="234"/>
      <c r="K78" s="234"/>
      <c r="L78" s="234"/>
    </row>
    <row r="79" spans="1:12" ht="47.25" x14ac:dyDescent="0.25">
      <c r="A79" s="234" t="s">
        <v>46</v>
      </c>
      <c r="B79" s="234"/>
      <c r="C79" s="234"/>
      <c r="D79" s="234"/>
      <c r="E79" s="234"/>
      <c r="F79" s="234"/>
      <c r="G79" s="234"/>
      <c r="H79" s="234"/>
      <c r="I79" s="234"/>
      <c r="J79" s="234"/>
      <c r="K79" s="234"/>
      <c r="L79" s="234"/>
    </row>
    <row r="80" spans="1:12" x14ac:dyDescent="0.25">
      <c r="A80" s="234"/>
      <c r="B80" s="234"/>
      <c r="C80" s="234"/>
      <c r="D80" s="234"/>
      <c r="E80" s="234"/>
      <c r="F80" s="234"/>
      <c r="G80" s="234"/>
      <c r="H80" s="234"/>
      <c r="I80" s="234"/>
      <c r="J80" s="234"/>
      <c r="K80" s="234"/>
      <c r="L80" s="234"/>
    </row>
    <row r="81" spans="1:12" ht="94.5" x14ac:dyDescent="0.25">
      <c r="A81" s="336" t="s">
        <v>33</v>
      </c>
      <c r="B81" s="325" t="s">
        <v>47</v>
      </c>
      <c r="C81" s="325" t="s">
        <v>48</v>
      </c>
      <c r="D81" s="325" t="s">
        <v>10</v>
      </c>
      <c r="E81" s="325" t="s">
        <v>49</v>
      </c>
      <c r="F81" s="325" t="s">
        <v>50</v>
      </c>
      <c r="G81" s="325" t="s">
        <v>51</v>
      </c>
      <c r="H81" s="325" t="s">
        <v>52</v>
      </c>
      <c r="I81" s="234"/>
      <c r="J81" s="234"/>
      <c r="K81" s="234"/>
      <c r="L81" s="234"/>
    </row>
    <row r="82" spans="1:12" x14ac:dyDescent="0.25">
      <c r="A82" s="343" t="s">
        <v>15</v>
      </c>
      <c r="B82" s="346">
        <v>110</v>
      </c>
      <c r="C82" s="346"/>
      <c r="D82" s="346">
        <v>64</v>
      </c>
      <c r="E82" s="346">
        <v>15</v>
      </c>
      <c r="F82" s="346">
        <v>31</v>
      </c>
      <c r="G82" s="350"/>
      <c r="H82" s="350"/>
      <c r="I82" s="234"/>
      <c r="J82" s="234"/>
      <c r="K82" s="234"/>
      <c r="L82" s="234"/>
    </row>
    <row r="83" spans="1:12" x14ac:dyDescent="0.25">
      <c r="A83" s="343" t="s">
        <v>16</v>
      </c>
      <c r="B83" s="346">
        <v>20</v>
      </c>
      <c r="C83" s="346">
        <v>4</v>
      </c>
      <c r="D83" s="346">
        <v>14</v>
      </c>
      <c r="E83" s="346">
        <v>2</v>
      </c>
      <c r="F83" s="346"/>
      <c r="G83" s="350"/>
      <c r="H83" s="350"/>
      <c r="I83" s="234"/>
      <c r="J83" s="234"/>
      <c r="K83" s="234"/>
      <c r="L83" s="234"/>
    </row>
    <row r="84" spans="1:12" x14ac:dyDescent="0.25">
      <c r="A84" s="343" t="s">
        <v>17</v>
      </c>
      <c r="B84" s="346">
        <v>82</v>
      </c>
      <c r="C84" s="346">
        <v>40</v>
      </c>
      <c r="D84" s="346">
        <v>16</v>
      </c>
      <c r="E84" s="346">
        <v>1</v>
      </c>
      <c r="F84" s="346">
        <v>25</v>
      </c>
      <c r="G84" s="350"/>
      <c r="H84" s="350"/>
      <c r="I84" s="234"/>
      <c r="J84" s="234"/>
      <c r="K84" s="234"/>
      <c r="L84" s="234"/>
    </row>
    <row r="85" spans="1:12" x14ac:dyDescent="0.25">
      <c r="A85" s="343" t="s">
        <v>18</v>
      </c>
      <c r="B85" s="346">
        <v>12</v>
      </c>
      <c r="C85" s="346">
        <v>5</v>
      </c>
      <c r="D85" s="346">
        <v>5</v>
      </c>
      <c r="E85" s="346">
        <v>2</v>
      </c>
      <c r="F85" s="346"/>
      <c r="G85" s="350"/>
      <c r="H85" s="350"/>
      <c r="I85" s="234"/>
      <c r="J85" s="234"/>
      <c r="K85" s="234"/>
      <c r="L85" s="234"/>
    </row>
    <row r="86" spans="1:12" x14ac:dyDescent="0.25">
      <c r="A86" s="343" t="s">
        <v>19</v>
      </c>
      <c r="B86" s="346"/>
      <c r="C86" s="346"/>
      <c r="D86" s="346"/>
      <c r="E86" s="346"/>
      <c r="F86" s="346"/>
      <c r="G86" s="350"/>
      <c r="H86" s="350"/>
      <c r="I86" s="234"/>
      <c r="J86" s="234"/>
      <c r="K86" s="234"/>
      <c r="L86" s="234"/>
    </row>
    <row r="87" spans="1:12" x14ac:dyDescent="0.25">
      <c r="A87" s="343" t="s">
        <v>20</v>
      </c>
      <c r="B87" s="346">
        <v>3</v>
      </c>
      <c r="C87" s="346"/>
      <c r="D87" s="346">
        <v>3</v>
      </c>
      <c r="E87" s="346"/>
      <c r="F87" s="346"/>
      <c r="G87" s="350"/>
      <c r="H87" s="350"/>
      <c r="I87" s="234"/>
      <c r="J87" s="234"/>
      <c r="K87" s="234"/>
      <c r="L87" s="234"/>
    </row>
    <row r="88" spans="1:12" x14ac:dyDescent="0.25">
      <c r="A88" s="343" t="s">
        <v>21</v>
      </c>
      <c r="B88" s="346">
        <v>25</v>
      </c>
      <c r="C88" s="346">
        <v>7</v>
      </c>
      <c r="D88" s="346">
        <v>7</v>
      </c>
      <c r="E88" s="346">
        <v>11</v>
      </c>
      <c r="F88" s="346"/>
      <c r="G88" s="350"/>
      <c r="H88" s="350"/>
      <c r="I88" s="234"/>
      <c r="J88" s="234"/>
      <c r="K88" s="234"/>
      <c r="L88" s="234"/>
    </row>
    <row r="89" spans="1:12" x14ac:dyDescent="0.25">
      <c r="A89" s="343" t="s">
        <v>22</v>
      </c>
      <c r="B89" s="346">
        <v>3</v>
      </c>
      <c r="C89" s="346">
        <v>1</v>
      </c>
      <c r="D89" s="346">
        <v>2</v>
      </c>
      <c r="E89" s="346"/>
      <c r="F89" s="346"/>
      <c r="G89" s="350"/>
      <c r="H89" s="350"/>
      <c r="I89" s="234"/>
      <c r="J89" s="234"/>
      <c r="K89" s="234"/>
      <c r="L89" s="234"/>
    </row>
    <row r="90" spans="1:12" x14ac:dyDescent="0.25">
      <c r="A90" s="343" t="s">
        <v>23</v>
      </c>
      <c r="B90" s="346"/>
      <c r="C90" s="346"/>
      <c r="D90" s="346"/>
      <c r="E90" s="346"/>
      <c r="F90" s="346"/>
      <c r="G90" s="350"/>
      <c r="H90" s="350"/>
      <c r="I90" s="234"/>
      <c r="J90" s="234"/>
      <c r="K90" s="234"/>
      <c r="L90" s="234"/>
    </row>
    <row r="91" spans="1:12" x14ac:dyDescent="0.25">
      <c r="A91" s="343" t="s">
        <v>24</v>
      </c>
      <c r="B91" s="346">
        <v>8</v>
      </c>
      <c r="C91" s="346">
        <v>2</v>
      </c>
      <c r="D91" s="346">
        <v>6</v>
      </c>
      <c r="E91" s="346"/>
      <c r="F91" s="346"/>
      <c r="G91" s="350"/>
      <c r="H91" s="350"/>
      <c r="I91" s="234"/>
      <c r="J91" s="234"/>
      <c r="K91" s="234"/>
      <c r="L91" s="234"/>
    </row>
    <row r="92" spans="1:12" x14ac:dyDescent="0.25">
      <c r="A92" s="343" t="s">
        <v>25</v>
      </c>
      <c r="B92" s="346">
        <v>14</v>
      </c>
      <c r="C92" s="346">
        <v>4</v>
      </c>
      <c r="D92" s="346">
        <v>10</v>
      </c>
      <c r="E92" s="346"/>
      <c r="F92" s="346"/>
      <c r="G92" s="350"/>
      <c r="H92" s="350"/>
      <c r="I92" s="234"/>
      <c r="J92" s="234"/>
      <c r="K92" s="234"/>
      <c r="L92" s="234"/>
    </row>
    <row r="93" spans="1:12" x14ac:dyDescent="0.25">
      <c r="A93" s="343" t="s">
        <v>26</v>
      </c>
      <c r="B93" s="346">
        <v>1</v>
      </c>
      <c r="C93" s="346"/>
      <c r="D93" s="346">
        <v>1</v>
      </c>
      <c r="E93" s="346"/>
      <c r="F93" s="346"/>
      <c r="G93" s="350"/>
      <c r="H93" s="350"/>
      <c r="I93" s="234"/>
      <c r="J93" s="234"/>
      <c r="K93" s="234"/>
      <c r="L93" s="234"/>
    </row>
    <row r="94" spans="1:12" x14ac:dyDescent="0.25">
      <c r="A94" s="343" t="s">
        <v>27</v>
      </c>
      <c r="B94" s="346"/>
      <c r="C94" s="346"/>
      <c r="D94" s="346"/>
      <c r="E94" s="346"/>
      <c r="F94" s="346"/>
      <c r="G94" s="350"/>
      <c r="H94" s="350"/>
      <c r="I94" s="234"/>
      <c r="J94" s="234"/>
      <c r="K94" s="234"/>
      <c r="L94" s="234"/>
    </row>
    <row r="95" spans="1:12" x14ac:dyDescent="0.25">
      <c r="A95" s="343" t="s">
        <v>28</v>
      </c>
      <c r="B95" s="346"/>
      <c r="C95" s="346"/>
      <c r="D95" s="346"/>
      <c r="E95" s="346"/>
      <c r="F95" s="346"/>
      <c r="G95" s="350"/>
      <c r="H95" s="350"/>
      <c r="I95" s="234"/>
      <c r="J95" s="234"/>
      <c r="K95" s="234"/>
      <c r="L95" s="234"/>
    </row>
    <row r="96" spans="1:12" x14ac:dyDescent="0.25">
      <c r="A96" s="343" t="s">
        <v>29</v>
      </c>
      <c r="B96" s="346"/>
      <c r="C96" s="346"/>
      <c r="D96" s="346"/>
      <c r="E96" s="346"/>
      <c r="F96" s="346"/>
      <c r="G96" s="350"/>
      <c r="H96" s="350"/>
      <c r="I96" s="234"/>
      <c r="J96" s="234"/>
      <c r="K96" s="234"/>
      <c r="L96" s="234"/>
    </row>
    <row r="97" spans="1:12" x14ac:dyDescent="0.25">
      <c r="A97" s="343" t="s">
        <v>30</v>
      </c>
      <c r="B97" s="346">
        <v>25</v>
      </c>
      <c r="C97" s="346">
        <v>11</v>
      </c>
      <c r="D97" s="346">
        <v>10</v>
      </c>
      <c r="E97" s="346">
        <v>3</v>
      </c>
      <c r="F97" s="346">
        <v>1</v>
      </c>
      <c r="G97" s="350"/>
      <c r="H97" s="350"/>
      <c r="I97" s="234"/>
      <c r="J97" s="234"/>
      <c r="K97" s="234"/>
      <c r="L97" s="234"/>
    </row>
    <row r="98" spans="1:12" x14ac:dyDescent="0.25">
      <c r="A98" s="343" t="s">
        <v>31</v>
      </c>
      <c r="B98" s="313"/>
      <c r="C98" s="346"/>
      <c r="D98" s="346"/>
      <c r="E98" s="346"/>
      <c r="F98" s="313"/>
      <c r="G98" s="243"/>
      <c r="H98" s="250"/>
      <c r="I98" s="234"/>
      <c r="J98" s="234"/>
      <c r="K98" s="234"/>
      <c r="L98" s="234"/>
    </row>
    <row r="99" spans="1:12" ht="16.5" thickBot="1" x14ac:dyDescent="0.3">
      <c r="A99" s="354" t="s">
        <v>32</v>
      </c>
      <c r="B99" s="312">
        <v>303</v>
      </c>
      <c r="C99" s="356">
        <v>74</v>
      </c>
      <c r="D99" s="356">
        <v>138</v>
      </c>
      <c r="E99" s="356">
        <v>34</v>
      </c>
      <c r="F99" s="315">
        <v>57</v>
      </c>
      <c r="G99" s="212"/>
      <c r="H99" s="213"/>
      <c r="I99" s="234"/>
      <c r="J99" s="234"/>
      <c r="K99" s="234"/>
      <c r="L99" s="234"/>
    </row>
    <row r="100" spans="1:12" x14ac:dyDescent="0.25">
      <c r="A100" s="234"/>
      <c r="B100" s="243"/>
      <c r="C100" s="234"/>
      <c r="D100" s="234"/>
      <c r="E100" s="244"/>
      <c r="F100" s="234"/>
      <c r="G100" s="234"/>
      <c r="H100" s="234"/>
      <c r="I100" s="234"/>
      <c r="J100" s="234"/>
      <c r="K100" s="234"/>
      <c r="L100" s="234"/>
    </row>
    <row r="101" spans="1:12" x14ac:dyDescent="0.25">
      <c r="A101" s="234"/>
      <c r="B101" s="234"/>
      <c r="C101" s="234"/>
      <c r="D101" s="234"/>
      <c r="E101" s="234"/>
      <c r="F101" s="234"/>
      <c r="G101" s="234"/>
      <c r="H101" s="234"/>
      <c r="I101" s="234"/>
      <c r="J101" s="234"/>
      <c r="K101" s="234"/>
      <c r="L101" s="234"/>
    </row>
    <row r="102" spans="1:12" ht="47.25" x14ac:dyDescent="0.25">
      <c r="A102" s="236" t="s">
        <v>53</v>
      </c>
      <c r="B102" s="236"/>
      <c r="C102" s="236"/>
      <c r="D102" s="236"/>
      <c r="E102" s="236"/>
      <c r="F102" s="236"/>
      <c r="G102" s="236"/>
      <c r="H102" s="236"/>
      <c r="I102" s="236"/>
      <c r="J102" s="236"/>
      <c r="K102" s="236"/>
      <c r="L102" s="234"/>
    </row>
    <row r="103" spans="1:12" x14ac:dyDescent="0.25">
      <c r="A103" s="234"/>
      <c r="B103" s="234"/>
      <c r="C103" s="234"/>
      <c r="D103" s="234"/>
      <c r="E103" s="234"/>
      <c r="F103" s="234"/>
      <c r="G103" s="234"/>
      <c r="H103" s="234"/>
      <c r="I103" s="234"/>
      <c r="J103" s="234"/>
      <c r="K103" s="234"/>
      <c r="L103" s="234"/>
    </row>
    <row r="104" spans="1:12" x14ac:dyDescent="0.25">
      <c r="A104" s="234"/>
      <c r="B104" s="234"/>
      <c r="C104" s="234"/>
      <c r="D104" s="234"/>
      <c r="E104" s="234"/>
      <c r="F104" s="234"/>
      <c r="G104" s="234"/>
      <c r="H104" s="234"/>
      <c r="I104" s="234"/>
      <c r="J104" s="234"/>
      <c r="K104" s="234"/>
      <c r="L104" s="234"/>
    </row>
    <row r="105" spans="1:12" x14ac:dyDescent="0.25">
      <c r="A105" s="332" t="s">
        <v>54</v>
      </c>
      <c r="B105" s="332"/>
      <c r="C105" s="332"/>
      <c r="D105" s="332"/>
      <c r="E105" s="332"/>
      <c r="F105" s="332"/>
      <c r="G105" s="332"/>
      <c r="H105" s="332"/>
      <c r="I105" s="236"/>
      <c r="J105" s="234"/>
      <c r="K105" s="234"/>
      <c r="L105" s="234"/>
    </row>
    <row r="106" spans="1:12" x14ac:dyDescent="0.25">
      <c r="A106" s="332"/>
      <c r="B106" s="332"/>
      <c r="C106" s="332"/>
      <c r="D106" s="332"/>
      <c r="E106" s="332"/>
      <c r="F106" s="332"/>
      <c r="G106" s="332"/>
      <c r="H106" s="332"/>
      <c r="I106" s="236"/>
      <c r="J106" s="234"/>
      <c r="K106" s="234"/>
      <c r="L106" s="234"/>
    </row>
    <row r="107" spans="1:12" x14ac:dyDescent="0.25">
      <c r="A107" s="234"/>
      <c r="B107" s="234"/>
      <c r="C107" s="234"/>
      <c r="D107" s="234"/>
      <c r="E107" s="234"/>
      <c r="F107" s="234"/>
      <c r="G107" s="234"/>
      <c r="H107" s="234"/>
      <c r="I107" s="332"/>
      <c r="J107" s="234"/>
      <c r="K107" s="234"/>
      <c r="L107" s="234"/>
    </row>
    <row r="108" spans="1:12" x14ac:dyDescent="0.25">
      <c r="A108" s="236"/>
      <c r="B108" s="236"/>
      <c r="C108" s="234"/>
      <c r="D108" s="234"/>
      <c r="E108" s="234"/>
      <c r="F108" s="236"/>
      <c r="G108" s="236"/>
      <c r="H108" s="236"/>
      <c r="J108" s="236"/>
      <c r="K108" s="236"/>
      <c r="L108" s="236"/>
    </row>
    <row r="109" spans="1:12" ht="16.5" thickBot="1" x14ac:dyDescent="0.3">
      <c r="D109" s="332"/>
      <c r="E109" s="332"/>
      <c r="F109" s="332"/>
    </row>
    <row r="110" spans="1:12" ht="47.25" x14ac:dyDescent="0.25">
      <c r="A110" s="243"/>
      <c r="B110" s="336" t="s">
        <v>55</v>
      </c>
      <c r="C110" s="337" t="s">
        <v>56</v>
      </c>
    </row>
    <row r="111" spans="1:12" x14ac:dyDescent="0.25">
      <c r="A111" s="243" t="s">
        <v>57</v>
      </c>
      <c r="B111" s="266">
        <v>390</v>
      </c>
      <c r="C111" s="316">
        <v>253</v>
      </c>
    </row>
    <row r="112" spans="1:12" x14ac:dyDescent="0.25">
      <c r="A112" s="243" t="s">
        <v>58</v>
      </c>
      <c r="B112" s="266">
        <v>939</v>
      </c>
      <c r="C112" s="316">
        <v>647</v>
      </c>
    </row>
    <row r="113" spans="1:9" ht="31.5" x14ac:dyDescent="0.25">
      <c r="A113" s="243" t="s">
        <v>59</v>
      </c>
      <c r="B113" s="266">
        <v>21</v>
      </c>
      <c r="C113" s="316">
        <v>0</v>
      </c>
    </row>
    <row r="114" spans="1:9" x14ac:dyDescent="0.25">
      <c r="A114" s="243" t="s">
        <v>60</v>
      </c>
      <c r="B114" s="266">
        <v>5</v>
      </c>
      <c r="C114" s="316">
        <v>1</v>
      </c>
    </row>
    <row r="115" spans="1:9" x14ac:dyDescent="0.25">
      <c r="A115" s="243" t="s">
        <v>61</v>
      </c>
      <c r="B115" s="266">
        <v>5</v>
      </c>
      <c r="C115" s="316">
        <v>2</v>
      </c>
    </row>
    <row r="116" spans="1:9" x14ac:dyDescent="0.25">
      <c r="A116" s="254" t="s">
        <v>62</v>
      </c>
      <c r="B116" s="266">
        <v>3</v>
      </c>
      <c r="C116" s="316">
        <v>1</v>
      </c>
    </row>
    <row r="117" spans="1:9" x14ac:dyDescent="0.25">
      <c r="A117" s="254" t="s">
        <v>63</v>
      </c>
      <c r="B117" s="266">
        <v>38</v>
      </c>
      <c r="C117" s="266">
        <v>27</v>
      </c>
      <c r="D117" s="234"/>
    </row>
    <row r="118" spans="1:9" x14ac:dyDescent="0.25">
      <c r="A118" s="354" t="s">
        <v>32</v>
      </c>
      <c r="B118" s="317">
        <f>SUM(B111:B117)</f>
        <v>1401</v>
      </c>
      <c r="C118" s="317">
        <f>SUM(C111:C117)</f>
        <v>931</v>
      </c>
      <c r="D118" s="234"/>
    </row>
    <row r="119" spans="1:9" x14ac:dyDescent="0.25">
      <c r="A119" s="255" t="s">
        <v>64</v>
      </c>
      <c r="C119" s="256"/>
      <c r="D119" s="256"/>
      <c r="E119" s="256"/>
      <c r="I119" s="234"/>
    </row>
    <row r="122" spans="1:9" ht="47.25" x14ac:dyDescent="0.25">
      <c r="A122" s="243"/>
      <c r="B122" s="325" t="s">
        <v>65</v>
      </c>
      <c r="C122" s="338" t="s">
        <v>66</v>
      </c>
      <c r="D122" s="338" t="s">
        <v>67</v>
      </c>
      <c r="E122" s="338" t="s">
        <v>68</v>
      </c>
      <c r="F122" s="338" t="s">
        <v>69</v>
      </c>
    </row>
    <row r="123" spans="1:9" ht="31.5" x14ac:dyDescent="0.25">
      <c r="A123" s="243" t="s">
        <v>70</v>
      </c>
      <c r="B123" s="313">
        <v>9</v>
      </c>
      <c r="C123" s="313">
        <v>15</v>
      </c>
      <c r="D123" s="313">
        <v>1</v>
      </c>
      <c r="E123" s="313">
        <v>1</v>
      </c>
      <c r="F123" s="313">
        <v>17</v>
      </c>
    </row>
    <row r="124" spans="1:9" x14ac:dyDescent="0.25">
      <c r="C124" s="244"/>
      <c r="D124" s="244"/>
      <c r="E124" s="244"/>
    </row>
    <row r="125" spans="1:9" ht="31.5" x14ac:dyDescent="0.25">
      <c r="A125" s="247" t="s">
        <v>71</v>
      </c>
    </row>
    <row r="126" spans="1:9" ht="31.5" x14ac:dyDescent="0.25">
      <c r="A126" s="247" t="s">
        <v>72</v>
      </c>
    </row>
    <row r="127" spans="1:9" ht="31.5" x14ac:dyDescent="0.25">
      <c r="A127" s="247" t="s">
        <v>73</v>
      </c>
    </row>
    <row r="129" spans="1:5" x14ac:dyDescent="0.25">
      <c r="B129" s="1343" t="s">
        <v>203</v>
      </c>
      <c r="C129" s="1344"/>
      <c r="D129" s="1345"/>
    </row>
    <row r="130" spans="1:5" x14ac:dyDescent="0.25">
      <c r="B130" s="243" t="s">
        <v>75</v>
      </c>
      <c r="C130" s="266"/>
      <c r="D130" s="267">
        <v>470</v>
      </c>
    </row>
    <row r="131" spans="1:5" x14ac:dyDescent="0.25">
      <c r="B131" s="243" t="s">
        <v>76</v>
      </c>
      <c r="C131" s="266"/>
      <c r="D131" s="267">
        <v>931</v>
      </c>
    </row>
    <row r="132" spans="1:5" ht="31.5" x14ac:dyDescent="0.25">
      <c r="B132" s="245" t="s">
        <v>77</v>
      </c>
      <c r="C132" s="243" t="s">
        <v>80</v>
      </c>
      <c r="D132" s="243">
        <v>119</v>
      </c>
    </row>
    <row r="133" spans="1:5" ht="31.5" x14ac:dyDescent="0.25">
      <c r="B133" s="245"/>
      <c r="C133" s="243" t="s">
        <v>82</v>
      </c>
      <c r="D133" s="243">
        <v>32</v>
      </c>
    </row>
    <row r="134" spans="1:5" ht="31.5" x14ac:dyDescent="0.25">
      <c r="B134" s="243" t="s">
        <v>78</v>
      </c>
      <c r="C134" s="313"/>
      <c r="D134" s="313"/>
    </row>
    <row r="135" spans="1:5" x14ac:dyDescent="0.25">
      <c r="B135" s="369" t="s">
        <v>32</v>
      </c>
      <c r="C135" s="214"/>
      <c r="D135" s="214">
        <f>D130+D131+D132+D133</f>
        <v>1552</v>
      </c>
    </row>
    <row r="137" spans="1:5" x14ac:dyDescent="0.25">
      <c r="A137" s="1420" t="s">
        <v>94</v>
      </c>
      <c r="B137" s="1420"/>
      <c r="C137" s="1420"/>
      <c r="D137" s="1420"/>
      <c r="E137" s="1420"/>
    </row>
    <row r="138" spans="1:5" x14ac:dyDescent="0.25">
      <c r="A138" s="338" t="s">
        <v>95</v>
      </c>
      <c r="B138" s="1343"/>
      <c r="C138" s="1344"/>
      <c r="D138" s="1344"/>
      <c r="E138" s="1344"/>
    </row>
    <row r="139" spans="1:5" x14ac:dyDescent="0.25">
      <c r="A139" s="243"/>
      <c r="B139" s="1418" t="s">
        <v>32</v>
      </c>
      <c r="C139" s="1418" t="s">
        <v>84</v>
      </c>
      <c r="D139" s="1418" t="s">
        <v>85</v>
      </c>
      <c r="E139" s="1418" t="s">
        <v>86</v>
      </c>
    </row>
    <row r="140" spans="1:5" x14ac:dyDescent="0.25">
      <c r="A140" s="243"/>
      <c r="B140" s="1419"/>
      <c r="C140" s="1419"/>
      <c r="D140" s="1419"/>
      <c r="E140" s="1419"/>
    </row>
    <row r="141" spans="1:5" x14ac:dyDescent="0.25">
      <c r="A141" s="359" t="s">
        <v>87</v>
      </c>
      <c r="B141" s="1418" t="s">
        <v>32</v>
      </c>
      <c r="C141" s="1418" t="s">
        <v>84</v>
      </c>
      <c r="D141" s="1418" t="s">
        <v>85</v>
      </c>
      <c r="E141" s="1418" t="s">
        <v>86</v>
      </c>
    </row>
    <row r="142" spans="1:5" x14ac:dyDescent="0.25">
      <c r="A142" s="359" t="s">
        <v>88</v>
      </c>
      <c r="B142" s="1419"/>
      <c r="C142" s="1419"/>
      <c r="D142" s="1419"/>
      <c r="E142" s="1419"/>
    </row>
    <row r="143" spans="1:5" x14ac:dyDescent="0.25">
      <c r="A143" s="359" t="s">
        <v>89</v>
      </c>
      <c r="B143" s="313">
        <v>7</v>
      </c>
      <c r="C143" s="313">
        <v>7</v>
      </c>
      <c r="D143" s="313">
        <v>0</v>
      </c>
      <c r="E143" s="313">
        <v>2</v>
      </c>
    </row>
    <row r="144" spans="1:5" x14ac:dyDescent="0.25">
      <c r="A144" s="359" t="s">
        <v>90</v>
      </c>
      <c r="B144" s="313">
        <v>1</v>
      </c>
      <c r="C144" s="313">
        <v>1</v>
      </c>
      <c r="D144" s="313">
        <v>0</v>
      </c>
      <c r="E144" s="313"/>
    </row>
    <row r="145" spans="1:5" ht="31.5" x14ac:dyDescent="0.25">
      <c r="A145" s="359" t="s">
        <v>91</v>
      </c>
      <c r="B145" s="313">
        <v>6</v>
      </c>
      <c r="C145" s="313">
        <v>6</v>
      </c>
      <c r="D145" s="313">
        <v>0</v>
      </c>
      <c r="E145" s="313">
        <v>2</v>
      </c>
    </row>
    <row r="146" spans="1:5" x14ac:dyDescent="0.25">
      <c r="A146" s="359" t="s">
        <v>92</v>
      </c>
      <c r="B146" s="313"/>
      <c r="C146" s="313"/>
      <c r="D146" s="313"/>
      <c r="E146" s="313"/>
    </row>
    <row r="147" spans="1:5" x14ac:dyDescent="0.25">
      <c r="A147" s="359" t="s">
        <v>93</v>
      </c>
      <c r="B147" s="313">
        <v>17</v>
      </c>
      <c r="C147" s="313">
        <v>10</v>
      </c>
      <c r="D147" s="313">
        <v>7</v>
      </c>
      <c r="E147" s="313">
        <v>0</v>
      </c>
    </row>
    <row r="148" spans="1:5" x14ac:dyDescent="0.25">
      <c r="B148" s="313">
        <v>1</v>
      </c>
      <c r="C148" s="313">
        <v>1</v>
      </c>
      <c r="D148" s="313">
        <v>0</v>
      </c>
      <c r="E148" s="313">
        <v>0</v>
      </c>
    </row>
    <row r="149" spans="1:5" x14ac:dyDescent="0.25">
      <c r="B149" s="313">
        <v>3</v>
      </c>
      <c r="C149" s="313">
        <v>1</v>
      </c>
      <c r="D149" s="313">
        <v>2</v>
      </c>
      <c r="E149" s="313">
        <v>0</v>
      </c>
    </row>
  </sheetData>
  <mergeCells count="20">
    <mergeCell ref="A51:C51"/>
    <mergeCell ref="A55:H55"/>
    <mergeCell ref="B57:C57"/>
    <mergeCell ref="B129:D129"/>
    <mergeCell ref="A5:L5"/>
    <mergeCell ref="A8:A9"/>
    <mergeCell ref="B8:B9"/>
    <mergeCell ref="C8:E8"/>
    <mergeCell ref="F8:L8"/>
    <mergeCell ref="A50:C50"/>
    <mergeCell ref="B141:B142"/>
    <mergeCell ref="C141:C142"/>
    <mergeCell ref="D141:D142"/>
    <mergeCell ref="E141:E142"/>
    <mergeCell ref="A137:E137"/>
    <mergeCell ref="B138:E138"/>
    <mergeCell ref="B139:B140"/>
    <mergeCell ref="C139:C140"/>
    <mergeCell ref="D139:D140"/>
    <mergeCell ref="E139:E140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8"/>
  <sheetViews>
    <sheetView zoomScale="80" zoomScaleNormal="80" workbookViewId="0">
      <selection activeCell="I133" sqref="I133"/>
    </sheetView>
  </sheetViews>
  <sheetFormatPr defaultRowHeight="15.75" x14ac:dyDescent="0.25"/>
  <cols>
    <col min="1" max="1" width="39.42578125" style="247" customWidth="1"/>
    <col min="2" max="2" width="16.7109375" style="247" customWidth="1"/>
    <col min="3" max="3" width="18.85546875" style="247" customWidth="1"/>
    <col min="4" max="4" width="13.85546875" style="247" customWidth="1"/>
    <col min="5" max="5" width="14.140625" style="247" customWidth="1"/>
    <col min="6" max="6" width="16.85546875" style="247" customWidth="1"/>
    <col min="7" max="7" width="16.7109375" style="569" customWidth="1"/>
    <col min="8" max="8" width="15.42578125" style="247" customWidth="1"/>
    <col min="9" max="9" width="17.28515625" style="247" customWidth="1"/>
    <col min="10" max="10" width="15.140625" style="247" customWidth="1"/>
    <col min="11" max="11" width="17.7109375" style="247" customWidth="1"/>
    <col min="12" max="12" width="14.85546875" style="247" customWidth="1"/>
    <col min="13" max="256" width="9.140625" style="247"/>
    <col min="257" max="257" width="39.42578125" style="247" customWidth="1"/>
    <col min="258" max="258" width="16.7109375" style="247" customWidth="1"/>
    <col min="259" max="259" width="18.85546875" style="247" customWidth="1"/>
    <col min="260" max="260" width="13.85546875" style="247" customWidth="1"/>
    <col min="261" max="261" width="14.140625" style="247" customWidth="1"/>
    <col min="262" max="262" width="16.85546875" style="247" customWidth="1"/>
    <col min="263" max="263" width="16.7109375" style="247" customWidth="1"/>
    <col min="264" max="264" width="15.42578125" style="247" customWidth="1"/>
    <col min="265" max="265" width="17.28515625" style="247" customWidth="1"/>
    <col min="266" max="266" width="15.140625" style="247" customWidth="1"/>
    <col min="267" max="267" width="17.7109375" style="247" customWidth="1"/>
    <col min="268" max="268" width="14.85546875" style="247" customWidth="1"/>
    <col min="269" max="512" width="9.140625" style="247"/>
    <col min="513" max="513" width="39.42578125" style="247" customWidth="1"/>
    <col min="514" max="514" width="16.7109375" style="247" customWidth="1"/>
    <col min="515" max="515" width="18.85546875" style="247" customWidth="1"/>
    <col min="516" max="516" width="13.85546875" style="247" customWidth="1"/>
    <col min="517" max="517" width="14.140625" style="247" customWidth="1"/>
    <col min="518" max="518" width="16.85546875" style="247" customWidth="1"/>
    <col min="519" max="519" width="16.7109375" style="247" customWidth="1"/>
    <col min="520" max="520" width="15.42578125" style="247" customWidth="1"/>
    <col min="521" max="521" width="17.28515625" style="247" customWidth="1"/>
    <col min="522" max="522" width="15.140625" style="247" customWidth="1"/>
    <col min="523" max="523" width="17.7109375" style="247" customWidth="1"/>
    <col min="524" max="524" width="14.85546875" style="247" customWidth="1"/>
    <col min="525" max="768" width="9.140625" style="247"/>
    <col min="769" max="769" width="39.42578125" style="247" customWidth="1"/>
    <col min="770" max="770" width="16.7109375" style="247" customWidth="1"/>
    <col min="771" max="771" width="18.85546875" style="247" customWidth="1"/>
    <col min="772" max="772" width="13.85546875" style="247" customWidth="1"/>
    <col min="773" max="773" width="14.140625" style="247" customWidth="1"/>
    <col min="774" max="774" width="16.85546875" style="247" customWidth="1"/>
    <col min="775" max="775" width="16.7109375" style="247" customWidth="1"/>
    <col min="776" max="776" width="15.42578125" style="247" customWidth="1"/>
    <col min="777" max="777" width="17.28515625" style="247" customWidth="1"/>
    <col min="778" max="778" width="15.140625" style="247" customWidth="1"/>
    <col min="779" max="779" width="17.7109375" style="247" customWidth="1"/>
    <col min="780" max="780" width="14.85546875" style="247" customWidth="1"/>
    <col min="781" max="1024" width="9.140625" style="247"/>
    <col min="1025" max="1025" width="39.42578125" style="247" customWidth="1"/>
    <col min="1026" max="1026" width="16.7109375" style="247" customWidth="1"/>
    <col min="1027" max="1027" width="18.85546875" style="247" customWidth="1"/>
    <col min="1028" max="1028" width="13.85546875" style="247" customWidth="1"/>
    <col min="1029" max="1029" width="14.140625" style="247" customWidth="1"/>
    <col min="1030" max="1030" width="16.85546875" style="247" customWidth="1"/>
    <col min="1031" max="1031" width="16.7109375" style="247" customWidth="1"/>
    <col min="1032" max="1032" width="15.42578125" style="247" customWidth="1"/>
    <col min="1033" max="1033" width="17.28515625" style="247" customWidth="1"/>
    <col min="1034" max="1034" width="15.140625" style="247" customWidth="1"/>
    <col min="1035" max="1035" width="17.7109375" style="247" customWidth="1"/>
    <col min="1036" max="1036" width="14.85546875" style="247" customWidth="1"/>
    <col min="1037" max="1280" width="9.140625" style="247"/>
    <col min="1281" max="1281" width="39.42578125" style="247" customWidth="1"/>
    <col min="1282" max="1282" width="16.7109375" style="247" customWidth="1"/>
    <col min="1283" max="1283" width="18.85546875" style="247" customWidth="1"/>
    <col min="1284" max="1284" width="13.85546875" style="247" customWidth="1"/>
    <col min="1285" max="1285" width="14.140625" style="247" customWidth="1"/>
    <col min="1286" max="1286" width="16.85546875" style="247" customWidth="1"/>
    <col min="1287" max="1287" width="16.7109375" style="247" customWidth="1"/>
    <col min="1288" max="1288" width="15.42578125" style="247" customWidth="1"/>
    <col min="1289" max="1289" width="17.28515625" style="247" customWidth="1"/>
    <col min="1290" max="1290" width="15.140625" style="247" customWidth="1"/>
    <col min="1291" max="1291" width="17.7109375" style="247" customWidth="1"/>
    <col min="1292" max="1292" width="14.85546875" style="247" customWidth="1"/>
    <col min="1293" max="1536" width="9.140625" style="247"/>
    <col min="1537" max="1537" width="39.42578125" style="247" customWidth="1"/>
    <col min="1538" max="1538" width="16.7109375" style="247" customWidth="1"/>
    <col min="1539" max="1539" width="18.85546875" style="247" customWidth="1"/>
    <col min="1540" max="1540" width="13.85546875" style="247" customWidth="1"/>
    <col min="1541" max="1541" width="14.140625" style="247" customWidth="1"/>
    <col min="1542" max="1542" width="16.85546875" style="247" customWidth="1"/>
    <col min="1543" max="1543" width="16.7109375" style="247" customWidth="1"/>
    <col min="1544" max="1544" width="15.42578125" style="247" customWidth="1"/>
    <col min="1545" max="1545" width="17.28515625" style="247" customWidth="1"/>
    <col min="1546" max="1546" width="15.140625" style="247" customWidth="1"/>
    <col min="1547" max="1547" width="17.7109375" style="247" customWidth="1"/>
    <col min="1548" max="1548" width="14.85546875" style="247" customWidth="1"/>
    <col min="1549" max="1792" width="9.140625" style="247"/>
    <col min="1793" max="1793" width="39.42578125" style="247" customWidth="1"/>
    <col min="1794" max="1794" width="16.7109375" style="247" customWidth="1"/>
    <col min="1795" max="1795" width="18.85546875" style="247" customWidth="1"/>
    <col min="1796" max="1796" width="13.85546875" style="247" customWidth="1"/>
    <col min="1797" max="1797" width="14.140625" style="247" customWidth="1"/>
    <col min="1798" max="1798" width="16.85546875" style="247" customWidth="1"/>
    <col min="1799" max="1799" width="16.7109375" style="247" customWidth="1"/>
    <col min="1800" max="1800" width="15.42578125" style="247" customWidth="1"/>
    <col min="1801" max="1801" width="17.28515625" style="247" customWidth="1"/>
    <col min="1802" max="1802" width="15.140625" style="247" customWidth="1"/>
    <col min="1803" max="1803" width="17.7109375" style="247" customWidth="1"/>
    <col min="1804" max="1804" width="14.85546875" style="247" customWidth="1"/>
    <col min="1805" max="2048" width="9.140625" style="247"/>
    <col min="2049" max="2049" width="39.42578125" style="247" customWidth="1"/>
    <col min="2050" max="2050" width="16.7109375" style="247" customWidth="1"/>
    <col min="2051" max="2051" width="18.85546875" style="247" customWidth="1"/>
    <col min="2052" max="2052" width="13.85546875" style="247" customWidth="1"/>
    <col min="2053" max="2053" width="14.140625" style="247" customWidth="1"/>
    <col min="2054" max="2054" width="16.85546875" style="247" customWidth="1"/>
    <col min="2055" max="2055" width="16.7109375" style="247" customWidth="1"/>
    <col min="2056" max="2056" width="15.42578125" style="247" customWidth="1"/>
    <col min="2057" max="2057" width="17.28515625" style="247" customWidth="1"/>
    <col min="2058" max="2058" width="15.140625" style="247" customWidth="1"/>
    <col min="2059" max="2059" width="17.7109375" style="247" customWidth="1"/>
    <col min="2060" max="2060" width="14.85546875" style="247" customWidth="1"/>
    <col min="2061" max="2304" width="9.140625" style="247"/>
    <col min="2305" max="2305" width="39.42578125" style="247" customWidth="1"/>
    <col min="2306" max="2306" width="16.7109375" style="247" customWidth="1"/>
    <col min="2307" max="2307" width="18.85546875" style="247" customWidth="1"/>
    <col min="2308" max="2308" width="13.85546875" style="247" customWidth="1"/>
    <col min="2309" max="2309" width="14.140625" style="247" customWidth="1"/>
    <col min="2310" max="2310" width="16.85546875" style="247" customWidth="1"/>
    <col min="2311" max="2311" width="16.7109375" style="247" customWidth="1"/>
    <col min="2312" max="2312" width="15.42578125" style="247" customWidth="1"/>
    <col min="2313" max="2313" width="17.28515625" style="247" customWidth="1"/>
    <col min="2314" max="2314" width="15.140625" style="247" customWidth="1"/>
    <col min="2315" max="2315" width="17.7109375" style="247" customWidth="1"/>
    <col min="2316" max="2316" width="14.85546875" style="247" customWidth="1"/>
    <col min="2317" max="2560" width="9.140625" style="247"/>
    <col min="2561" max="2561" width="39.42578125" style="247" customWidth="1"/>
    <col min="2562" max="2562" width="16.7109375" style="247" customWidth="1"/>
    <col min="2563" max="2563" width="18.85546875" style="247" customWidth="1"/>
    <col min="2564" max="2564" width="13.85546875" style="247" customWidth="1"/>
    <col min="2565" max="2565" width="14.140625" style="247" customWidth="1"/>
    <col min="2566" max="2566" width="16.85546875" style="247" customWidth="1"/>
    <col min="2567" max="2567" width="16.7109375" style="247" customWidth="1"/>
    <col min="2568" max="2568" width="15.42578125" style="247" customWidth="1"/>
    <col min="2569" max="2569" width="17.28515625" style="247" customWidth="1"/>
    <col min="2570" max="2570" width="15.140625" style="247" customWidth="1"/>
    <col min="2571" max="2571" width="17.7109375" style="247" customWidth="1"/>
    <col min="2572" max="2572" width="14.85546875" style="247" customWidth="1"/>
    <col min="2573" max="2816" width="9.140625" style="247"/>
    <col min="2817" max="2817" width="39.42578125" style="247" customWidth="1"/>
    <col min="2818" max="2818" width="16.7109375" style="247" customWidth="1"/>
    <col min="2819" max="2819" width="18.85546875" style="247" customWidth="1"/>
    <col min="2820" max="2820" width="13.85546875" style="247" customWidth="1"/>
    <col min="2821" max="2821" width="14.140625" style="247" customWidth="1"/>
    <col min="2822" max="2822" width="16.85546875" style="247" customWidth="1"/>
    <col min="2823" max="2823" width="16.7109375" style="247" customWidth="1"/>
    <col min="2824" max="2824" width="15.42578125" style="247" customWidth="1"/>
    <col min="2825" max="2825" width="17.28515625" style="247" customWidth="1"/>
    <col min="2826" max="2826" width="15.140625" style="247" customWidth="1"/>
    <col min="2827" max="2827" width="17.7109375" style="247" customWidth="1"/>
    <col min="2828" max="2828" width="14.85546875" style="247" customWidth="1"/>
    <col min="2829" max="3072" width="9.140625" style="247"/>
    <col min="3073" max="3073" width="39.42578125" style="247" customWidth="1"/>
    <col min="3074" max="3074" width="16.7109375" style="247" customWidth="1"/>
    <col min="3075" max="3075" width="18.85546875" style="247" customWidth="1"/>
    <col min="3076" max="3076" width="13.85546875" style="247" customWidth="1"/>
    <col min="3077" max="3077" width="14.140625" style="247" customWidth="1"/>
    <col min="3078" max="3078" width="16.85546875" style="247" customWidth="1"/>
    <col min="3079" max="3079" width="16.7109375" style="247" customWidth="1"/>
    <col min="3080" max="3080" width="15.42578125" style="247" customWidth="1"/>
    <col min="3081" max="3081" width="17.28515625" style="247" customWidth="1"/>
    <col min="3082" max="3082" width="15.140625" style="247" customWidth="1"/>
    <col min="3083" max="3083" width="17.7109375" style="247" customWidth="1"/>
    <col min="3084" max="3084" width="14.85546875" style="247" customWidth="1"/>
    <col min="3085" max="3328" width="9.140625" style="247"/>
    <col min="3329" max="3329" width="39.42578125" style="247" customWidth="1"/>
    <col min="3330" max="3330" width="16.7109375" style="247" customWidth="1"/>
    <col min="3331" max="3331" width="18.85546875" style="247" customWidth="1"/>
    <col min="3332" max="3332" width="13.85546875" style="247" customWidth="1"/>
    <col min="3333" max="3333" width="14.140625" style="247" customWidth="1"/>
    <col min="3334" max="3334" width="16.85546875" style="247" customWidth="1"/>
    <col min="3335" max="3335" width="16.7109375" style="247" customWidth="1"/>
    <col min="3336" max="3336" width="15.42578125" style="247" customWidth="1"/>
    <col min="3337" max="3337" width="17.28515625" style="247" customWidth="1"/>
    <col min="3338" max="3338" width="15.140625" style="247" customWidth="1"/>
    <col min="3339" max="3339" width="17.7109375" style="247" customWidth="1"/>
    <col min="3340" max="3340" width="14.85546875" style="247" customWidth="1"/>
    <col min="3341" max="3584" width="9.140625" style="247"/>
    <col min="3585" max="3585" width="39.42578125" style="247" customWidth="1"/>
    <col min="3586" max="3586" width="16.7109375" style="247" customWidth="1"/>
    <col min="3587" max="3587" width="18.85546875" style="247" customWidth="1"/>
    <col min="3588" max="3588" width="13.85546875" style="247" customWidth="1"/>
    <col min="3589" max="3589" width="14.140625" style="247" customWidth="1"/>
    <col min="3590" max="3590" width="16.85546875" style="247" customWidth="1"/>
    <col min="3591" max="3591" width="16.7109375" style="247" customWidth="1"/>
    <col min="3592" max="3592" width="15.42578125" style="247" customWidth="1"/>
    <col min="3593" max="3593" width="17.28515625" style="247" customWidth="1"/>
    <col min="3594" max="3594" width="15.140625" style="247" customWidth="1"/>
    <col min="3595" max="3595" width="17.7109375" style="247" customWidth="1"/>
    <col min="3596" max="3596" width="14.85546875" style="247" customWidth="1"/>
    <col min="3597" max="3840" width="9.140625" style="247"/>
    <col min="3841" max="3841" width="39.42578125" style="247" customWidth="1"/>
    <col min="3842" max="3842" width="16.7109375" style="247" customWidth="1"/>
    <col min="3843" max="3843" width="18.85546875" style="247" customWidth="1"/>
    <col min="3844" max="3844" width="13.85546875" style="247" customWidth="1"/>
    <col min="3845" max="3845" width="14.140625" style="247" customWidth="1"/>
    <col min="3846" max="3846" width="16.85546875" style="247" customWidth="1"/>
    <col min="3847" max="3847" width="16.7109375" style="247" customWidth="1"/>
    <col min="3848" max="3848" width="15.42578125" style="247" customWidth="1"/>
    <col min="3849" max="3849" width="17.28515625" style="247" customWidth="1"/>
    <col min="3850" max="3850" width="15.140625" style="247" customWidth="1"/>
    <col min="3851" max="3851" width="17.7109375" style="247" customWidth="1"/>
    <col min="3852" max="3852" width="14.85546875" style="247" customWidth="1"/>
    <col min="3853" max="4096" width="9.140625" style="247"/>
    <col min="4097" max="4097" width="39.42578125" style="247" customWidth="1"/>
    <col min="4098" max="4098" width="16.7109375" style="247" customWidth="1"/>
    <col min="4099" max="4099" width="18.85546875" style="247" customWidth="1"/>
    <col min="4100" max="4100" width="13.85546875" style="247" customWidth="1"/>
    <col min="4101" max="4101" width="14.140625" style="247" customWidth="1"/>
    <col min="4102" max="4102" width="16.85546875" style="247" customWidth="1"/>
    <col min="4103" max="4103" width="16.7109375" style="247" customWidth="1"/>
    <col min="4104" max="4104" width="15.42578125" style="247" customWidth="1"/>
    <col min="4105" max="4105" width="17.28515625" style="247" customWidth="1"/>
    <col min="4106" max="4106" width="15.140625" style="247" customWidth="1"/>
    <col min="4107" max="4107" width="17.7109375" style="247" customWidth="1"/>
    <col min="4108" max="4108" width="14.85546875" style="247" customWidth="1"/>
    <col min="4109" max="4352" width="9.140625" style="247"/>
    <col min="4353" max="4353" width="39.42578125" style="247" customWidth="1"/>
    <col min="4354" max="4354" width="16.7109375" style="247" customWidth="1"/>
    <col min="4355" max="4355" width="18.85546875" style="247" customWidth="1"/>
    <col min="4356" max="4356" width="13.85546875" style="247" customWidth="1"/>
    <col min="4357" max="4357" width="14.140625" style="247" customWidth="1"/>
    <col min="4358" max="4358" width="16.85546875" style="247" customWidth="1"/>
    <col min="4359" max="4359" width="16.7109375" style="247" customWidth="1"/>
    <col min="4360" max="4360" width="15.42578125" style="247" customWidth="1"/>
    <col min="4361" max="4361" width="17.28515625" style="247" customWidth="1"/>
    <col min="4362" max="4362" width="15.140625" style="247" customWidth="1"/>
    <col min="4363" max="4363" width="17.7109375" style="247" customWidth="1"/>
    <col min="4364" max="4364" width="14.85546875" style="247" customWidth="1"/>
    <col min="4365" max="4608" width="9.140625" style="247"/>
    <col min="4609" max="4609" width="39.42578125" style="247" customWidth="1"/>
    <col min="4610" max="4610" width="16.7109375" style="247" customWidth="1"/>
    <col min="4611" max="4611" width="18.85546875" style="247" customWidth="1"/>
    <col min="4612" max="4612" width="13.85546875" style="247" customWidth="1"/>
    <col min="4613" max="4613" width="14.140625" style="247" customWidth="1"/>
    <col min="4614" max="4614" width="16.85546875" style="247" customWidth="1"/>
    <col min="4615" max="4615" width="16.7109375" style="247" customWidth="1"/>
    <col min="4616" max="4616" width="15.42578125" style="247" customWidth="1"/>
    <col min="4617" max="4617" width="17.28515625" style="247" customWidth="1"/>
    <col min="4618" max="4618" width="15.140625" style="247" customWidth="1"/>
    <col min="4619" max="4619" width="17.7109375" style="247" customWidth="1"/>
    <col min="4620" max="4620" width="14.85546875" style="247" customWidth="1"/>
    <col min="4621" max="4864" width="9.140625" style="247"/>
    <col min="4865" max="4865" width="39.42578125" style="247" customWidth="1"/>
    <col min="4866" max="4866" width="16.7109375" style="247" customWidth="1"/>
    <col min="4867" max="4867" width="18.85546875" style="247" customWidth="1"/>
    <col min="4868" max="4868" width="13.85546875" style="247" customWidth="1"/>
    <col min="4869" max="4869" width="14.140625" style="247" customWidth="1"/>
    <col min="4870" max="4870" width="16.85546875" style="247" customWidth="1"/>
    <col min="4871" max="4871" width="16.7109375" style="247" customWidth="1"/>
    <col min="4872" max="4872" width="15.42578125" style="247" customWidth="1"/>
    <col min="4873" max="4873" width="17.28515625" style="247" customWidth="1"/>
    <col min="4874" max="4874" width="15.140625" style="247" customWidth="1"/>
    <col min="4875" max="4875" width="17.7109375" style="247" customWidth="1"/>
    <col min="4876" max="4876" width="14.85546875" style="247" customWidth="1"/>
    <col min="4877" max="5120" width="9.140625" style="247"/>
    <col min="5121" max="5121" width="39.42578125" style="247" customWidth="1"/>
    <col min="5122" max="5122" width="16.7109375" style="247" customWidth="1"/>
    <col min="5123" max="5123" width="18.85546875" style="247" customWidth="1"/>
    <col min="5124" max="5124" width="13.85546875" style="247" customWidth="1"/>
    <col min="5125" max="5125" width="14.140625" style="247" customWidth="1"/>
    <col min="5126" max="5126" width="16.85546875" style="247" customWidth="1"/>
    <col min="5127" max="5127" width="16.7109375" style="247" customWidth="1"/>
    <col min="5128" max="5128" width="15.42578125" style="247" customWidth="1"/>
    <col min="5129" max="5129" width="17.28515625" style="247" customWidth="1"/>
    <col min="5130" max="5130" width="15.140625" style="247" customWidth="1"/>
    <col min="5131" max="5131" width="17.7109375" style="247" customWidth="1"/>
    <col min="5132" max="5132" width="14.85546875" style="247" customWidth="1"/>
    <col min="5133" max="5376" width="9.140625" style="247"/>
    <col min="5377" max="5377" width="39.42578125" style="247" customWidth="1"/>
    <col min="5378" max="5378" width="16.7109375" style="247" customWidth="1"/>
    <col min="5379" max="5379" width="18.85546875" style="247" customWidth="1"/>
    <col min="5380" max="5380" width="13.85546875" style="247" customWidth="1"/>
    <col min="5381" max="5381" width="14.140625" style="247" customWidth="1"/>
    <col min="5382" max="5382" width="16.85546875" style="247" customWidth="1"/>
    <col min="5383" max="5383" width="16.7109375" style="247" customWidth="1"/>
    <col min="5384" max="5384" width="15.42578125" style="247" customWidth="1"/>
    <col min="5385" max="5385" width="17.28515625" style="247" customWidth="1"/>
    <col min="5386" max="5386" width="15.140625" style="247" customWidth="1"/>
    <col min="5387" max="5387" width="17.7109375" style="247" customWidth="1"/>
    <col min="5388" max="5388" width="14.85546875" style="247" customWidth="1"/>
    <col min="5389" max="5632" width="9.140625" style="247"/>
    <col min="5633" max="5633" width="39.42578125" style="247" customWidth="1"/>
    <col min="5634" max="5634" width="16.7109375" style="247" customWidth="1"/>
    <col min="5635" max="5635" width="18.85546875" style="247" customWidth="1"/>
    <col min="5636" max="5636" width="13.85546875" style="247" customWidth="1"/>
    <col min="5637" max="5637" width="14.140625" style="247" customWidth="1"/>
    <col min="5638" max="5638" width="16.85546875" style="247" customWidth="1"/>
    <col min="5639" max="5639" width="16.7109375" style="247" customWidth="1"/>
    <col min="5640" max="5640" width="15.42578125" style="247" customWidth="1"/>
    <col min="5641" max="5641" width="17.28515625" style="247" customWidth="1"/>
    <col min="5642" max="5642" width="15.140625" style="247" customWidth="1"/>
    <col min="5643" max="5643" width="17.7109375" style="247" customWidth="1"/>
    <col min="5644" max="5644" width="14.85546875" style="247" customWidth="1"/>
    <col min="5645" max="5888" width="9.140625" style="247"/>
    <col min="5889" max="5889" width="39.42578125" style="247" customWidth="1"/>
    <col min="5890" max="5890" width="16.7109375" style="247" customWidth="1"/>
    <col min="5891" max="5891" width="18.85546875" style="247" customWidth="1"/>
    <col min="5892" max="5892" width="13.85546875" style="247" customWidth="1"/>
    <col min="5893" max="5893" width="14.140625" style="247" customWidth="1"/>
    <col min="5894" max="5894" width="16.85546875" style="247" customWidth="1"/>
    <col min="5895" max="5895" width="16.7109375" style="247" customWidth="1"/>
    <col min="5896" max="5896" width="15.42578125" style="247" customWidth="1"/>
    <col min="5897" max="5897" width="17.28515625" style="247" customWidth="1"/>
    <col min="5898" max="5898" width="15.140625" style="247" customWidth="1"/>
    <col min="5899" max="5899" width="17.7109375" style="247" customWidth="1"/>
    <col min="5900" max="5900" width="14.85546875" style="247" customWidth="1"/>
    <col min="5901" max="6144" width="9.140625" style="247"/>
    <col min="6145" max="6145" width="39.42578125" style="247" customWidth="1"/>
    <col min="6146" max="6146" width="16.7109375" style="247" customWidth="1"/>
    <col min="6147" max="6147" width="18.85546875" style="247" customWidth="1"/>
    <col min="6148" max="6148" width="13.85546875" style="247" customWidth="1"/>
    <col min="6149" max="6149" width="14.140625" style="247" customWidth="1"/>
    <col min="6150" max="6150" width="16.85546875" style="247" customWidth="1"/>
    <col min="6151" max="6151" width="16.7109375" style="247" customWidth="1"/>
    <col min="6152" max="6152" width="15.42578125" style="247" customWidth="1"/>
    <col min="6153" max="6153" width="17.28515625" style="247" customWidth="1"/>
    <col min="6154" max="6154" width="15.140625" style="247" customWidth="1"/>
    <col min="6155" max="6155" width="17.7109375" style="247" customWidth="1"/>
    <col min="6156" max="6156" width="14.85546875" style="247" customWidth="1"/>
    <col min="6157" max="6400" width="9.140625" style="247"/>
    <col min="6401" max="6401" width="39.42578125" style="247" customWidth="1"/>
    <col min="6402" max="6402" width="16.7109375" style="247" customWidth="1"/>
    <col min="6403" max="6403" width="18.85546875" style="247" customWidth="1"/>
    <col min="6404" max="6404" width="13.85546875" style="247" customWidth="1"/>
    <col min="6405" max="6405" width="14.140625" style="247" customWidth="1"/>
    <col min="6406" max="6406" width="16.85546875" style="247" customWidth="1"/>
    <col min="6407" max="6407" width="16.7109375" style="247" customWidth="1"/>
    <col min="6408" max="6408" width="15.42578125" style="247" customWidth="1"/>
    <col min="6409" max="6409" width="17.28515625" style="247" customWidth="1"/>
    <col min="6410" max="6410" width="15.140625" style="247" customWidth="1"/>
    <col min="6411" max="6411" width="17.7109375" style="247" customWidth="1"/>
    <col min="6412" max="6412" width="14.85546875" style="247" customWidth="1"/>
    <col min="6413" max="6656" width="9.140625" style="247"/>
    <col min="6657" max="6657" width="39.42578125" style="247" customWidth="1"/>
    <col min="6658" max="6658" width="16.7109375" style="247" customWidth="1"/>
    <col min="6659" max="6659" width="18.85546875" style="247" customWidth="1"/>
    <col min="6660" max="6660" width="13.85546875" style="247" customWidth="1"/>
    <col min="6661" max="6661" width="14.140625" style="247" customWidth="1"/>
    <col min="6662" max="6662" width="16.85546875" style="247" customWidth="1"/>
    <col min="6663" max="6663" width="16.7109375" style="247" customWidth="1"/>
    <col min="6664" max="6664" width="15.42578125" style="247" customWidth="1"/>
    <col min="6665" max="6665" width="17.28515625" style="247" customWidth="1"/>
    <col min="6666" max="6666" width="15.140625" style="247" customWidth="1"/>
    <col min="6667" max="6667" width="17.7109375" style="247" customWidth="1"/>
    <col min="6668" max="6668" width="14.85546875" style="247" customWidth="1"/>
    <col min="6669" max="6912" width="9.140625" style="247"/>
    <col min="6913" max="6913" width="39.42578125" style="247" customWidth="1"/>
    <col min="6914" max="6914" width="16.7109375" style="247" customWidth="1"/>
    <col min="6915" max="6915" width="18.85546875" style="247" customWidth="1"/>
    <col min="6916" max="6916" width="13.85546875" style="247" customWidth="1"/>
    <col min="6917" max="6917" width="14.140625" style="247" customWidth="1"/>
    <col min="6918" max="6918" width="16.85546875" style="247" customWidth="1"/>
    <col min="6919" max="6919" width="16.7109375" style="247" customWidth="1"/>
    <col min="6920" max="6920" width="15.42578125" style="247" customWidth="1"/>
    <col min="6921" max="6921" width="17.28515625" style="247" customWidth="1"/>
    <col min="6922" max="6922" width="15.140625" style="247" customWidth="1"/>
    <col min="6923" max="6923" width="17.7109375" style="247" customWidth="1"/>
    <col min="6924" max="6924" width="14.85546875" style="247" customWidth="1"/>
    <col min="6925" max="7168" width="9.140625" style="247"/>
    <col min="7169" max="7169" width="39.42578125" style="247" customWidth="1"/>
    <col min="7170" max="7170" width="16.7109375" style="247" customWidth="1"/>
    <col min="7171" max="7171" width="18.85546875" style="247" customWidth="1"/>
    <col min="7172" max="7172" width="13.85546875" style="247" customWidth="1"/>
    <col min="7173" max="7173" width="14.140625" style="247" customWidth="1"/>
    <col min="7174" max="7174" width="16.85546875" style="247" customWidth="1"/>
    <col min="7175" max="7175" width="16.7109375" style="247" customWidth="1"/>
    <col min="7176" max="7176" width="15.42578125" style="247" customWidth="1"/>
    <col min="7177" max="7177" width="17.28515625" style="247" customWidth="1"/>
    <col min="7178" max="7178" width="15.140625" style="247" customWidth="1"/>
    <col min="7179" max="7179" width="17.7109375" style="247" customWidth="1"/>
    <col min="7180" max="7180" width="14.85546875" style="247" customWidth="1"/>
    <col min="7181" max="7424" width="9.140625" style="247"/>
    <col min="7425" max="7425" width="39.42578125" style="247" customWidth="1"/>
    <col min="7426" max="7426" width="16.7109375" style="247" customWidth="1"/>
    <col min="7427" max="7427" width="18.85546875" style="247" customWidth="1"/>
    <col min="7428" max="7428" width="13.85546875" style="247" customWidth="1"/>
    <col min="7429" max="7429" width="14.140625" style="247" customWidth="1"/>
    <col min="7430" max="7430" width="16.85546875" style="247" customWidth="1"/>
    <col min="7431" max="7431" width="16.7109375" style="247" customWidth="1"/>
    <col min="7432" max="7432" width="15.42578125" style="247" customWidth="1"/>
    <col min="7433" max="7433" width="17.28515625" style="247" customWidth="1"/>
    <col min="7434" max="7434" width="15.140625" style="247" customWidth="1"/>
    <col min="7435" max="7435" width="17.7109375" style="247" customWidth="1"/>
    <col min="7436" max="7436" width="14.85546875" style="247" customWidth="1"/>
    <col min="7437" max="7680" width="9.140625" style="247"/>
    <col min="7681" max="7681" width="39.42578125" style="247" customWidth="1"/>
    <col min="7682" max="7682" width="16.7109375" style="247" customWidth="1"/>
    <col min="7683" max="7683" width="18.85546875" style="247" customWidth="1"/>
    <col min="7684" max="7684" width="13.85546875" style="247" customWidth="1"/>
    <col min="7685" max="7685" width="14.140625" style="247" customWidth="1"/>
    <col min="7686" max="7686" width="16.85546875" style="247" customWidth="1"/>
    <col min="7687" max="7687" width="16.7109375" style="247" customWidth="1"/>
    <col min="7688" max="7688" width="15.42578125" style="247" customWidth="1"/>
    <col min="7689" max="7689" width="17.28515625" style="247" customWidth="1"/>
    <col min="7690" max="7690" width="15.140625" style="247" customWidth="1"/>
    <col min="7691" max="7691" width="17.7109375" style="247" customWidth="1"/>
    <col min="7692" max="7692" width="14.85546875" style="247" customWidth="1"/>
    <col min="7693" max="7936" width="9.140625" style="247"/>
    <col min="7937" max="7937" width="39.42578125" style="247" customWidth="1"/>
    <col min="7938" max="7938" width="16.7109375" style="247" customWidth="1"/>
    <col min="7939" max="7939" width="18.85546875" style="247" customWidth="1"/>
    <col min="7940" max="7940" width="13.85546875" style="247" customWidth="1"/>
    <col min="7941" max="7941" width="14.140625" style="247" customWidth="1"/>
    <col min="7942" max="7942" width="16.85546875" style="247" customWidth="1"/>
    <col min="7943" max="7943" width="16.7109375" style="247" customWidth="1"/>
    <col min="7944" max="7944" width="15.42578125" style="247" customWidth="1"/>
    <col min="7945" max="7945" width="17.28515625" style="247" customWidth="1"/>
    <col min="7946" max="7946" width="15.140625" style="247" customWidth="1"/>
    <col min="7947" max="7947" width="17.7109375" style="247" customWidth="1"/>
    <col min="7948" max="7948" width="14.85546875" style="247" customWidth="1"/>
    <col min="7949" max="8192" width="9.140625" style="247"/>
    <col min="8193" max="8193" width="39.42578125" style="247" customWidth="1"/>
    <col min="8194" max="8194" width="16.7109375" style="247" customWidth="1"/>
    <col min="8195" max="8195" width="18.85546875" style="247" customWidth="1"/>
    <col min="8196" max="8196" width="13.85546875" style="247" customWidth="1"/>
    <col min="8197" max="8197" width="14.140625" style="247" customWidth="1"/>
    <col min="8198" max="8198" width="16.85546875" style="247" customWidth="1"/>
    <col min="8199" max="8199" width="16.7109375" style="247" customWidth="1"/>
    <col min="8200" max="8200" width="15.42578125" style="247" customWidth="1"/>
    <col min="8201" max="8201" width="17.28515625" style="247" customWidth="1"/>
    <col min="8202" max="8202" width="15.140625" style="247" customWidth="1"/>
    <col min="8203" max="8203" width="17.7109375" style="247" customWidth="1"/>
    <col min="8204" max="8204" width="14.85546875" style="247" customWidth="1"/>
    <col min="8205" max="8448" width="9.140625" style="247"/>
    <col min="8449" max="8449" width="39.42578125" style="247" customWidth="1"/>
    <col min="8450" max="8450" width="16.7109375" style="247" customWidth="1"/>
    <col min="8451" max="8451" width="18.85546875" style="247" customWidth="1"/>
    <col min="8452" max="8452" width="13.85546875" style="247" customWidth="1"/>
    <col min="8453" max="8453" width="14.140625" style="247" customWidth="1"/>
    <col min="8454" max="8454" width="16.85546875" style="247" customWidth="1"/>
    <col min="8455" max="8455" width="16.7109375" style="247" customWidth="1"/>
    <col min="8456" max="8456" width="15.42578125" style="247" customWidth="1"/>
    <col min="8457" max="8457" width="17.28515625" style="247" customWidth="1"/>
    <col min="8458" max="8458" width="15.140625" style="247" customWidth="1"/>
    <col min="8459" max="8459" width="17.7109375" style="247" customWidth="1"/>
    <col min="8460" max="8460" width="14.85546875" style="247" customWidth="1"/>
    <col min="8461" max="8704" width="9.140625" style="247"/>
    <col min="8705" max="8705" width="39.42578125" style="247" customWidth="1"/>
    <col min="8706" max="8706" width="16.7109375" style="247" customWidth="1"/>
    <col min="8707" max="8707" width="18.85546875" style="247" customWidth="1"/>
    <col min="8708" max="8708" width="13.85546875" style="247" customWidth="1"/>
    <col min="8709" max="8709" width="14.140625" style="247" customWidth="1"/>
    <col min="8710" max="8710" width="16.85546875" style="247" customWidth="1"/>
    <col min="8711" max="8711" width="16.7109375" style="247" customWidth="1"/>
    <col min="8712" max="8712" width="15.42578125" style="247" customWidth="1"/>
    <col min="8713" max="8713" width="17.28515625" style="247" customWidth="1"/>
    <col min="8714" max="8714" width="15.140625" style="247" customWidth="1"/>
    <col min="8715" max="8715" width="17.7109375" style="247" customWidth="1"/>
    <col min="8716" max="8716" width="14.85546875" style="247" customWidth="1"/>
    <col min="8717" max="8960" width="9.140625" style="247"/>
    <col min="8961" max="8961" width="39.42578125" style="247" customWidth="1"/>
    <col min="8962" max="8962" width="16.7109375" style="247" customWidth="1"/>
    <col min="8963" max="8963" width="18.85546875" style="247" customWidth="1"/>
    <col min="8964" max="8964" width="13.85546875" style="247" customWidth="1"/>
    <col min="8965" max="8965" width="14.140625" style="247" customWidth="1"/>
    <col min="8966" max="8966" width="16.85546875" style="247" customWidth="1"/>
    <col min="8967" max="8967" width="16.7109375" style="247" customWidth="1"/>
    <col min="8968" max="8968" width="15.42578125" style="247" customWidth="1"/>
    <col min="8969" max="8969" width="17.28515625" style="247" customWidth="1"/>
    <col min="8970" max="8970" width="15.140625" style="247" customWidth="1"/>
    <col min="8971" max="8971" width="17.7109375" style="247" customWidth="1"/>
    <col min="8972" max="8972" width="14.85546875" style="247" customWidth="1"/>
    <col min="8973" max="9216" width="9.140625" style="247"/>
    <col min="9217" max="9217" width="39.42578125" style="247" customWidth="1"/>
    <col min="9218" max="9218" width="16.7109375" style="247" customWidth="1"/>
    <col min="9219" max="9219" width="18.85546875" style="247" customWidth="1"/>
    <col min="9220" max="9220" width="13.85546875" style="247" customWidth="1"/>
    <col min="9221" max="9221" width="14.140625" style="247" customWidth="1"/>
    <col min="9222" max="9222" width="16.85546875" style="247" customWidth="1"/>
    <col min="9223" max="9223" width="16.7109375" style="247" customWidth="1"/>
    <col min="9224" max="9224" width="15.42578125" style="247" customWidth="1"/>
    <col min="9225" max="9225" width="17.28515625" style="247" customWidth="1"/>
    <col min="9226" max="9226" width="15.140625" style="247" customWidth="1"/>
    <col min="9227" max="9227" width="17.7109375" style="247" customWidth="1"/>
    <col min="9228" max="9228" width="14.85546875" style="247" customWidth="1"/>
    <col min="9229" max="9472" width="9.140625" style="247"/>
    <col min="9473" max="9473" width="39.42578125" style="247" customWidth="1"/>
    <col min="9474" max="9474" width="16.7109375" style="247" customWidth="1"/>
    <col min="9475" max="9475" width="18.85546875" style="247" customWidth="1"/>
    <col min="9476" max="9476" width="13.85546875" style="247" customWidth="1"/>
    <col min="9477" max="9477" width="14.140625" style="247" customWidth="1"/>
    <col min="9478" max="9478" width="16.85546875" style="247" customWidth="1"/>
    <col min="9479" max="9479" width="16.7109375" style="247" customWidth="1"/>
    <col min="9480" max="9480" width="15.42578125" style="247" customWidth="1"/>
    <col min="9481" max="9481" width="17.28515625" style="247" customWidth="1"/>
    <col min="9482" max="9482" width="15.140625" style="247" customWidth="1"/>
    <col min="9483" max="9483" width="17.7109375" style="247" customWidth="1"/>
    <col min="9484" max="9484" width="14.85546875" style="247" customWidth="1"/>
    <col min="9485" max="9728" width="9.140625" style="247"/>
    <col min="9729" max="9729" width="39.42578125" style="247" customWidth="1"/>
    <col min="9730" max="9730" width="16.7109375" style="247" customWidth="1"/>
    <col min="9731" max="9731" width="18.85546875" style="247" customWidth="1"/>
    <col min="9732" max="9732" width="13.85546875" style="247" customWidth="1"/>
    <col min="9733" max="9733" width="14.140625" style="247" customWidth="1"/>
    <col min="9734" max="9734" width="16.85546875" style="247" customWidth="1"/>
    <col min="9735" max="9735" width="16.7109375" style="247" customWidth="1"/>
    <col min="9736" max="9736" width="15.42578125" style="247" customWidth="1"/>
    <col min="9737" max="9737" width="17.28515625" style="247" customWidth="1"/>
    <col min="9738" max="9738" width="15.140625" style="247" customWidth="1"/>
    <col min="9739" max="9739" width="17.7109375" style="247" customWidth="1"/>
    <col min="9740" max="9740" width="14.85546875" style="247" customWidth="1"/>
    <col min="9741" max="9984" width="9.140625" style="247"/>
    <col min="9985" max="9985" width="39.42578125" style="247" customWidth="1"/>
    <col min="9986" max="9986" width="16.7109375" style="247" customWidth="1"/>
    <col min="9987" max="9987" width="18.85546875" style="247" customWidth="1"/>
    <col min="9988" max="9988" width="13.85546875" style="247" customWidth="1"/>
    <col min="9989" max="9989" width="14.140625" style="247" customWidth="1"/>
    <col min="9990" max="9990" width="16.85546875" style="247" customWidth="1"/>
    <col min="9991" max="9991" width="16.7109375" style="247" customWidth="1"/>
    <col min="9992" max="9992" width="15.42578125" style="247" customWidth="1"/>
    <col min="9993" max="9993" width="17.28515625" style="247" customWidth="1"/>
    <col min="9994" max="9994" width="15.140625" style="247" customWidth="1"/>
    <col min="9995" max="9995" width="17.7109375" style="247" customWidth="1"/>
    <col min="9996" max="9996" width="14.85546875" style="247" customWidth="1"/>
    <col min="9997" max="10240" width="9.140625" style="247"/>
    <col min="10241" max="10241" width="39.42578125" style="247" customWidth="1"/>
    <col min="10242" max="10242" width="16.7109375" style="247" customWidth="1"/>
    <col min="10243" max="10243" width="18.85546875" style="247" customWidth="1"/>
    <col min="10244" max="10244" width="13.85546875" style="247" customWidth="1"/>
    <col min="10245" max="10245" width="14.140625" style="247" customWidth="1"/>
    <col min="10246" max="10246" width="16.85546875" style="247" customWidth="1"/>
    <col min="10247" max="10247" width="16.7109375" style="247" customWidth="1"/>
    <col min="10248" max="10248" width="15.42578125" style="247" customWidth="1"/>
    <col min="10249" max="10249" width="17.28515625" style="247" customWidth="1"/>
    <col min="10250" max="10250" width="15.140625" style="247" customWidth="1"/>
    <col min="10251" max="10251" width="17.7109375" style="247" customWidth="1"/>
    <col min="10252" max="10252" width="14.85546875" style="247" customWidth="1"/>
    <col min="10253" max="10496" width="9.140625" style="247"/>
    <col min="10497" max="10497" width="39.42578125" style="247" customWidth="1"/>
    <col min="10498" max="10498" width="16.7109375" style="247" customWidth="1"/>
    <col min="10499" max="10499" width="18.85546875" style="247" customWidth="1"/>
    <col min="10500" max="10500" width="13.85546875" style="247" customWidth="1"/>
    <col min="10501" max="10501" width="14.140625" style="247" customWidth="1"/>
    <col min="10502" max="10502" width="16.85546875" style="247" customWidth="1"/>
    <col min="10503" max="10503" width="16.7109375" style="247" customWidth="1"/>
    <col min="10504" max="10504" width="15.42578125" style="247" customWidth="1"/>
    <col min="10505" max="10505" width="17.28515625" style="247" customWidth="1"/>
    <col min="10506" max="10506" width="15.140625" style="247" customWidth="1"/>
    <col min="10507" max="10507" width="17.7109375" style="247" customWidth="1"/>
    <col min="10508" max="10508" width="14.85546875" style="247" customWidth="1"/>
    <col min="10509" max="10752" width="9.140625" style="247"/>
    <col min="10753" max="10753" width="39.42578125" style="247" customWidth="1"/>
    <col min="10754" max="10754" width="16.7109375" style="247" customWidth="1"/>
    <col min="10755" max="10755" width="18.85546875" style="247" customWidth="1"/>
    <col min="10756" max="10756" width="13.85546875" style="247" customWidth="1"/>
    <col min="10757" max="10757" width="14.140625" style="247" customWidth="1"/>
    <col min="10758" max="10758" width="16.85546875" style="247" customWidth="1"/>
    <col min="10759" max="10759" width="16.7109375" style="247" customWidth="1"/>
    <col min="10760" max="10760" width="15.42578125" style="247" customWidth="1"/>
    <col min="10761" max="10761" width="17.28515625" style="247" customWidth="1"/>
    <col min="10762" max="10762" width="15.140625" style="247" customWidth="1"/>
    <col min="10763" max="10763" width="17.7109375" style="247" customWidth="1"/>
    <col min="10764" max="10764" width="14.85546875" style="247" customWidth="1"/>
    <col min="10765" max="11008" width="9.140625" style="247"/>
    <col min="11009" max="11009" width="39.42578125" style="247" customWidth="1"/>
    <col min="11010" max="11010" width="16.7109375" style="247" customWidth="1"/>
    <col min="11011" max="11011" width="18.85546875" style="247" customWidth="1"/>
    <col min="11012" max="11012" width="13.85546875" style="247" customWidth="1"/>
    <col min="11013" max="11013" width="14.140625" style="247" customWidth="1"/>
    <col min="11014" max="11014" width="16.85546875" style="247" customWidth="1"/>
    <col min="11015" max="11015" width="16.7109375" style="247" customWidth="1"/>
    <col min="11016" max="11016" width="15.42578125" style="247" customWidth="1"/>
    <col min="11017" max="11017" width="17.28515625" style="247" customWidth="1"/>
    <col min="11018" max="11018" width="15.140625" style="247" customWidth="1"/>
    <col min="11019" max="11019" width="17.7109375" style="247" customWidth="1"/>
    <col min="11020" max="11020" width="14.85546875" style="247" customWidth="1"/>
    <col min="11021" max="11264" width="9.140625" style="247"/>
    <col min="11265" max="11265" width="39.42578125" style="247" customWidth="1"/>
    <col min="11266" max="11266" width="16.7109375" style="247" customWidth="1"/>
    <col min="11267" max="11267" width="18.85546875" style="247" customWidth="1"/>
    <col min="11268" max="11268" width="13.85546875" style="247" customWidth="1"/>
    <col min="11269" max="11269" width="14.140625" style="247" customWidth="1"/>
    <col min="11270" max="11270" width="16.85546875" style="247" customWidth="1"/>
    <col min="11271" max="11271" width="16.7109375" style="247" customWidth="1"/>
    <col min="11272" max="11272" width="15.42578125" style="247" customWidth="1"/>
    <col min="11273" max="11273" width="17.28515625" style="247" customWidth="1"/>
    <col min="11274" max="11274" width="15.140625" style="247" customWidth="1"/>
    <col min="11275" max="11275" width="17.7109375" style="247" customWidth="1"/>
    <col min="11276" max="11276" width="14.85546875" style="247" customWidth="1"/>
    <col min="11277" max="11520" width="9.140625" style="247"/>
    <col min="11521" max="11521" width="39.42578125" style="247" customWidth="1"/>
    <col min="11522" max="11522" width="16.7109375" style="247" customWidth="1"/>
    <col min="11523" max="11523" width="18.85546875" style="247" customWidth="1"/>
    <col min="11524" max="11524" width="13.85546875" style="247" customWidth="1"/>
    <col min="11525" max="11525" width="14.140625" style="247" customWidth="1"/>
    <col min="11526" max="11526" width="16.85546875" style="247" customWidth="1"/>
    <col min="11527" max="11527" width="16.7109375" style="247" customWidth="1"/>
    <col min="11528" max="11528" width="15.42578125" style="247" customWidth="1"/>
    <col min="11529" max="11529" width="17.28515625" style="247" customWidth="1"/>
    <col min="11530" max="11530" width="15.140625" style="247" customWidth="1"/>
    <col min="11531" max="11531" width="17.7109375" style="247" customWidth="1"/>
    <col min="11532" max="11532" width="14.85546875" style="247" customWidth="1"/>
    <col min="11533" max="11776" width="9.140625" style="247"/>
    <col min="11777" max="11777" width="39.42578125" style="247" customWidth="1"/>
    <col min="11778" max="11778" width="16.7109375" style="247" customWidth="1"/>
    <col min="11779" max="11779" width="18.85546875" style="247" customWidth="1"/>
    <col min="11780" max="11780" width="13.85546875" style="247" customWidth="1"/>
    <col min="11781" max="11781" width="14.140625" style="247" customWidth="1"/>
    <col min="11782" max="11782" width="16.85546875" style="247" customWidth="1"/>
    <col min="11783" max="11783" width="16.7109375" style="247" customWidth="1"/>
    <col min="11784" max="11784" width="15.42578125" style="247" customWidth="1"/>
    <col min="11785" max="11785" width="17.28515625" style="247" customWidth="1"/>
    <col min="11786" max="11786" width="15.140625" style="247" customWidth="1"/>
    <col min="11787" max="11787" width="17.7109375" style="247" customWidth="1"/>
    <col min="11788" max="11788" width="14.85546875" style="247" customWidth="1"/>
    <col min="11789" max="12032" width="9.140625" style="247"/>
    <col min="12033" max="12033" width="39.42578125" style="247" customWidth="1"/>
    <col min="12034" max="12034" width="16.7109375" style="247" customWidth="1"/>
    <col min="12035" max="12035" width="18.85546875" style="247" customWidth="1"/>
    <col min="12036" max="12036" width="13.85546875" style="247" customWidth="1"/>
    <col min="12037" max="12037" width="14.140625" style="247" customWidth="1"/>
    <col min="12038" max="12038" width="16.85546875" style="247" customWidth="1"/>
    <col min="12039" max="12039" width="16.7109375" style="247" customWidth="1"/>
    <col min="12040" max="12040" width="15.42578125" style="247" customWidth="1"/>
    <col min="12041" max="12041" width="17.28515625" style="247" customWidth="1"/>
    <col min="12042" max="12042" width="15.140625" style="247" customWidth="1"/>
    <col min="12043" max="12043" width="17.7109375" style="247" customWidth="1"/>
    <col min="12044" max="12044" width="14.85546875" style="247" customWidth="1"/>
    <col min="12045" max="12288" width="9.140625" style="247"/>
    <col min="12289" max="12289" width="39.42578125" style="247" customWidth="1"/>
    <col min="12290" max="12290" width="16.7109375" style="247" customWidth="1"/>
    <col min="12291" max="12291" width="18.85546875" style="247" customWidth="1"/>
    <col min="12292" max="12292" width="13.85546875" style="247" customWidth="1"/>
    <col min="12293" max="12293" width="14.140625" style="247" customWidth="1"/>
    <col min="12294" max="12294" width="16.85546875" style="247" customWidth="1"/>
    <col min="12295" max="12295" width="16.7109375" style="247" customWidth="1"/>
    <col min="12296" max="12296" width="15.42578125" style="247" customWidth="1"/>
    <col min="12297" max="12297" width="17.28515625" style="247" customWidth="1"/>
    <col min="12298" max="12298" width="15.140625" style="247" customWidth="1"/>
    <col min="12299" max="12299" width="17.7109375" style="247" customWidth="1"/>
    <col min="12300" max="12300" width="14.85546875" style="247" customWidth="1"/>
    <col min="12301" max="12544" width="9.140625" style="247"/>
    <col min="12545" max="12545" width="39.42578125" style="247" customWidth="1"/>
    <col min="12546" max="12546" width="16.7109375" style="247" customWidth="1"/>
    <col min="12547" max="12547" width="18.85546875" style="247" customWidth="1"/>
    <col min="12548" max="12548" width="13.85546875" style="247" customWidth="1"/>
    <col min="12549" max="12549" width="14.140625" style="247" customWidth="1"/>
    <col min="12550" max="12550" width="16.85546875" style="247" customWidth="1"/>
    <col min="12551" max="12551" width="16.7109375" style="247" customWidth="1"/>
    <col min="12552" max="12552" width="15.42578125" style="247" customWidth="1"/>
    <col min="12553" max="12553" width="17.28515625" style="247" customWidth="1"/>
    <col min="12554" max="12554" width="15.140625" style="247" customWidth="1"/>
    <col min="12555" max="12555" width="17.7109375" style="247" customWidth="1"/>
    <col min="12556" max="12556" width="14.85546875" style="247" customWidth="1"/>
    <col min="12557" max="12800" width="9.140625" style="247"/>
    <col min="12801" max="12801" width="39.42578125" style="247" customWidth="1"/>
    <col min="12802" max="12802" width="16.7109375" style="247" customWidth="1"/>
    <col min="12803" max="12803" width="18.85546875" style="247" customWidth="1"/>
    <col min="12804" max="12804" width="13.85546875" style="247" customWidth="1"/>
    <col min="12805" max="12805" width="14.140625" style="247" customWidth="1"/>
    <col min="12806" max="12806" width="16.85546875" style="247" customWidth="1"/>
    <col min="12807" max="12807" width="16.7109375" style="247" customWidth="1"/>
    <col min="12808" max="12808" width="15.42578125" style="247" customWidth="1"/>
    <col min="12809" max="12809" width="17.28515625" style="247" customWidth="1"/>
    <col min="12810" max="12810" width="15.140625" style="247" customWidth="1"/>
    <col min="12811" max="12811" width="17.7109375" style="247" customWidth="1"/>
    <col min="12812" max="12812" width="14.85546875" style="247" customWidth="1"/>
    <col min="12813" max="13056" width="9.140625" style="247"/>
    <col min="13057" max="13057" width="39.42578125" style="247" customWidth="1"/>
    <col min="13058" max="13058" width="16.7109375" style="247" customWidth="1"/>
    <col min="13059" max="13059" width="18.85546875" style="247" customWidth="1"/>
    <col min="13060" max="13060" width="13.85546875" style="247" customWidth="1"/>
    <col min="13061" max="13061" width="14.140625" style="247" customWidth="1"/>
    <col min="13062" max="13062" width="16.85546875" style="247" customWidth="1"/>
    <col min="13063" max="13063" width="16.7109375" style="247" customWidth="1"/>
    <col min="13064" max="13064" width="15.42578125" style="247" customWidth="1"/>
    <col min="13065" max="13065" width="17.28515625" style="247" customWidth="1"/>
    <col min="13066" max="13066" width="15.140625" style="247" customWidth="1"/>
    <col min="13067" max="13067" width="17.7109375" style="247" customWidth="1"/>
    <col min="13068" max="13068" width="14.85546875" style="247" customWidth="1"/>
    <col min="13069" max="13312" width="9.140625" style="247"/>
    <col min="13313" max="13313" width="39.42578125" style="247" customWidth="1"/>
    <col min="13314" max="13314" width="16.7109375" style="247" customWidth="1"/>
    <col min="13315" max="13315" width="18.85546875" style="247" customWidth="1"/>
    <col min="13316" max="13316" width="13.85546875" style="247" customWidth="1"/>
    <col min="13317" max="13317" width="14.140625" style="247" customWidth="1"/>
    <col min="13318" max="13318" width="16.85546875" style="247" customWidth="1"/>
    <col min="13319" max="13319" width="16.7109375" style="247" customWidth="1"/>
    <col min="13320" max="13320" width="15.42578125" style="247" customWidth="1"/>
    <col min="13321" max="13321" width="17.28515625" style="247" customWidth="1"/>
    <col min="13322" max="13322" width="15.140625" style="247" customWidth="1"/>
    <col min="13323" max="13323" width="17.7109375" style="247" customWidth="1"/>
    <col min="13324" max="13324" width="14.85546875" style="247" customWidth="1"/>
    <col min="13325" max="13568" width="9.140625" style="247"/>
    <col min="13569" max="13569" width="39.42578125" style="247" customWidth="1"/>
    <col min="13570" max="13570" width="16.7109375" style="247" customWidth="1"/>
    <col min="13571" max="13571" width="18.85546875" style="247" customWidth="1"/>
    <col min="13572" max="13572" width="13.85546875" style="247" customWidth="1"/>
    <col min="13573" max="13573" width="14.140625" style="247" customWidth="1"/>
    <col min="13574" max="13574" width="16.85546875" style="247" customWidth="1"/>
    <col min="13575" max="13575" width="16.7109375" style="247" customWidth="1"/>
    <col min="13576" max="13576" width="15.42578125" style="247" customWidth="1"/>
    <col min="13577" max="13577" width="17.28515625" style="247" customWidth="1"/>
    <col min="13578" max="13578" width="15.140625" style="247" customWidth="1"/>
    <col min="13579" max="13579" width="17.7109375" style="247" customWidth="1"/>
    <col min="13580" max="13580" width="14.85546875" style="247" customWidth="1"/>
    <col min="13581" max="13824" width="9.140625" style="247"/>
    <col min="13825" max="13825" width="39.42578125" style="247" customWidth="1"/>
    <col min="13826" max="13826" width="16.7109375" style="247" customWidth="1"/>
    <col min="13827" max="13827" width="18.85546875" style="247" customWidth="1"/>
    <col min="13828" max="13828" width="13.85546875" style="247" customWidth="1"/>
    <col min="13829" max="13829" width="14.140625" style="247" customWidth="1"/>
    <col min="13830" max="13830" width="16.85546875" style="247" customWidth="1"/>
    <col min="13831" max="13831" width="16.7109375" style="247" customWidth="1"/>
    <col min="13832" max="13832" width="15.42578125" style="247" customWidth="1"/>
    <col min="13833" max="13833" width="17.28515625" style="247" customWidth="1"/>
    <col min="13834" max="13834" width="15.140625" style="247" customWidth="1"/>
    <col min="13835" max="13835" width="17.7109375" style="247" customWidth="1"/>
    <col min="13836" max="13836" width="14.85546875" style="247" customWidth="1"/>
    <col min="13837" max="14080" width="9.140625" style="247"/>
    <col min="14081" max="14081" width="39.42578125" style="247" customWidth="1"/>
    <col min="14082" max="14082" width="16.7109375" style="247" customWidth="1"/>
    <col min="14083" max="14083" width="18.85546875" style="247" customWidth="1"/>
    <col min="14084" max="14084" width="13.85546875" style="247" customWidth="1"/>
    <col min="14085" max="14085" width="14.140625" style="247" customWidth="1"/>
    <col min="14086" max="14086" width="16.85546875" style="247" customWidth="1"/>
    <col min="14087" max="14087" width="16.7109375" style="247" customWidth="1"/>
    <col min="14088" max="14088" width="15.42578125" style="247" customWidth="1"/>
    <col min="14089" max="14089" width="17.28515625" style="247" customWidth="1"/>
    <col min="14090" max="14090" width="15.140625" style="247" customWidth="1"/>
    <col min="14091" max="14091" width="17.7109375" style="247" customWidth="1"/>
    <col min="14092" max="14092" width="14.85546875" style="247" customWidth="1"/>
    <col min="14093" max="14336" width="9.140625" style="247"/>
    <col min="14337" max="14337" width="39.42578125" style="247" customWidth="1"/>
    <col min="14338" max="14338" width="16.7109375" style="247" customWidth="1"/>
    <col min="14339" max="14339" width="18.85546875" style="247" customWidth="1"/>
    <col min="14340" max="14340" width="13.85546875" style="247" customWidth="1"/>
    <col min="14341" max="14341" width="14.140625" style="247" customWidth="1"/>
    <col min="14342" max="14342" width="16.85546875" style="247" customWidth="1"/>
    <col min="14343" max="14343" width="16.7109375" style="247" customWidth="1"/>
    <col min="14344" max="14344" width="15.42578125" style="247" customWidth="1"/>
    <col min="14345" max="14345" width="17.28515625" style="247" customWidth="1"/>
    <col min="14346" max="14346" width="15.140625" style="247" customWidth="1"/>
    <col min="14347" max="14347" width="17.7109375" style="247" customWidth="1"/>
    <col min="14348" max="14348" width="14.85546875" style="247" customWidth="1"/>
    <col min="14349" max="14592" width="9.140625" style="247"/>
    <col min="14593" max="14593" width="39.42578125" style="247" customWidth="1"/>
    <col min="14594" max="14594" width="16.7109375" style="247" customWidth="1"/>
    <col min="14595" max="14595" width="18.85546875" style="247" customWidth="1"/>
    <col min="14596" max="14596" width="13.85546875" style="247" customWidth="1"/>
    <col min="14597" max="14597" width="14.140625" style="247" customWidth="1"/>
    <col min="14598" max="14598" width="16.85546875" style="247" customWidth="1"/>
    <col min="14599" max="14599" width="16.7109375" style="247" customWidth="1"/>
    <col min="14600" max="14600" width="15.42578125" style="247" customWidth="1"/>
    <col min="14601" max="14601" width="17.28515625" style="247" customWidth="1"/>
    <col min="14602" max="14602" width="15.140625" style="247" customWidth="1"/>
    <col min="14603" max="14603" width="17.7109375" style="247" customWidth="1"/>
    <col min="14604" max="14604" width="14.85546875" style="247" customWidth="1"/>
    <col min="14605" max="14848" width="9.140625" style="247"/>
    <col min="14849" max="14849" width="39.42578125" style="247" customWidth="1"/>
    <col min="14850" max="14850" width="16.7109375" style="247" customWidth="1"/>
    <col min="14851" max="14851" width="18.85546875" style="247" customWidth="1"/>
    <col min="14852" max="14852" width="13.85546875" style="247" customWidth="1"/>
    <col min="14853" max="14853" width="14.140625" style="247" customWidth="1"/>
    <col min="14854" max="14854" width="16.85546875" style="247" customWidth="1"/>
    <col min="14855" max="14855" width="16.7109375" style="247" customWidth="1"/>
    <col min="14856" max="14856" width="15.42578125" style="247" customWidth="1"/>
    <col min="14857" max="14857" width="17.28515625" style="247" customWidth="1"/>
    <col min="14858" max="14858" width="15.140625" style="247" customWidth="1"/>
    <col min="14859" max="14859" width="17.7109375" style="247" customWidth="1"/>
    <col min="14860" max="14860" width="14.85546875" style="247" customWidth="1"/>
    <col min="14861" max="15104" width="9.140625" style="247"/>
    <col min="15105" max="15105" width="39.42578125" style="247" customWidth="1"/>
    <col min="15106" max="15106" width="16.7109375" style="247" customWidth="1"/>
    <col min="15107" max="15107" width="18.85546875" style="247" customWidth="1"/>
    <col min="15108" max="15108" width="13.85546875" style="247" customWidth="1"/>
    <col min="15109" max="15109" width="14.140625" style="247" customWidth="1"/>
    <col min="15110" max="15110" width="16.85546875" style="247" customWidth="1"/>
    <col min="15111" max="15111" width="16.7109375" style="247" customWidth="1"/>
    <col min="15112" max="15112" width="15.42578125" style="247" customWidth="1"/>
    <col min="15113" max="15113" width="17.28515625" style="247" customWidth="1"/>
    <col min="15114" max="15114" width="15.140625" style="247" customWidth="1"/>
    <col min="15115" max="15115" width="17.7109375" style="247" customWidth="1"/>
    <col min="15116" max="15116" width="14.85546875" style="247" customWidth="1"/>
    <col min="15117" max="15360" width="9.140625" style="247"/>
    <col min="15361" max="15361" width="39.42578125" style="247" customWidth="1"/>
    <col min="15362" max="15362" width="16.7109375" style="247" customWidth="1"/>
    <col min="15363" max="15363" width="18.85546875" style="247" customWidth="1"/>
    <col min="15364" max="15364" width="13.85546875" style="247" customWidth="1"/>
    <col min="15365" max="15365" width="14.140625" style="247" customWidth="1"/>
    <col min="15366" max="15366" width="16.85546875" style="247" customWidth="1"/>
    <col min="15367" max="15367" width="16.7109375" style="247" customWidth="1"/>
    <col min="15368" max="15368" width="15.42578125" style="247" customWidth="1"/>
    <col min="15369" max="15369" width="17.28515625" style="247" customWidth="1"/>
    <col min="15370" max="15370" width="15.140625" style="247" customWidth="1"/>
    <col min="15371" max="15371" width="17.7109375" style="247" customWidth="1"/>
    <col min="15372" max="15372" width="14.85546875" style="247" customWidth="1"/>
    <col min="15373" max="15616" width="9.140625" style="247"/>
    <col min="15617" max="15617" width="39.42578125" style="247" customWidth="1"/>
    <col min="15618" max="15618" width="16.7109375" style="247" customWidth="1"/>
    <col min="15619" max="15619" width="18.85546875" style="247" customWidth="1"/>
    <col min="15620" max="15620" width="13.85546875" style="247" customWidth="1"/>
    <col min="15621" max="15621" width="14.140625" style="247" customWidth="1"/>
    <col min="15622" max="15622" width="16.85546875" style="247" customWidth="1"/>
    <col min="15623" max="15623" width="16.7109375" style="247" customWidth="1"/>
    <col min="15624" max="15624" width="15.42578125" style="247" customWidth="1"/>
    <col min="15625" max="15625" width="17.28515625" style="247" customWidth="1"/>
    <col min="15626" max="15626" width="15.140625" style="247" customWidth="1"/>
    <col min="15627" max="15627" width="17.7109375" style="247" customWidth="1"/>
    <col min="15628" max="15628" width="14.85546875" style="247" customWidth="1"/>
    <col min="15629" max="15872" width="9.140625" style="247"/>
    <col min="15873" max="15873" width="39.42578125" style="247" customWidth="1"/>
    <col min="15874" max="15874" width="16.7109375" style="247" customWidth="1"/>
    <col min="15875" max="15875" width="18.85546875" style="247" customWidth="1"/>
    <col min="15876" max="15876" width="13.85546875" style="247" customWidth="1"/>
    <col min="15877" max="15877" width="14.140625" style="247" customWidth="1"/>
    <col min="15878" max="15878" width="16.85546875" style="247" customWidth="1"/>
    <col min="15879" max="15879" width="16.7109375" style="247" customWidth="1"/>
    <col min="15880" max="15880" width="15.42578125" style="247" customWidth="1"/>
    <col min="15881" max="15881" width="17.28515625" style="247" customWidth="1"/>
    <col min="15882" max="15882" width="15.140625" style="247" customWidth="1"/>
    <col min="15883" max="15883" width="17.7109375" style="247" customWidth="1"/>
    <col min="15884" max="15884" width="14.85546875" style="247" customWidth="1"/>
    <col min="15885" max="16128" width="9.140625" style="247"/>
    <col min="16129" max="16129" width="39.42578125" style="247" customWidth="1"/>
    <col min="16130" max="16130" width="16.7109375" style="247" customWidth="1"/>
    <col min="16131" max="16131" width="18.85546875" style="247" customWidth="1"/>
    <col min="16132" max="16132" width="13.85546875" style="247" customWidth="1"/>
    <col min="16133" max="16133" width="14.140625" style="247" customWidth="1"/>
    <col min="16134" max="16134" width="16.85546875" style="247" customWidth="1"/>
    <col min="16135" max="16135" width="16.7109375" style="247" customWidth="1"/>
    <col min="16136" max="16136" width="15.42578125" style="247" customWidth="1"/>
    <col min="16137" max="16137" width="17.28515625" style="247" customWidth="1"/>
    <col min="16138" max="16138" width="15.140625" style="247" customWidth="1"/>
    <col min="16139" max="16139" width="17.7109375" style="247" customWidth="1"/>
    <col min="16140" max="16140" width="14.85546875" style="247" customWidth="1"/>
    <col min="16141" max="16384" width="9.140625" style="247"/>
  </cols>
  <sheetData>
    <row r="1" spans="1:12" x14ac:dyDescent="0.25">
      <c r="A1" s="341" t="s">
        <v>109</v>
      </c>
      <c r="B1" s="341"/>
      <c r="C1" s="341"/>
      <c r="D1" s="341"/>
      <c r="E1" s="341"/>
      <c r="F1" s="341"/>
      <c r="G1" s="552"/>
      <c r="H1" s="341"/>
      <c r="I1" s="341"/>
      <c r="J1" s="341"/>
      <c r="K1" s="341"/>
      <c r="L1" s="341"/>
    </row>
    <row r="2" spans="1:12" ht="31.5" x14ac:dyDescent="0.25">
      <c r="A2" s="342" t="s">
        <v>1</v>
      </c>
      <c r="B2" s="342"/>
      <c r="C2" s="342"/>
      <c r="D2" s="342"/>
      <c r="E2" s="342"/>
      <c r="F2" s="342"/>
      <c r="G2" s="552"/>
      <c r="H2" s="342"/>
      <c r="I2" s="342"/>
      <c r="J2" s="342"/>
      <c r="K2" s="342"/>
      <c r="L2" s="342"/>
    </row>
    <row r="3" spans="1:12" x14ac:dyDescent="0.25">
      <c r="A3" s="342"/>
      <c r="B3" s="342"/>
      <c r="C3" s="342"/>
      <c r="D3" s="342"/>
      <c r="E3" s="342"/>
      <c r="F3" s="342"/>
      <c r="G3" s="552"/>
      <c r="H3" s="342"/>
      <c r="I3" s="342"/>
      <c r="J3" s="342"/>
      <c r="K3" s="342"/>
      <c r="L3" s="342"/>
    </row>
    <row r="4" spans="1:12" x14ac:dyDescent="0.25">
      <c r="A4" s="342"/>
      <c r="B4" s="342"/>
      <c r="C4" s="342"/>
      <c r="D4" s="342"/>
      <c r="E4" s="342"/>
      <c r="F4" s="342"/>
      <c r="G4" s="552"/>
      <c r="H4" s="342"/>
      <c r="I4" s="342"/>
      <c r="J4" s="342"/>
      <c r="K4" s="342"/>
      <c r="L4" s="342"/>
    </row>
    <row r="5" spans="1:12" x14ac:dyDescent="0.25">
      <c r="A5" s="1409" t="s">
        <v>2</v>
      </c>
      <c r="B5" s="1409"/>
      <c r="C5" s="1409"/>
      <c r="D5" s="1409"/>
      <c r="E5" s="1409"/>
      <c r="F5" s="1409"/>
      <c r="G5" s="1409"/>
      <c r="H5" s="1409"/>
      <c r="I5" s="1409"/>
      <c r="J5" s="1409"/>
      <c r="K5" s="1409"/>
      <c r="L5" s="1409"/>
    </row>
    <row r="6" spans="1:12" x14ac:dyDescent="0.25">
      <c r="A6" s="342"/>
      <c r="B6" s="342"/>
      <c r="C6" s="342"/>
      <c r="D6" s="342"/>
      <c r="E6" s="342"/>
      <c r="F6" s="342"/>
      <c r="G6" s="552"/>
      <c r="H6" s="342"/>
      <c r="I6" s="342"/>
      <c r="J6" s="342"/>
      <c r="K6" s="342"/>
      <c r="L6" s="342"/>
    </row>
    <row r="7" spans="1:12" x14ac:dyDescent="0.25">
      <c r="A7" s="342"/>
      <c r="B7" s="342"/>
      <c r="C7" s="342"/>
      <c r="D7" s="342"/>
      <c r="E7" s="342"/>
      <c r="F7" s="342"/>
      <c r="G7" s="552"/>
      <c r="H7" s="342"/>
      <c r="I7" s="342"/>
      <c r="J7" s="342"/>
      <c r="K7" s="342"/>
      <c r="L7" s="342"/>
    </row>
    <row r="8" spans="1:12" ht="60.75" customHeight="1" x14ac:dyDescent="0.25">
      <c r="A8" s="1410" t="s">
        <v>33</v>
      </c>
      <c r="B8" s="1412" t="s">
        <v>3</v>
      </c>
      <c r="C8" s="1414"/>
      <c r="D8" s="1415"/>
      <c r="E8" s="1416"/>
      <c r="F8" s="1414" t="s">
        <v>4</v>
      </c>
      <c r="G8" s="1415"/>
      <c r="H8" s="1415"/>
      <c r="I8" s="1415"/>
      <c r="J8" s="1415"/>
      <c r="K8" s="1415"/>
      <c r="L8" s="1417"/>
    </row>
    <row r="9" spans="1:12" ht="91.5" customHeight="1" x14ac:dyDescent="0.25">
      <c r="A9" s="1411"/>
      <c r="B9" s="1413"/>
      <c r="C9" s="324" t="s">
        <v>5</v>
      </c>
      <c r="D9" s="325" t="s">
        <v>6</v>
      </c>
      <c r="E9" s="326" t="s">
        <v>7</v>
      </c>
      <c r="F9" s="327" t="s">
        <v>8</v>
      </c>
      <c r="G9" s="544" t="s">
        <v>9</v>
      </c>
      <c r="H9" s="325" t="s">
        <v>10</v>
      </c>
      <c r="I9" s="325" t="s">
        <v>83</v>
      </c>
      <c r="J9" s="325" t="s">
        <v>12</v>
      </c>
      <c r="K9" s="325" t="s">
        <v>13</v>
      </c>
      <c r="L9" s="325" t="s">
        <v>14</v>
      </c>
    </row>
    <row r="10" spans="1:12" x14ac:dyDescent="0.25">
      <c r="A10" s="343" t="s">
        <v>15</v>
      </c>
      <c r="B10" s="553"/>
      <c r="C10" s="324"/>
      <c r="D10" s="325"/>
      <c r="E10" s="326"/>
      <c r="F10" s="538">
        <v>170</v>
      </c>
      <c r="G10" s="554"/>
      <c r="H10" s="350"/>
      <c r="I10" s="350"/>
      <c r="J10" s="350"/>
      <c r="K10" s="350"/>
      <c r="L10" s="350"/>
    </row>
    <row r="11" spans="1:12" x14ac:dyDescent="0.25">
      <c r="A11" s="343" t="s">
        <v>436</v>
      </c>
      <c r="B11" s="553"/>
      <c r="C11" s="555"/>
      <c r="D11" s="350"/>
      <c r="E11" s="537"/>
      <c r="F11" s="538">
        <v>114</v>
      </c>
      <c r="G11" s="554"/>
      <c r="H11" s="350"/>
      <c r="I11" s="350"/>
      <c r="J11" s="350"/>
      <c r="K11" s="350"/>
      <c r="L11" s="350"/>
    </row>
    <row r="12" spans="1:12" x14ac:dyDescent="0.25">
      <c r="A12" s="343" t="s">
        <v>17</v>
      </c>
      <c r="B12" s="553"/>
      <c r="C12" s="555"/>
      <c r="D12" s="350"/>
      <c r="E12" s="537"/>
      <c r="F12" s="538">
        <v>91</v>
      </c>
      <c r="G12" s="554"/>
      <c r="H12" s="350"/>
      <c r="I12" s="350"/>
      <c r="J12" s="350"/>
      <c r="K12" s="350"/>
      <c r="L12" s="350"/>
    </row>
    <row r="13" spans="1:12" x14ac:dyDescent="0.25">
      <c r="A13" s="343" t="s">
        <v>18</v>
      </c>
      <c r="B13" s="553"/>
      <c r="C13" s="555"/>
      <c r="D13" s="350"/>
      <c r="E13" s="537"/>
      <c r="F13" s="538">
        <v>128</v>
      </c>
      <c r="G13" s="554"/>
      <c r="H13" s="350"/>
      <c r="I13" s="350"/>
      <c r="J13" s="350"/>
      <c r="K13" s="350"/>
      <c r="L13" s="350"/>
    </row>
    <row r="14" spans="1:12" x14ac:dyDescent="0.25">
      <c r="A14" s="343" t="s">
        <v>19</v>
      </c>
      <c r="B14" s="553"/>
      <c r="C14" s="555"/>
      <c r="D14" s="350"/>
      <c r="E14" s="537"/>
      <c r="F14" s="538">
        <v>5</v>
      </c>
      <c r="G14" s="554"/>
      <c r="H14" s="350"/>
      <c r="I14" s="350"/>
      <c r="J14" s="350"/>
      <c r="K14" s="350"/>
      <c r="L14" s="350"/>
    </row>
    <row r="15" spans="1:12" x14ac:dyDescent="0.25">
      <c r="A15" s="343" t="s">
        <v>20</v>
      </c>
      <c r="B15" s="553"/>
      <c r="C15" s="555"/>
      <c r="D15" s="350"/>
      <c r="E15" s="537"/>
      <c r="F15" s="538">
        <v>48</v>
      </c>
      <c r="G15" s="554"/>
      <c r="H15" s="350"/>
      <c r="I15" s="350"/>
      <c r="J15" s="350"/>
      <c r="K15" s="350"/>
      <c r="L15" s="350"/>
    </row>
    <row r="16" spans="1:12" x14ac:dyDescent="0.25">
      <c r="A16" s="343" t="s">
        <v>21</v>
      </c>
      <c r="B16" s="553"/>
      <c r="C16" s="555"/>
      <c r="D16" s="350"/>
      <c r="E16" s="537"/>
      <c r="F16" s="538"/>
      <c r="G16" s="554"/>
      <c r="H16" s="350"/>
      <c r="I16" s="350"/>
      <c r="J16" s="350"/>
      <c r="K16" s="350"/>
      <c r="L16" s="350"/>
    </row>
    <row r="17" spans="1:12" x14ac:dyDescent="0.25">
      <c r="A17" s="343" t="s">
        <v>22</v>
      </c>
      <c r="B17" s="553"/>
      <c r="C17" s="555"/>
      <c r="D17" s="350"/>
      <c r="E17" s="537"/>
      <c r="F17" s="538">
        <v>38</v>
      </c>
      <c r="G17" s="554"/>
      <c r="H17" s="350"/>
      <c r="I17" s="350"/>
      <c r="J17" s="350"/>
      <c r="K17" s="350"/>
      <c r="L17" s="350"/>
    </row>
    <row r="18" spans="1:12" x14ac:dyDescent="0.25">
      <c r="A18" s="343" t="s">
        <v>23</v>
      </c>
      <c r="B18" s="553"/>
      <c r="C18" s="555"/>
      <c r="D18" s="350"/>
      <c r="E18" s="537"/>
      <c r="F18" s="538"/>
      <c r="G18" s="554"/>
      <c r="H18" s="350"/>
      <c r="I18" s="350"/>
      <c r="J18" s="350"/>
      <c r="K18" s="350"/>
      <c r="L18" s="350"/>
    </row>
    <row r="19" spans="1:12" x14ac:dyDescent="0.25">
      <c r="A19" s="343" t="s">
        <v>24</v>
      </c>
      <c r="B19" s="553"/>
      <c r="C19" s="555"/>
      <c r="D19" s="350"/>
      <c r="E19" s="537"/>
      <c r="F19" s="538">
        <v>20</v>
      </c>
      <c r="G19" s="554"/>
      <c r="H19" s="350"/>
      <c r="I19" s="350"/>
      <c r="J19" s="350"/>
      <c r="K19" s="350"/>
      <c r="L19" s="350"/>
    </row>
    <row r="20" spans="1:12" x14ac:dyDescent="0.25">
      <c r="A20" s="343" t="s">
        <v>25</v>
      </c>
      <c r="B20" s="553"/>
      <c r="C20" s="555"/>
      <c r="D20" s="350"/>
      <c r="E20" s="537"/>
      <c r="F20" s="538">
        <v>168</v>
      </c>
      <c r="G20" s="554"/>
      <c r="H20" s="350"/>
      <c r="I20" s="350"/>
      <c r="J20" s="350"/>
      <c r="K20" s="350"/>
      <c r="L20" s="350"/>
    </row>
    <row r="21" spans="1:12" x14ac:dyDescent="0.25">
      <c r="A21" s="343" t="s">
        <v>26</v>
      </c>
      <c r="B21" s="553"/>
      <c r="C21" s="555"/>
      <c r="D21" s="350"/>
      <c r="E21" s="537"/>
      <c r="F21" s="538">
        <v>3</v>
      </c>
      <c r="G21" s="554"/>
      <c r="H21" s="350"/>
      <c r="I21" s="350"/>
      <c r="J21" s="350"/>
      <c r="K21" s="350"/>
      <c r="L21" s="350"/>
    </row>
    <row r="22" spans="1:12" x14ac:dyDescent="0.25">
      <c r="A22" s="343" t="s">
        <v>27</v>
      </c>
      <c r="B22" s="553"/>
      <c r="C22" s="555"/>
      <c r="D22" s="350"/>
      <c r="E22" s="537"/>
      <c r="F22" s="538"/>
      <c r="G22" s="554"/>
      <c r="H22" s="350"/>
      <c r="I22" s="350"/>
      <c r="J22" s="350"/>
      <c r="K22" s="350"/>
      <c r="L22" s="350"/>
    </row>
    <row r="23" spans="1:12" x14ac:dyDescent="0.25">
      <c r="A23" s="343" t="s">
        <v>28</v>
      </c>
      <c r="B23" s="553"/>
      <c r="C23" s="555"/>
      <c r="D23" s="350"/>
      <c r="E23" s="537"/>
      <c r="F23" s="538">
        <v>114</v>
      </c>
      <c r="G23" s="554"/>
      <c r="H23" s="350"/>
      <c r="I23" s="350"/>
      <c r="J23" s="350"/>
      <c r="K23" s="350"/>
      <c r="L23" s="350"/>
    </row>
    <row r="24" spans="1:12" x14ac:dyDescent="0.25">
      <c r="A24" s="343" t="s">
        <v>29</v>
      </c>
      <c r="B24" s="553"/>
      <c r="C24" s="555"/>
      <c r="D24" s="350"/>
      <c r="E24" s="537"/>
      <c r="F24" s="538"/>
      <c r="G24" s="554"/>
      <c r="H24" s="350"/>
      <c r="I24" s="350"/>
      <c r="J24" s="350"/>
      <c r="K24" s="350"/>
      <c r="L24" s="350"/>
    </row>
    <row r="25" spans="1:12" x14ac:dyDescent="0.25">
      <c r="A25" s="343" t="s">
        <v>30</v>
      </c>
      <c r="B25" s="553"/>
      <c r="C25" s="555"/>
      <c r="D25" s="350"/>
      <c r="E25" s="537"/>
      <c r="F25" s="538"/>
      <c r="G25" s="554"/>
      <c r="H25" s="350"/>
      <c r="I25" s="350"/>
      <c r="J25" s="350"/>
      <c r="K25" s="350"/>
      <c r="L25" s="350"/>
    </row>
    <row r="26" spans="1:12" x14ac:dyDescent="0.25">
      <c r="A26" s="343" t="s">
        <v>31</v>
      </c>
      <c r="B26" s="553"/>
      <c r="C26" s="555"/>
      <c r="D26" s="350"/>
      <c r="E26" s="537"/>
      <c r="F26" s="538"/>
      <c r="G26" s="554"/>
      <c r="H26" s="350"/>
      <c r="I26" s="350"/>
      <c r="J26" s="350"/>
      <c r="K26" s="350"/>
      <c r="L26" s="350"/>
    </row>
    <row r="27" spans="1:12" s="248" customFormat="1" ht="16.5" thickBot="1" x14ac:dyDescent="0.3">
      <c r="A27" s="354" t="s">
        <v>32</v>
      </c>
      <c r="B27" s="556"/>
      <c r="C27" s="557"/>
      <c r="D27" s="558"/>
      <c r="E27" s="559"/>
      <c r="F27" s="560">
        <v>899</v>
      </c>
      <c r="G27" s="561"/>
      <c r="H27" s="562"/>
      <c r="I27" s="562"/>
      <c r="J27" s="562"/>
      <c r="K27" s="562"/>
      <c r="L27" s="562"/>
    </row>
    <row r="28" spans="1:12" x14ac:dyDescent="0.25">
      <c r="A28" s="234"/>
      <c r="B28" s="234"/>
      <c r="C28" s="349"/>
      <c r="D28" s="349"/>
      <c r="E28" s="349"/>
      <c r="F28" s="234"/>
      <c r="G28" s="545"/>
      <c r="H28" s="234"/>
      <c r="I28" s="234"/>
      <c r="J28" s="234"/>
      <c r="K28" s="234"/>
      <c r="L28" s="234"/>
    </row>
    <row r="29" spans="1:12" ht="94.5" x14ac:dyDescent="0.25">
      <c r="A29" s="325" t="s">
        <v>33</v>
      </c>
      <c r="B29" s="325" t="s">
        <v>34</v>
      </c>
      <c r="C29" s="332"/>
      <c r="D29" s="332"/>
      <c r="E29" s="332"/>
      <c r="F29" s="332"/>
      <c r="G29" s="547"/>
      <c r="H29" s="332"/>
      <c r="I29" s="332"/>
      <c r="J29" s="332"/>
      <c r="K29" s="332"/>
      <c r="L29" s="332"/>
    </row>
    <row r="30" spans="1:12" x14ac:dyDescent="0.25">
      <c r="A30" s="325"/>
      <c r="B30" s="325"/>
      <c r="C30" s="332"/>
      <c r="D30" s="332"/>
      <c r="E30" s="332"/>
      <c r="F30" s="332"/>
      <c r="G30" s="547"/>
      <c r="H30" s="332"/>
      <c r="I30" s="332"/>
      <c r="J30" s="332"/>
      <c r="K30" s="332"/>
      <c r="L30" s="332"/>
    </row>
    <row r="31" spans="1:12" x14ac:dyDescent="0.25">
      <c r="A31" s="350" t="s">
        <v>15</v>
      </c>
      <c r="B31" s="350">
        <v>8</v>
      </c>
      <c r="C31" s="351"/>
      <c r="D31" s="351"/>
      <c r="E31" s="351"/>
      <c r="F31" s="351"/>
      <c r="G31" s="563"/>
      <c r="H31" s="351"/>
      <c r="I31" s="351"/>
      <c r="J31" s="351"/>
      <c r="K31" s="351"/>
      <c r="L31" s="351"/>
    </row>
    <row r="32" spans="1:12" x14ac:dyDescent="0.25">
      <c r="A32" s="350" t="s">
        <v>436</v>
      </c>
      <c r="B32" s="350">
        <v>25</v>
      </c>
      <c r="C32" s="351"/>
      <c r="D32" s="351"/>
      <c r="E32" s="351"/>
      <c r="F32" s="351"/>
      <c r="G32" s="563"/>
      <c r="H32" s="351"/>
      <c r="I32" s="351"/>
      <c r="J32" s="351"/>
      <c r="K32" s="351"/>
      <c r="L32" s="351"/>
    </row>
    <row r="33" spans="1:12" x14ac:dyDescent="0.25">
      <c r="A33" s="350" t="s">
        <v>17</v>
      </c>
      <c r="B33" s="350">
        <v>12</v>
      </c>
      <c r="C33" s="351"/>
      <c r="D33" s="351"/>
      <c r="E33" s="351"/>
      <c r="F33" s="351"/>
      <c r="G33" s="563"/>
      <c r="H33" s="351"/>
      <c r="I33" s="351"/>
      <c r="J33" s="351"/>
      <c r="K33" s="351"/>
      <c r="L33" s="351"/>
    </row>
    <row r="34" spans="1:12" x14ac:dyDescent="0.25">
      <c r="A34" s="350" t="s">
        <v>18</v>
      </c>
      <c r="B34" s="350">
        <v>0</v>
      </c>
      <c r="C34" s="351"/>
      <c r="D34" s="351"/>
      <c r="E34" s="351"/>
      <c r="F34" s="351"/>
      <c r="G34" s="563"/>
      <c r="H34" s="351"/>
      <c r="I34" s="351"/>
      <c r="J34" s="351"/>
      <c r="K34" s="351"/>
      <c r="L34" s="351"/>
    </row>
    <row r="35" spans="1:12" x14ac:dyDescent="0.25">
      <c r="A35" s="350" t="s">
        <v>19</v>
      </c>
      <c r="B35" s="350">
        <v>0</v>
      </c>
      <c r="C35" s="351"/>
      <c r="D35" s="351"/>
      <c r="E35" s="351"/>
      <c r="F35" s="351"/>
      <c r="G35" s="563"/>
      <c r="H35" s="351"/>
      <c r="I35" s="351"/>
      <c r="J35" s="351"/>
      <c r="K35" s="351"/>
      <c r="L35" s="351"/>
    </row>
    <row r="36" spans="1:12" x14ac:dyDescent="0.25">
      <c r="A36" s="350" t="s">
        <v>20</v>
      </c>
      <c r="B36" s="350"/>
      <c r="C36" s="351"/>
      <c r="D36" s="351"/>
      <c r="E36" s="351"/>
      <c r="F36" s="351"/>
      <c r="G36" s="563"/>
      <c r="H36" s="351"/>
      <c r="I36" s="351"/>
      <c r="J36" s="351"/>
      <c r="K36" s="351"/>
      <c r="L36" s="351"/>
    </row>
    <row r="37" spans="1:12" x14ac:dyDescent="0.25">
      <c r="A37" s="350" t="s">
        <v>21</v>
      </c>
      <c r="B37" s="350"/>
      <c r="C37" s="351"/>
      <c r="D37" s="351"/>
      <c r="E37" s="351"/>
      <c r="F37" s="351"/>
      <c r="G37" s="563"/>
      <c r="H37" s="351"/>
      <c r="I37" s="351"/>
      <c r="J37" s="351"/>
      <c r="K37" s="351"/>
      <c r="L37" s="351"/>
    </row>
    <row r="38" spans="1:12" x14ac:dyDescent="0.25">
      <c r="A38" s="350" t="s">
        <v>22</v>
      </c>
      <c r="B38" s="350"/>
      <c r="C38" s="351"/>
      <c r="D38" s="351"/>
      <c r="E38" s="351"/>
      <c r="F38" s="351"/>
      <c r="G38" s="563"/>
      <c r="H38" s="351"/>
      <c r="I38" s="351"/>
      <c r="J38" s="351"/>
      <c r="K38" s="351"/>
      <c r="L38" s="351"/>
    </row>
    <row r="39" spans="1:12" x14ac:dyDescent="0.25">
      <c r="A39" s="350" t="s">
        <v>23</v>
      </c>
      <c r="B39" s="350"/>
      <c r="C39" s="351"/>
      <c r="D39" s="351"/>
      <c r="E39" s="351"/>
      <c r="F39" s="351"/>
      <c r="G39" s="563"/>
      <c r="H39" s="351"/>
      <c r="I39" s="351"/>
      <c r="J39" s="351"/>
      <c r="K39" s="351"/>
      <c r="L39" s="351"/>
    </row>
    <row r="40" spans="1:12" x14ac:dyDescent="0.25">
      <c r="A40" s="350" t="s">
        <v>24</v>
      </c>
      <c r="B40" s="350"/>
      <c r="C40" s="351"/>
      <c r="D40" s="351"/>
      <c r="E40" s="351"/>
      <c r="F40" s="351"/>
      <c r="G40" s="563"/>
      <c r="H40" s="351"/>
      <c r="I40" s="351"/>
      <c r="J40" s="351"/>
      <c r="K40" s="351"/>
      <c r="L40" s="351"/>
    </row>
    <row r="41" spans="1:12" x14ac:dyDescent="0.25">
      <c r="A41" s="350" t="s">
        <v>25</v>
      </c>
      <c r="B41" s="350"/>
      <c r="C41" s="351"/>
      <c r="D41" s="351"/>
      <c r="E41" s="351"/>
      <c r="F41" s="351"/>
      <c r="G41" s="563"/>
      <c r="H41" s="351"/>
      <c r="I41" s="351"/>
      <c r="J41" s="351"/>
      <c r="K41" s="351"/>
      <c r="L41" s="351"/>
    </row>
    <row r="42" spans="1:12" x14ac:dyDescent="0.25">
      <c r="A42" s="350" t="s">
        <v>26</v>
      </c>
      <c r="B42" s="350"/>
      <c r="C42" s="351"/>
      <c r="D42" s="351"/>
      <c r="E42" s="351"/>
      <c r="F42" s="351"/>
      <c r="G42" s="563"/>
      <c r="H42" s="351"/>
      <c r="I42" s="351"/>
      <c r="J42" s="351"/>
      <c r="K42" s="351"/>
      <c r="L42" s="351"/>
    </row>
    <row r="43" spans="1:12" x14ac:dyDescent="0.25">
      <c r="A43" s="350" t="s">
        <v>27</v>
      </c>
      <c r="B43" s="350"/>
      <c r="C43" s="351"/>
      <c r="D43" s="351"/>
      <c r="E43" s="351"/>
      <c r="F43" s="351"/>
      <c r="G43" s="563"/>
      <c r="H43" s="351"/>
      <c r="I43" s="351"/>
      <c r="J43" s="351"/>
      <c r="K43" s="351"/>
      <c r="L43" s="351"/>
    </row>
    <row r="44" spans="1:12" x14ac:dyDescent="0.25">
      <c r="A44" s="350" t="s">
        <v>28</v>
      </c>
      <c r="B44" s="350"/>
      <c r="C44" s="351"/>
      <c r="D44" s="351"/>
      <c r="E44" s="351"/>
      <c r="F44" s="351"/>
      <c r="G44" s="563"/>
      <c r="H44" s="351"/>
      <c r="I44" s="351"/>
      <c r="J44" s="351"/>
      <c r="K44" s="351"/>
      <c r="L44" s="351"/>
    </row>
    <row r="45" spans="1:12" x14ac:dyDescent="0.25">
      <c r="A45" s="350" t="s">
        <v>29</v>
      </c>
      <c r="B45" s="350"/>
      <c r="C45" s="351"/>
      <c r="D45" s="351"/>
      <c r="E45" s="351"/>
      <c r="F45" s="351"/>
      <c r="G45" s="563"/>
      <c r="H45" s="351"/>
      <c r="I45" s="351"/>
      <c r="J45" s="351"/>
      <c r="K45" s="351"/>
      <c r="L45" s="351"/>
    </row>
    <row r="46" spans="1:12" x14ac:dyDescent="0.25">
      <c r="A46" s="350" t="s">
        <v>30</v>
      </c>
      <c r="B46" s="350"/>
      <c r="C46" s="351"/>
      <c r="D46" s="351"/>
      <c r="E46" s="351"/>
      <c r="F46" s="351"/>
      <c r="G46" s="563"/>
      <c r="H46" s="351"/>
      <c r="I46" s="351"/>
      <c r="J46" s="351"/>
      <c r="K46" s="351"/>
      <c r="L46" s="351"/>
    </row>
    <row r="47" spans="1:12" x14ac:dyDescent="0.25">
      <c r="A47" s="350" t="s">
        <v>31</v>
      </c>
      <c r="B47" s="350"/>
      <c r="C47" s="351"/>
      <c r="D47" s="351"/>
      <c r="E47" s="351"/>
      <c r="F47" s="351"/>
      <c r="G47" s="563"/>
      <c r="H47" s="351"/>
      <c r="I47" s="351"/>
      <c r="J47" s="351"/>
      <c r="K47" s="351"/>
      <c r="L47" s="351"/>
    </row>
    <row r="48" spans="1:12" s="248" customFormat="1" x14ac:dyDescent="0.25">
      <c r="A48" s="369" t="s">
        <v>32</v>
      </c>
      <c r="B48" s="369">
        <v>45</v>
      </c>
      <c r="C48" s="371"/>
      <c r="D48" s="371"/>
      <c r="E48" s="371"/>
      <c r="F48" s="371"/>
      <c r="G48" s="564"/>
      <c r="H48" s="371"/>
      <c r="I48" s="371"/>
      <c r="J48" s="371"/>
      <c r="K48" s="371"/>
      <c r="L48" s="371"/>
    </row>
    <row r="49" spans="1:12" x14ac:dyDescent="0.25">
      <c r="A49" s="234"/>
      <c r="B49" s="234"/>
      <c r="C49" s="234"/>
      <c r="D49" s="234"/>
      <c r="E49" s="234"/>
      <c r="F49" s="234"/>
      <c r="G49" s="545"/>
      <c r="H49" s="234"/>
      <c r="I49" s="234"/>
      <c r="J49" s="234"/>
      <c r="K49" s="234"/>
      <c r="L49" s="234"/>
    </row>
    <row r="50" spans="1:12" ht="37.5" customHeight="1" x14ac:dyDescent="0.25">
      <c r="A50" s="1408" t="s">
        <v>35</v>
      </c>
      <c r="B50" s="1408"/>
      <c r="C50" s="1408"/>
      <c r="D50" s="333"/>
      <c r="E50" s="333"/>
      <c r="F50" s="333"/>
      <c r="G50" s="546"/>
      <c r="H50" s="333"/>
      <c r="I50" s="333"/>
      <c r="J50" s="333"/>
      <c r="K50" s="333"/>
      <c r="L50" s="333"/>
    </row>
    <row r="51" spans="1:12" ht="30" customHeight="1" x14ac:dyDescent="0.25">
      <c r="A51" s="1339" t="s">
        <v>36</v>
      </c>
      <c r="B51" s="1339"/>
      <c r="C51" s="1339"/>
      <c r="D51" s="236"/>
      <c r="E51" s="234"/>
      <c r="F51" s="234"/>
      <c r="G51" s="545"/>
      <c r="H51" s="234"/>
      <c r="I51" s="234"/>
      <c r="J51" s="234"/>
      <c r="K51" s="234"/>
      <c r="L51" s="234"/>
    </row>
    <row r="52" spans="1:12" x14ac:dyDescent="0.25">
      <c r="A52" s="236"/>
      <c r="B52" s="236"/>
      <c r="C52" s="236"/>
      <c r="D52" s="236"/>
      <c r="E52" s="236"/>
      <c r="F52" s="236"/>
      <c r="G52" s="545"/>
      <c r="H52" s="236"/>
      <c r="I52" s="236"/>
      <c r="J52" s="236"/>
      <c r="K52" s="236"/>
      <c r="L52" s="236"/>
    </row>
    <row r="53" spans="1:12" x14ac:dyDescent="0.25">
      <c r="A53" s="234"/>
      <c r="B53" s="234"/>
      <c r="C53" s="234"/>
      <c r="D53" s="234"/>
      <c r="E53" s="234"/>
      <c r="F53" s="234"/>
      <c r="G53" s="545"/>
      <c r="H53" s="234"/>
      <c r="I53" s="234"/>
      <c r="J53" s="234"/>
      <c r="K53" s="234"/>
      <c r="L53" s="234"/>
    </row>
    <row r="54" spans="1:12" x14ac:dyDescent="0.25">
      <c r="A54" s="234"/>
      <c r="B54" s="234"/>
      <c r="C54" s="234"/>
      <c r="D54" s="234"/>
      <c r="E54" s="234"/>
      <c r="F54" s="234"/>
      <c r="G54" s="545"/>
      <c r="H54" s="234"/>
      <c r="I54" s="234"/>
      <c r="J54" s="234"/>
      <c r="K54" s="234"/>
      <c r="L54" s="234"/>
    </row>
    <row r="55" spans="1:12" x14ac:dyDescent="0.25">
      <c r="A55" s="1409" t="s">
        <v>37</v>
      </c>
      <c r="B55" s="1409"/>
      <c r="C55" s="1409"/>
      <c r="D55" s="1409"/>
      <c r="E55" s="1409"/>
      <c r="F55" s="1409"/>
      <c r="G55" s="1409"/>
      <c r="H55" s="1409"/>
      <c r="I55" s="342"/>
      <c r="J55" s="342"/>
      <c r="K55" s="342"/>
      <c r="L55" s="342"/>
    </row>
    <row r="56" spans="1:12" ht="16.5" thickBot="1" x14ac:dyDescent="0.3">
      <c r="A56" s="234"/>
      <c r="B56" s="234"/>
      <c r="C56" s="234"/>
      <c r="D56" s="234"/>
      <c r="E56" s="234"/>
      <c r="F56" s="234"/>
      <c r="G56" s="545"/>
      <c r="H56" s="234"/>
      <c r="I56" s="234"/>
      <c r="J56" s="234"/>
      <c r="K56" s="234"/>
      <c r="L56" s="234"/>
    </row>
    <row r="57" spans="1:12" ht="16.5" thickBot="1" x14ac:dyDescent="0.3">
      <c r="A57" s="234"/>
      <c r="B57" s="1341" t="s">
        <v>38</v>
      </c>
      <c r="C57" s="1342"/>
      <c r="D57" s="234"/>
      <c r="E57" s="332"/>
      <c r="F57" s="332"/>
      <c r="G57" s="547"/>
      <c r="H57" s="236"/>
      <c r="I57" s="234"/>
      <c r="J57" s="234"/>
      <c r="K57" s="234"/>
    </row>
    <row r="58" spans="1:12" ht="47.25" x14ac:dyDescent="0.25">
      <c r="A58" s="336" t="s">
        <v>33</v>
      </c>
      <c r="B58" s="334"/>
      <c r="C58" s="335"/>
      <c r="D58" s="313" t="s">
        <v>437</v>
      </c>
      <c r="E58" s="325" t="s">
        <v>42</v>
      </c>
      <c r="F58" s="325" t="s">
        <v>43</v>
      </c>
      <c r="G58" s="544" t="s">
        <v>44</v>
      </c>
    </row>
    <row r="59" spans="1:12" x14ac:dyDescent="0.25">
      <c r="A59" s="343" t="s">
        <v>15</v>
      </c>
      <c r="B59" s="555"/>
      <c r="C59" s="532">
        <v>40</v>
      </c>
      <c r="D59" s="148">
        <v>95</v>
      </c>
      <c r="E59" s="243">
        <v>35</v>
      </c>
      <c r="F59" s="243">
        <v>144</v>
      </c>
      <c r="G59" s="283">
        <v>9</v>
      </c>
    </row>
    <row r="60" spans="1:12" ht="31.5" x14ac:dyDescent="0.25">
      <c r="A60" s="343" t="s">
        <v>438</v>
      </c>
      <c r="B60" s="555"/>
      <c r="C60" s="350">
        <v>84</v>
      </c>
      <c r="D60" s="148">
        <v>130</v>
      </c>
      <c r="E60" s="243">
        <v>39</v>
      </c>
      <c r="F60" s="243">
        <v>94</v>
      </c>
      <c r="G60" s="283">
        <v>9</v>
      </c>
    </row>
    <row r="61" spans="1:12" x14ac:dyDescent="0.25">
      <c r="A61" s="343" t="s">
        <v>17</v>
      </c>
      <c r="B61" s="555"/>
      <c r="C61" s="350">
        <v>66</v>
      </c>
      <c r="D61" s="148">
        <v>38</v>
      </c>
      <c r="E61" s="243">
        <v>20</v>
      </c>
      <c r="F61" s="243">
        <v>66</v>
      </c>
      <c r="G61" s="283">
        <v>6</v>
      </c>
    </row>
    <row r="62" spans="1:12" x14ac:dyDescent="0.25">
      <c r="A62" s="343" t="s">
        <v>18</v>
      </c>
      <c r="B62" s="555"/>
      <c r="C62" s="350">
        <v>101</v>
      </c>
      <c r="D62" s="148">
        <v>122</v>
      </c>
      <c r="E62" s="243">
        <v>3</v>
      </c>
      <c r="F62" s="243">
        <v>12</v>
      </c>
      <c r="G62" s="283">
        <v>0</v>
      </c>
    </row>
    <row r="63" spans="1:12" x14ac:dyDescent="0.25">
      <c r="A63" s="343" t="s">
        <v>19</v>
      </c>
      <c r="B63" s="555"/>
      <c r="C63" s="350">
        <v>1</v>
      </c>
      <c r="D63" s="148">
        <v>8</v>
      </c>
      <c r="E63" s="243">
        <v>0</v>
      </c>
      <c r="F63" s="243">
        <v>3</v>
      </c>
      <c r="G63" s="283">
        <v>0</v>
      </c>
    </row>
    <row r="64" spans="1:12" x14ac:dyDescent="0.25">
      <c r="A64" s="343" t="s">
        <v>20</v>
      </c>
      <c r="B64" s="555"/>
      <c r="C64" s="350">
        <v>12</v>
      </c>
      <c r="D64" s="148">
        <v>20</v>
      </c>
      <c r="E64" s="243">
        <v>1</v>
      </c>
      <c r="F64" s="243">
        <v>18</v>
      </c>
      <c r="G64" s="283">
        <v>0</v>
      </c>
    </row>
    <row r="65" spans="1:12" x14ac:dyDescent="0.25">
      <c r="A65" s="343" t="s">
        <v>21</v>
      </c>
      <c r="B65" s="555"/>
      <c r="C65" s="350"/>
      <c r="D65" s="148"/>
      <c r="E65" s="243"/>
      <c r="F65" s="243"/>
      <c r="G65" s="283"/>
    </row>
    <row r="66" spans="1:12" x14ac:dyDescent="0.25">
      <c r="A66" s="343" t="s">
        <v>22</v>
      </c>
      <c r="B66" s="555"/>
      <c r="C66" s="350">
        <v>21</v>
      </c>
      <c r="D66" s="148">
        <v>30</v>
      </c>
      <c r="E66" s="243">
        <v>19</v>
      </c>
      <c r="F66" s="243">
        <v>31</v>
      </c>
      <c r="G66" s="283">
        <v>4</v>
      </c>
    </row>
    <row r="67" spans="1:12" x14ac:dyDescent="0.25">
      <c r="A67" s="343" t="s">
        <v>23</v>
      </c>
      <c r="B67" s="555"/>
      <c r="C67" s="350"/>
      <c r="D67" s="148"/>
      <c r="E67" s="243"/>
      <c r="F67" s="243"/>
      <c r="G67" s="283"/>
    </row>
    <row r="68" spans="1:12" x14ac:dyDescent="0.25">
      <c r="A68" s="343" t="s">
        <v>24</v>
      </c>
      <c r="B68" s="555"/>
      <c r="C68" s="350">
        <v>7</v>
      </c>
      <c r="D68" s="148">
        <v>17</v>
      </c>
      <c r="E68" s="243">
        <v>0</v>
      </c>
      <c r="F68" s="243">
        <v>9</v>
      </c>
      <c r="G68" s="283">
        <v>0</v>
      </c>
    </row>
    <row r="69" spans="1:12" x14ac:dyDescent="0.25">
      <c r="A69" s="343" t="s">
        <v>25</v>
      </c>
      <c r="B69" s="555"/>
      <c r="C69" s="350">
        <v>105</v>
      </c>
      <c r="D69" s="148">
        <v>147</v>
      </c>
      <c r="E69" s="243">
        <v>12</v>
      </c>
      <c r="F69" s="243">
        <v>73</v>
      </c>
      <c r="G69" s="283"/>
    </row>
    <row r="70" spans="1:12" x14ac:dyDescent="0.25">
      <c r="A70" s="343" t="s">
        <v>26</v>
      </c>
      <c r="B70" s="555"/>
      <c r="C70" s="350">
        <v>3</v>
      </c>
      <c r="D70" s="148">
        <v>2</v>
      </c>
      <c r="E70" s="243">
        <v>0</v>
      </c>
      <c r="F70" s="243">
        <v>0</v>
      </c>
      <c r="G70" s="283">
        <v>0</v>
      </c>
    </row>
    <row r="71" spans="1:12" x14ac:dyDescent="0.25">
      <c r="A71" s="343" t="s">
        <v>27</v>
      </c>
      <c r="B71" s="555"/>
      <c r="C71" s="350"/>
      <c r="D71" s="148"/>
      <c r="E71" s="243"/>
      <c r="F71" s="243"/>
      <c r="G71" s="283"/>
    </row>
    <row r="72" spans="1:12" x14ac:dyDescent="0.25">
      <c r="A72" s="343" t="s">
        <v>28</v>
      </c>
      <c r="B72" s="555"/>
      <c r="C72" s="350">
        <v>104</v>
      </c>
      <c r="D72" s="325"/>
      <c r="E72" s="243"/>
      <c r="F72" s="243"/>
      <c r="G72" s="283"/>
    </row>
    <row r="73" spans="1:12" x14ac:dyDescent="0.25">
      <c r="A73" s="343" t="s">
        <v>29</v>
      </c>
      <c r="B73" s="555"/>
      <c r="C73" s="350"/>
      <c r="D73" s="325"/>
      <c r="E73" s="243"/>
      <c r="F73" s="243"/>
      <c r="G73" s="283"/>
    </row>
    <row r="74" spans="1:12" x14ac:dyDescent="0.25">
      <c r="A74" s="343" t="s">
        <v>30</v>
      </c>
      <c r="B74" s="555"/>
      <c r="C74" s="350"/>
      <c r="D74" s="325"/>
      <c r="E74" s="243"/>
      <c r="F74" s="243"/>
      <c r="G74" s="283"/>
    </row>
    <row r="75" spans="1:12" x14ac:dyDescent="0.25">
      <c r="A75" s="343" t="s">
        <v>31</v>
      </c>
      <c r="B75" s="555"/>
      <c r="C75" s="350"/>
      <c r="D75" s="325"/>
      <c r="E75" s="243"/>
      <c r="F75" s="243"/>
      <c r="G75" s="283"/>
    </row>
    <row r="76" spans="1:12" s="248" customFormat="1" ht="16.5" thickBot="1" x14ac:dyDescent="0.3">
      <c r="A76" s="354" t="s">
        <v>32</v>
      </c>
      <c r="B76" s="565"/>
      <c r="C76" s="558">
        <v>514</v>
      </c>
      <c r="D76" s="356">
        <v>609</v>
      </c>
      <c r="E76" s="566">
        <v>129</v>
      </c>
      <c r="F76" s="566">
        <v>450</v>
      </c>
      <c r="G76" s="550">
        <v>28</v>
      </c>
      <c r="K76" s="551"/>
    </row>
    <row r="77" spans="1:12" x14ac:dyDescent="0.25">
      <c r="A77" s="234" t="s">
        <v>45</v>
      </c>
      <c r="B77" s="234"/>
      <c r="C77" s="529"/>
      <c r="D77" s="349"/>
      <c r="E77" s="349"/>
      <c r="F77" s="234"/>
      <c r="G77" s="545"/>
      <c r="H77" s="234"/>
      <c r="I77" s="234"/>
      <c r="J77" s="234"/>
      <c r="K77" s="234"/>
      <c r="L77" s="234"/>
    </row>
    <row r="78" spans="1:12" x14ac:dyDescent="0.25">
      <c r="A78" s="234"/>
      <c r="B78" s="234"/>
      <c r="C78" s="234"/>
      <c r="D78" s="234"/>
      <c r="E78" s="234"/>
      <c r="F78" s="234"/>
      <c r="G78" s="545"/>
      <c r="H78" s="234"/>
      <c r="I78" s="234"/>
      <c r="J78" s="234"/>
      <c r="K78" s="234"/>
      <c r="L78" s="234"/>
    </row>
    <row r="79" spans="1:12" ht="47.25" x14ac:dyDescent="0.25">
      <c r="A79" s="234" t="s">
        <v>46</v>
      </c>
      <c r="B79" s="234"/>
      <c r="C79" s="234"/>
      <c r="D79" s="234"/>
      <c r="E79" s="234"/>
      <c r="F79" s="234"/>
      <c r="G79" s="545"/>
      <c r="H79" s="234"/>
      <c r="I79" s="234"/>
      <c r="J79" s="234"/>
      <c r="K79" s="234"/>
      <c r="L79" s="234"/>
    </row>
    <row r="80" spans="1:12" x14ac:dyDescent="0.25">
      <c r="A80" s="234"/>
      <c r="B80" s="234"/>
      <c r="C80" s="234"/>
      <c r="D80" s="234"/>
      <c r="E80" s="234"/>
      <c r="F80" s="234"/>
      <c r="G80" s="545"/>
      <c r="H80" s="234"/>
      <c r="I80" s="234"/>
      <c r="J80" s="234"/>
      <c r="K80" s="234"/>
      <c r="L80" s="234"/>
    </row>
    <row r="81" spans="1:12" ht="94.5" x14ac:dyDescent="0.25">
      <c r="A81" s="336" t="s">
        <v>33</v>
      </c>
      <c r="B81" s="325" t="s">
        <v>47</v>
      </c>
      <c r="C81" s="325" t="s">
        <v>48</v>
      </c>
      <c r="D81" s="325" t="s">
        <v>10</v>
      </c>
      <c r="E81" s="325" t="s">
        <v>49</v>
      </c>
      <c r="F81" s="325" t="s">
        <v>50</v>
      </c>
      <c r="G81" s="544" t="s">
        <v>51</v>
      </c>
      <c r="H81" s="325" t="s">
        <v>52</v>
      </c>
      <c r="I81" s="234"/>
      <c r="J81" s="234"/>
      <c r="K81" s="234"/>
      <c r="L81" s="234"/>
    </row>
    <row r="82" spans="1:12" x14ac:dyDescent="0.25">
      <c r="A82" s="343" t="s">
        <v>15</v>
      </c>
      <c r="B82" s="243">
        <v>144</v>
      </c>
      <c r="C82" s="350"/>
      <c r="D82" s="350"/>
      <c r="E82" s="350"/>
      <c r="F82" s="350"/>
      <c r="G82" s="554"/>
      <c r="H82" s="350"/>
      <c r="I82" s="234"/>
      <c r="J82" s="234"/>
      <c r="K82" s="234"/>
      <c r="L82" s="234"/>
    </row>
    <row r="83" spans="1:12" x14ac:dyDescent="0.25">
      <c r="A83" s="343" t="s">
        <v>16</v>
      </c>
      <c r="B83" s="243">
        <v>94</v>
      </c>
      <c r="C83" s="350"/>
      <c r="D83" s="350"/>
      <c r="E83" s="350"/>
      <c r="F83" s="350"/>
      <c r="G83" s="554"/>
      <c r="H83" s="350"/>
      <c r="I83" s="234"/>
      <c r="J83" s="234"/>
      <c r="K83" s="234"/>
      <c r="L83" s="234"/>
    </row>
    <row r="84" spans="1:12" x14ac:dyDescent="0.25">
      <c r="A84" s="343" t="s">
        <v>17</v>
      </c>
      <c r="B84" s="243">
        <v>66</v>
      </c>
      <c r="C84" s="350"/>
      <c r="D84" s="350"/>
      <c r="E84" s="350"/>
      <c r="F84" s="350"/>
      <c r="G84" s="554"/>
      <c r="H84" s="350"/>
      <c r="I84" s="234"/>
      <c r="J84" s="234"/>
      <c r="K84" s="234"/>
      <c r="L84" s="234"/>
    </row>
    <row r="85" spans="1:12" x14ac:dyDescent="0.25">
      <c r="A85" s="343" t="s">
        <v>18</v>
      </c>
      <c r="B85" s="243">
        <v>12</v>
      </c>
      <c r="C85" s="350"/>
      <c r="D85" s="350"/>
      <c r="E85" s="350"/>
      <c r="F85" s="350"/>
      <c r="G85" s="554"/>
      <c r="H85" s="350"/>
      <c r="I85" s="234"/>
      <c r="J85" s="234"/>
      <c r="K85" s="234"/>
      <c r="L85" s="234"/>
    </row>
    <row r="86" spans="1:12" x14ac:dyDescent="0.25">
      <c r="A86" s="343" t="s">
        <v>19</v>
      </c>
      <c r="B86" s="243">
        <v>3</v>
      </c>
      <c r="C86" s="350"/>
      <c r="D86" s="350"/>
      <c r="E86" s="350"/>
      <c r="F86" s="350"/>
      <c r="G86" s="554"/>
      <c r="H86" s="350"/>
      <c r="I86" s="234"/>
      <c r="J86" s="234"/>
      <c r="K86" s="234"/>
      <c r="L86" s="234"/>
    </row>
    <row r="87" spans="1:12" x14ac:dyDescent="0.25">
      <c r="A87" s="343" t="s">
        <v>20</v>
      </c>
      <c r="B87" s="243">
        <v>18</v>
      </c>
      <c r="C87" s="350"/>
      <c r="D87" s="350"/>
      <c r="E87" s="350"/>
      <c r="F87" s="350"/>
      <c r="G87" s="554"/>
      <c r="H87" s="350"/>
      <c r="I87" s="234"/>
      <c r="J87" s="234"/>
      <c r="K87" s="234"/>
      <c r="L87" s="234"/>
    </row>
    <row r="88" spans="1:12" x14ac:dyDescent="0.25">
      <c r="A88" s="343" t="s">
        <v>21</v>
      </c>
      <c r="B88" s="243"/>
      <c r="C88" s="350"/>
      <c r="D88" s="350"/>
      <c r="E88" s="350"/>
      <c r="F88" s="350"/>
      <c r="G88" s="554"/>
      <c r="H88" s="350"/>
      <c r="I88" s="234"/>
      <c r="J88" s="234"/>
      <c r="K88" s="234"/>
      <c r="L88" s="234"/>
    </row>
    <row r="89" spans="1:12" x14ac:dyDescent="0.25">
      <c r="A89" s="343" t="s">
        <v>22</v>
      </c>
      <c r="B89" s="243">
        <v>31</v>
      </c>
      <c r="C89" s="350"/>
      <c r="D89" s="350"/>
      <c r="E89" s="350"/>
      <c r="F89" s="350"/>
      <c r="G89" s="554"/>
      <c r="H89" s="350"/>
      <c r="I89" s="234"/>
      <c r="J89" s="234"/>
      <c r="K89" s="234"/>
      <c r="L89" s="234"/>
    </row>
    <row r="90" spans="1:12" x14ac:dyDescent="0.25">
      <c r="A90" s="343" t="s">
        <v>23</v>
      </c>
      <c r="B90" s="243"/>
      <c r="C90" s="350"/>
      <c r="D90" s="350"/>
      <c r="E90" s="350"/>
      <c r="F90" s="350"/>
      <c r="G90" s="554"/>
      <c r="H90" s="350"/>
      <c r="I90" s="234"/>
      <c r="J90" s="234"/>
      <c r="K90" s="234"/>
      <c r="L90" s="234"/>
    </row>
    <row r="91" spans="1:12" x14ac:dyDescent="0.25">
      <c r="A91" s="343" t="s">
        <v>24</v>
      </c>
      <c r="B91" s="243">
        <v>9</v>
      </c>
      <c r="C91" s="350"/>
      <c r="D91" s="350"/>
      <c r="E91" s="350"/>
      <c r="F91" s="350"/>
      <c r="G91" s="554"/>
      <c r="H91" s="350"/>
      <c r="I91" s="234"/>
      <c r="J91" s="234"/>
      <c r="K91" s="234"/>
      <c r="L91" s="234"/>
    </row>
    <row r="92" spans="1:12" x14ac:dyDescent="0.25">
      <c r="A92" s="343" t="s">
        <v>25</v>
      </c>
      <c r="B92" s="243">
        <v>73</v>
      </c>
      <c r="C92" s="350"/>
      <c r="D92" s="350"/>
      <c r="E92" s="350"/>
      <c r="F92" s="350"/>
      <c r="G92" s="554"/>
      <c r="H92" s="350"/>
      <c r="I92" s="234"/>
      <c r="J92" s="234"/>
      <c r="K92" s="234"/>
      <c r="L92" s="234"/>
    </row>
    <row r="93" spans="1:12" x14ac:dyDescent="0.25">
      <c r="A93" s="343" t="s">
        <v>26</v>
      </c>
      <c r="B93" s="243">
        <v>0</v>
      </c>
      <c r="C93" s="350"/>
      <c r="D93" s="350"/>
      <c r="E93" s="350"/>
      <c r="F93" s="350"/>
      <c r="G93" s="554"/>
      <c r="H93" s="350"/>
      <c r="I93" s="234"/>
      <c r="J93" s="234"/>
      <c r="K93" s="234"/>
      <c r="L93" s="234"/>
    </row>
    <row r="94" spans="1:12" x14ac:dyDescent="0.25">
      <c r="A94" s="343" t="s">
        <v>27</v>
      </c>
      <c r="B94" s="243"/>
      <c r="C94" s="350"/>
      <c r="D94" s="350"/>
      <c r="E94" s="350"/>
      <c r="F94" s="350"/>
      <c r="G94" s="554"/>
      <c r="H94" s="350"/>
      <c r="I94" s="234"/>
      <c r="J94" s="234"/>
      <c r="K94" s="234"/>
      <c r="L94" s="234"/>
    </row>
    <row r="95" spans="1:12" x14ac:dyDescent="0.25">
      <c r="A95" s="343" t="s">
        <v>28</v>
      </c>
      <c r="B95" s="350"/>
      <c r="C95" s="350"/>
      <c r="D95" s="350"/>
      <c r="E95" s="350"/>
      <c r="F95" s="350"/>
      <c r="G95" s="554"/>
      <c r="H95" s="350"/>
      <c r="I95" s="234"/>
      <c r="J95" s="234"/>
      <c r="K95" s="234"/>
      <c r="L95" s="234"/>
    </row>
    <row r="96" spans="1:12" x14ac:dyDescent="0.25">
      <c r="A96" s="343" t="s">
        <v>29</v>
      </c>
      <c r="B96" s="350"/>
      <c r="C96" s="350"/>
      <c r="D96" s="350"/>
      <c r="E96" s="350"/>
      <c r="F96" s="350"/>
      <c r="G96" s="554"/>
      <c r="H96" s="350"/>
      <c r="I96" s="234"/>
      <c r="J96" s="234"/>
      <c r="K96" s="234"/>
      <c r="L96" s="234"/>
    </row>
    <row r="97" spans="1:12" x14ac:dyDescent="0.25">
      <c r="A97" s="343" t="s">
        <v>30</v>
      </c>
      <c r="B97" s="350"/>
      <c r="C97" s="350"/>
      <c r="D97" s="350"/>
      <c r="E97" s="350"/>
      <c r="F97" s="350"/>
      <c r="G97" s="554"/>
      <c r="H97" s="350"/>
      <c r="I97" s="234"/>
      <c r="J97" s="234"/>
      <c r="K97" s="234"/>
      <c r="L97" s="234"/>
    </row>
    <row r="98" spans="1:12" x14ac:dyDescent="0.25">
      <c r="A98" s="343" t="s">
        <v>31</v>
      </c>
      <c r="B98" s="243"/>
      <c r="C98" s="350"/>
      <c r="D98" s="350"/>
      <c r="E98" s="350"/>
      <c r="F98" s="243"/>
      <c r="G98" s="263"/>
      <c r="H98" s="250"/>
      <c r="I98" s="234"/>
      <c r="J98" s="234"/>
      <c r="K98" s="234"/>
      <c r="L98" s="234"/>
    </row>
    <row r="99" spans="1:12" s="248" customFormat="1" ht="16.5" thickBot="1" x14ac:dyDescent="0.3">
      <c r="A99" s="354" t="s">
        <v>32</v>
      </c>
      <c r="B99" s="210">
        <v>450</v>
      </c>
      <c r="C99" s="558"/>
      <c r="D99" s="558"/>
      <c r="E99" s="558"/>
      <c r="F99" s="566"/>
      <c r="G99" s="567"/>
      <c r="H99" s="568"/>
      <c r="I99" s="551"/>
      <c r="J99" s="551"/>
      <c r="K99" s="551"/>
      <c r="L99" s="551"/>
    </row>
    <row r="100" spans="1:12" x14ac:dyDescent="0.25">
      <c r="A100" s="234"/>
      <c r="B100" s="243"/>
      <c r="C100" s="234"/>
      <c r="D100" s="234"/>
      <c r="E100" s="234"/>
      <c r="F100" s="234"/>
      <c r="G100" s="545"/>
      <c r="H100" s="234"/>
      <c r="I100" s="234"/>
      <c r="J100" s="234"/>
      <c r="K100" s="234"/>
      <c r="L100" s="234"/>
    </row>
    <row r="101" spans="1:12" x14ac:dyDescent="0.25">
      <c r="A101" s="234"/>
      <c r="B101" s="234"/>
      <c r="C101" s="234"/>
      <c r="D101" s="234"/>
      <c r="E101" s="234"/>
      <c r="F101" s="234"/>
      <c r="G101" s="545"/>
      <c r="H101" s="234"/>
      <c r="I101" s="234"/>
      <c r="J101" s="234"/>
      <c r="K101" s="234"/>
      <c r="L101" s="234"/>
    </row>
    <row r="102" spans="1:12" ht="47.25" x14ac:dyDescent="0.25">
      <c r="A102" s="236" t="s">
        <v>53</v>
      </c>
      <c r="B102" s="236"/>
      <c r="C102" s="236"/>
      <c r="D102" s="236"/>
      <c r="E102" s="236"/>
      <c r="F102" s="236"/>
      <c r="G102" s="545"/>
      <c r="H102" s="236"/>
      <c r="I102" s="236"/>
      <c r="J102" s="236"/>
      <c r="K102" s="236"/>
      <c r="L102" s="234"/>
    </row>
    <row r="103" spans="1:12" x14ac:dyDescent="0.25">
      <c r="A103" s="234"/>
      <c r="B103" s="234"/>
      <c r="C103" s="234"/>
      <c r="D103" s="234"/>
      <c r="E103" s="234"/>
      <c r="F103" s="234"/>
      <c r="G103" s="545"/>
      <c r="H103" s="234"/>
      <c r="I103" s="234"/>
      <c r="J103" s="234"/>
      <c r="K103" s="234"/>
      <c r="L103" s="234"/>
    </row>
    <row r="104" spans="1:12" x14ac:dyDescent="0.25">
      <c r="A104" s="234"/>
      <c r="B104" s="234"/>
      <c r="C104" s="234"/>
      <c r="D104" s="234"/>
      <c r="E104" s="234"/>
      <c r="F104" s="234"/>
      <c r="G104" s="545"/>
      <c r="H104" s="234"/>
      <c r="I104" s="234"/>
      <c r="J104" s="234"/>
      <c r="K104" s="234"/>
      <c r="L104" s="234"/>
    </row>
    <row r="105" spans="1:12" x14ac:dyDescent="0.25">
      <c r="A105" s="332" t="s">
        <v>54</v>
      </c>
      <c r="B105" s="332"/>
      <c r="C105" s="332"/>
      <c r="D105" s="332"/>
      <c r="E105" s="332"/>
      <c r="F105" s="332"/>
      <c r="G105" s="547"/>
      <c r="H105" s="332"/>
      <c r="I105" s="236"/>
      <c r="J105" s="234"/>
      <c r="K105" s="234"/>
      <c r="L105" s="234"/>
    </row>
    <row r="106" spans="1:12" x14ac:dyDescent="0.25">
      <c r="A106" s="332"/>
      <c r="B106" s="332"/>
      <c r="C106" s="332"/>
      <c r="D106" s="332"/>
      <c r="E106" s="332"/>
      <c r="F106" s="332"/>
      <c r="G106" s="547"/>
      <c r="H106" s="332"/>
      <c r="I106" s="236"/>
      <c r="J106" s="234"/>
      <c r="K106" s="234"/>
      <c r="L106" s="234"/>
    </row>
    <row r="107" spans="1:12" x14ac:dyDescent="0.25">
      <c r="A107" s="234"/>
      <c r="B107" s="234"/>
      <c r="C107" s="234"/>
      <c r="D107" s="234"/>
      <c r="E107" s="234"/>
      <c r="F107" s="234"/>
      <c r="G107" s="545"/>
      <c r="H107" s="234"/>
      <c r="I107" s="332"/>
      <c r="J107" s="234"/>
      <c r="K107" s="234"/>
      <c r="L107" s="234"/>
    </row>
    <row r="108" spans="1:12" x14ac:dyDescent="0.25">
      <c r="A108" s="236"/>
      <c r="B108" s="236"/>
      <c r="C108" s="234"/>
      <c r="D108" s="234"/>
      <c r="E108" s="234"/>
      <c r="F108" s="236"/>
      <c r="G108" s="545"/>
      <c r="H108" s="236"/>
      <c r="J108" s="236"/>
      <c r="K108" s="236"/>
      <c r="L108" s="236"/>
    </row>
    <row r="109" spans="1:12" ht="16.5" thickBot="1" x14ac:dyDescent="0.3">
      <c r="D109" s="332"/>
      <c r="E109" s="332"/>
      <c r="F109" s="332"/>
    </row>
    <row r="110" spans="1:12" ht="47.25" x14ac:dyDescent="0.25">
      <c r="A110" s="243"/>
      <c r="B110" s="336" t="s">
        <v>55</v>
      </c>
      <c r="C110" s="337" t="s">
        <v>56</v>
      </c>
    </row>
    <row r="111" spans="1:12" x14ac:dyDescent="0.25">
      <c r="A111" s="243" t="s">
        <v>57</v>
      </c>
      <c r="B111" s="252">
        <v>554</v>
      </c>
      <c r="C111" s="253">
        <v>274</v>
      </c>
    </row>
    <row r="112" spans="1:12" x14ac:dyDescent="0.25">
      <c r="A112" s="243" t="s">
        <v>58</v>
      </c>
      <c r="B112" s="252">
        <v>1006</v>
      </c>
      <c r="C112" s="253">
        <v>515</v>
      </c>
    </row>
    <row r="113" spans="1:9" ht="31.5" x14ac:dyDescent="0.25">
      <c r="A113" s="243" t="s">
        <v>59</v>
      </c>
      <c r="B113" s="252">
        <v>144</v>
      </c>
      <c r="C113" s="253">
        <v>44</v>
      </c>
    </row>
    <row r="114" spans="1:9" x14ac:dyDescent="0.25">
      <c r="A114" s="243" t="s">
        <v>60</v>
      </c>
      <c r="B114" s="252">
        <v>35</v>
      </c>
      <c r="C114" s="253">
        <v>15</v>
      </c>
    </row>
    <row r="115" spans="1:9" x14ac:dyDescent="0.25">
      <c r="A115" s="243" t="s">
        <v>61</v>
      </c>
      <c r="B115" s="252">
        <v>15</v>
      </c>
      <c r="C115" s="253">
        <v>0</v>
      </c>
    </row>
    <row r="116" spans="1:9" x14ac:dyDescent="0.25">
      <c r="A116" s="254" t="s">
        <v>62</v>
      </c>
      <c r="B116" s="252">
        <v>1</v>
      </c>
      <c r="C116" s="253">
        <v>0</v>
      </c>
    </row>
    <row r="117" spans="1:9" x14ac:dyDescent="0.25">
      <c r="A117" s="254" t="s">
        <v>63</v>
      </c>
      <c r="B117" s="252">
        <v>14</v>
      </c>
      <c r="C117" s="252">
        <v>2</v>
      </c>
      <c r="D117" s="234"/>
    </row>
    <row r="118" spans="1:9" x14ac:dyDescent="0.25">
      <c r="A118" s="369" t="s">
        <v>32</v>
      </c>
      <c r="B118" s="210">
        <f>SUM(B111:B117)</f>
        <v>1769</v>
      </c>
      <c r="C118" s="210">
        <f>SUM(C111:C117)</f>
        <v>850</v>
      </c>
      <c r="D118" s="234"/>
    </row>
    <row r="119" spans="1:9" x14ac:dyDescent="0.25">
      <c r="A119" s="255" t="s">
        <v>64</v>
      </c>
      <c r="C119" s="256"/>
      <c r="D119" s="256"/>
      <c r="E119" s="256"/>
      <c r="I119" s="234"/>
    </row>
    <row r="122" spans="1:9" ht="47.25" x14ac:dyDescent="0.25">
      <c r="A122" s="243"/>
      <c r="B122" s="325" t="s">
        <v>65</v>
      </c>
      <c r="C122" s="338" t="s">
        <v>66</v>
      </c>
      <c r="D122" s="338" t="s">
        <v>67</v>
      </c>
      <c r="E122" s="338" t="s">
        <v>68</v>
      </c>
      <c r="F122" s="338" t="s">
        <v>69</v>
      </c>
    </row>
    <row r="123" spans="1:9" ht="31.5" x14ac:dyDescent="0.25">
      <c r="A123" s="243" t="s">
        <v>70</v>
      </c>
      <c r="B123" s="243">
        <v>14</v>
      </c>
      <c r="C123" s="243">
        <v>0</v>
      </c>
      <c r="D123" s="243">
        <v>2</v>
      </c>
      <c r="E123" s="243">
        <v>11</v>
      </c>
      <c r="F123" s="243">
        <v>0</v>
      </c>
    </row>
    <row r="124" spans="1:9" x14ac:dyDescent="0.25">
      <c r="C124" s="244"/>
      <c r="D124" s="244"/>
      <c r="E124" s="244"/>
    </row>
    <row r="125" spans="1:9" ht="31.5" x14ac:dyDescent="0.25">
      <c r="A125" s="247" t="s">
        <v>71</v>
      </c>
    </row>
    <row r="126" spans="1:9" ht="31.5" x14ac:dyDescent="0.25">
      <c r="A126" s="247" t="s">
        <v>72</v>
      </c>
    </row>
    <row r="127" spans="1:9" ht="31.5" x14ac:dyDescent="0.25">
      <c r="A127" s="247" t="s">
        <v>73</v>
      </c>
    </row>
    <row r="129" spans="1:6" x14ac:dyDescent="0.25">
      <c r="B129" s="1343" t="s">
        <v>74</v>
      </c>
      <c r="C129" s="1344"/>
      <c r="D129" s="1345"/>
    </row>
    <row r="130" spans="1:6" x14ac:dyDescent="0.25">
      <c r="B130" s="243" t="s">
        <v>75</v>
      </c>
      <c r="C130" s="266">
        <v>879</v>
      </c>
      <c r="D130" s="267"/>
    </row>
    <row r="131" spans="1:6" x14ac:dyDescent="0.25">
      <c r="B131" s="243" t="s">
        <v>76</v>
      </c>
      <c r="C131" s="266">
        <v>850</v>
      </c>
      <c r="D131" s="267"/>
    </row>
    <row r="132" spans="1:6" ht="31.5" x14ac:dyDescent="0.25">
      <c r="B132" s="245" t="s">
        <v>77</v>
      </c>
      <c r="C132" s="243" t="s">
        <v>80</v>
      </c>
      <c r="D132" s="243"/>
    </row>
    <row r="133" spans="1:6" ht="31.5" x14ac:dyDescent="0.25">
      <c r="B133" s="245"/>
      <c r="C133" s="243" t="s">
        <v>82</v>
      </c>
      <c r="D133" s="243"/>
      <c r="F133" s="234"/>
    </row>
    <row r="134" spans="1:6" ht="31.5" x14ac:dyDescent="0.25">
      <c r="B134" s="243" t="s">
        <v>78</v>
      </c>
      <c r="C134" s="266"/>
      <c r="D134" s="267"/>
      <c r="F134" s="244"/>
    </row>
    <row r="135" spans="1:6" x14ac:dyDescent="0.25">
      <c r="B135" s="369" t="s">
        <v>32</v>
      </c>
      <c r="C135" s="214"/>
      <c r="D135" s="214">
        <f>C130+C131</f>
        <v>1729</v>
      </c>
    </row>
    <row r="138" spans="1:6" x14ac:dyDescent="0.25">
      <c r="A138" s="1420" t="s">
        <v>94</v>
      </c>
      <c r="B138" s="1420"/>
      <c r="C138" s="1420"/>
      <c r="D138" s="1420"/>
      <c r="E138" s="1420"/>
    </row>
    <row r="139" spans="1:6" x14ac:dyDescent="0.25">
      <c r="A139" s="338" t="s">
        <v>304</v>
      </c>
      <c r="B139" s="1343"/>
      <c r="C139" s="1344"/>
      <c r="D139" s="1344"/>
      <c r="E139" s="1344"/>
    </row>
    <row r="140" spans="1:6" x14ac:dyDescent="0.25">
      <c r="A140" s="243"/>
      <c r="B140" s="1418" t="s">
        <v>32</v>
      </c>
      <c r="C140" s="1418" t="s">
        <v>84</v>
      </c>
      <c r="D140" s="1418" t="s">
        <v>85</v>
      </c>
      <c r="E140" s="1418" t="s">
        <v>86</v>
      </c>
    </row>
    <row r="141" spans="1:6" x14ac:dyDescent="0.25">
      <c r="A141" s="243"/>
      <c r="B141" s="1419"/>
      <c r="C141" s="1419"/>
      <c r="D141" s="1419"/>
      <c r="E141" s="1419"/>
    </row>
    <row r="142" spans="1:6" x14ac:dyDescent="0.25">
      <c r="A142" s="359" t="s">
        <v>87</v>
      </c>
      <c r="B142" s="313">
        <v>13</v>
      </c>
      <c r="C142" s="313">
        <v>11</v>
      </c>
      <c r="D142" s="313">
        <v>0</v>
      </c>
      <c r="E142" s="313">
        <v>0</v>
      </c>
    </row>
    <row r="143" spans="1:6" x14ac:dyDescent="0.25">
      <c r="A143" s="359" t="s">
        <v>88</v>
      </c>
      <c r="B143" s="313">
        <v>3</v>
      </c>
      <c r="C143" s="313">
        <v>3</v>
      </c>
      <c r="D143" s="313">
        <v>0</v>
      </c>
      <c r="E143" s="313">
        <v>0</v>
      </c>
    </row>
    <row r="144" spans="1:6" x14ac:dyDescent="0.25">
      <c r="A144" s="359" t="s">
        <v>89</v>
      </c>
      <c r="B144" s="313">
        <v>10</v>
      </c>
      <c r="C144" s="313">
        <v>8</v>
      </c>
      <c r="D144" s="313">
        <v>2</v>
      </c>
      <c r="E144" s="313">
        <v>2</v>
      </c>
    </row>
    <row r="145" spans="1:5" x14ac:dyDescent="0.25">
      <c r="A145" s="359" t="s">
        <v>90</v>
      </c>
      <c r="B145" s="313">
        <v>0</v>
      </c>
      <c r="C145" s="313">
        <v>0</v>
      </c>
      <c r="D145" s="313">
        <v>0</v>
      </c>
      <c r="E145" s="313">
        <v>0</v>
      </c>
    </row>
    <row r="146" spans="1:5" ht="31.5" x14ac:dyDescent="0.25">
      <c r="A146" s="359" t="s">
        <v>91</v>
      </c>
      <c r="B146" s="313">
        <v>15</v>
      </c>
      <c r="C146" s="313">
        <v>14</v>
      </c>
      <c r="D146" s="313">
        <v>12</v>
      </c>
      <c r="E146" s="313">
        <v>0</v>
      </c>
    </row>
    <row r="147" spans="1:5" ht="47.25" x14ac:dyDescent="0.25">
      <c r="A147" s="359" t="s">
        <v>92</v>
      </c>
      <c r="B147" s="313" t="s">
        <v>303</v>
      </c>
      <c r="C147" s="313">
        <v>1</v>
      </c>
      <c r="D147" s="313">
        <v>0</v>
      </c>
      <c r="E147" s="313">
        <v>0</v>
      </c>
    </row>
    <row r="148" spans="1:5" x14ac:dyDescent="0.25">
      <c r="A148" s="359" t="s">
        <v>93</v>
      </c>
      <c r="B148" s="313">
        <v>3</v>
      </c>
      <c r="C148" s="313">
        <v>3</v>
      </c>
      <c r="D148" s="313">
        <v>0</v>
      </c>
      <c r="E148" s="313">
        <v>0</v>
      </c>
    </row>
  </sheetData>
  <mergeCells count="16">
    <mergeCell ref="B129:D129"/>
    <mergeCell ref="A138:E138"/>
    <mergeCell ref="B139:E139"/>
    <mergeCell ref="B140:B141"/>
    <mergeCell ref="C140:C141"/>
    <mergeCell ref="D140:D141"/>
    <mergeCell ref="E140:E141"/>
    <mergeCell ref="A50:C50"/>
    <mergeCell ref="A51:C51"/>
    <mergeCell ref="A55:H55"/>
    <mergeCell ref="B57:C57"/>
    <mergeCell ref="A5:L5"/>
    <mergeCell ref="A8:A9"/>
    <mergeCell ref="B8:B9"/>
    <mergeCell ref="C8:E8"/>
    <mergeCell ref="F8:L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9"/>
  <sheetViews>
    <sheetView topLeftCell="A107" zoomScale="80" zoomScaleNormal="80" workbookViewId="0">
      <selection activeCell="I119" sqref="I119:I121"/>
    </sheetView>
  </sheetViews>
  <sheetFormatPr defaultRowHeight="15.75" x14ac:dyDescent="0.25"/>
  <cols>
    <col min="1" max="1" width="21.5703125" style="941" customWidth="1"/>
    <col min="2" max="2" width="18.28515625" style="941" customWidth="1"/>
    <col min="3" max="3" width="16.28515625" style="941" customWidth="1"/>
    <col min="4" max="4" width="17.42578125" style="941" customWidth="1"/>
    <col min="5" max="5" width="18" style="941" customWidth="1"/>
    <col min="6" max="6" width="19.42578125" style="941" customWidth="1"/>
    <col min="7" max="7" width="19.140625" style="941" customWidth="1"/>
    <col min="8" max="8" width="15.85546875" style="941" customWidth="1"/>
    <col min="9" max="9" width="18.5703125" style="941" customWidth="1"/>
    <col min="10" max="10" width="15.5703125" style="941" customWidth="1"/>
    <col min="11" max="11" width="16.42578125" style="941" customWidth="1"/>
    <col min="12" max="12" width="13.7109375" style="941" customWidth="1"/>
    <col min="13" max="16384" width="9.140625" style="941"/>
  </cols>
  <sheetData>
    <row r="1" spans="1:12" x14ac:dyDescent="0.25">
      <c r="A1" s="967"/>
      <c r="B1" s="967"/>
      <c r="C1" s="967"/>
      <c r="D1" s="967"/>
      <c r="E1" s="967"/>
      <c r="F1" s="967"/>
      <c r="G1" s="967"/>
      <c r="H1" s="967"/>
      <c r="I1" s="967"/>
      <c r="J1" s="967"/>
      <c r="K1" s="967"/>
      <c r="L1" s="967"/>
    </row>
    <row r="2" spans="1:12" ht="63" x14ac:dyDescent="0.25">
      <c r="A2" s="967" t="s">
        <v>1</v>
      </c>
      <c r="B2" s="967"/>
      <c r="C2" s="967"/>
      <c r="D2" s="967"/>
      <c r="E2" s="967"/>
      <c r="F2" s="967"/>
      <c r="G2" s="967"/>
      <c r="H2" s="967"/>
      <c r="I2" s="967"/>
      <c r="J2" s="967"/>
      <c r="K2" s="967"/>
      <c r="L2" s="967"/>
    </row>
    <row r="3" spans="1:12" x14ac:dyDescent="0.25">
      <c r="A3" s="967"/>
      <c r="B3" s="967"/>
      <c r="C3" s="967"/>
      <c r="D3" s="967"/>
      <c r="E3" s="967"/>
      <c r="F3" s="967"/>
      <c r="G3" s="967"/>
      <c r="H3" s="967"/>
      <c r="I3" s="967"/>
      <c r="J3" s="967"/>
      <c r="K3" s="967"/>
      <c r="L3" s="967"/>
    </row>
    <row r="4" spans="1:12" x14ac:dyDescent="0.25">
      <c r="A4" s="967"/>
      <c r="B4" s="967"/>
      <c r="C4" s="967"/>
      <c r="D4" s="967"/>
      <c r="E4" s="967"/>
      <c r="F4" s="967"/>
      <c r="G4" s="967"/>
      <c r="H4" s="967"/>
      <c r="I4" s="967"/>
      <c r="J4" s="967"/>
      <c r="K4" s="967"/>
      <c r="L4" s="967"/>
    </row>
    <row r="5" spans="1:12" x14ac:dyDescent="0.25">
      <c r="A5" s="1522" t="s">
        <v>212</v>
      </c>
      <c r="B5" s="1522"/>
      <c r="C5" s="1522"/>
      <c r="D5" s="1522"/>
      <c r="E5" s="1522"/>
      <c r="F5" s="1522"/>
      <c r="G5" s="1522"/>
      <c r="H5" s="1522"/>
      <c r="I5" s="1522"/>
      <c r="J5" s="1522"/>
      <c r="K5" s="1522"/>
      <c r="L5" s="1522"/>
    </row>
    <row r="6" spans="1:12" x14ac:dyDescent="0.25">
      <c r="A6" s="1458" t="s">
        <v>33</v>
      </c>
      <c r="B6" s="1458" t="s">
        <v>3</v>
      </c>
      <c r="C6" s="1458"/>
      <c r="D6" s="1458"/>
      <c r="E6" s="1458"/>
      <c r="F6" s="1458" t="s">
        <v>4</v>
      </c>
      <c r="G6" s="1458"/>
      <c r="H6" s="1458"/>
      <c r="I6" s="1458"/>
      <c r="J6" s="1458"/>
      <c r="K6" s="1458"/>
      <c r="L6" s="1458"/>
    </row>
    <row r="7" spans="1:12" ht="173.25" x14ac:dyDescent="0.25">
      <c r="A7" s="1458"/>
      <c r="B7" s="1458"/>
      <c r="C7" s="325" t="s">
        <v>5</v>
      </c>
      <c r="D7" s="325" t="s">
        <v>6</v>
      </c>
      <c r="E7" s="325" t="s">
        <v>7</v>
      </c>
      <c r="F7" s="325" t="s">
        <v>8</v>
      </c>
      <c r="G7" s="544" t="s">
        <v>9</v>
      </c>
      <c r="H7" s="325" t="s">
        <v>10</v>
      </c>
      <c r="I7" s="325" t="s">
        <v>83</v>
      </c>
      <c r="J7" s="325" t="s">
        <v>12</v>
      </c>
      <c r="K7" s="325" t="s">
        <v>13</v>
      </c>
      <c r="L7" s="325" t="s">
        <v>14</v>
      </c>
    </row>
    <row r="8" spans="1:12" ht="31.5" x14ac:dyDescent="0.25">
      <c r="A8" s="984" t="s">
        <v>15</v>
      </c>
      <c r="B8" s="985">
        <v>403</v>
      </c>
      <c r="C8" s="986">
        <v>281</v>
      </c>
      <c r="D8" s="986">
        <v>23</v>
      </c>
      <c r="E8" s="986">
        <v>99</v>
      </c>
      <c r="F8" s="985">
        <v>264</v>
      </c>
      <c r="G8" s="985">
        <v>53</v>
      </c>
      <c r="H8" s="985">
        <v>30</v>
      </c>
      <c r="I8" s="985">
        <v>150</v>
      </c>
      <c r="J8" s="985">
        <v>31</v>
      </c>
      <c r="K8" s="985">
        <v>0</v>
      </c>
      <c r="L8" s="985">
        <v>0</v>
      </c>
    </row>
    <row r="9" spans="1:12" ht="47.25" x14ac:dyDescent="0.25">
      <c r="A9" s="984" t="s">
        <v>16</v>
      </c>
      <c r="B9" s="985">
        <v>60</v>
      </c>
      <c r="C9" s="985">
        <v>15</v>
      </c>
      <c r="D9" s="985">
        <v>12</v>
      </c>
      <c r="E9" s="985">
        <v>33</v>
      </c>
      <c r="F9" s="985">
        <v>9</v>
      </c>
      <c r="G9" s="985">
        <v>4</v>
      </c>
      <c r="H9" s="985">
        <v>5</v>
      </c>
      <c r="I9" s="985">
        <v>0</v>
      </c>
      <c r="J9" s="985">
        <v>0</v>
      </c>
      <c r="K9" s="985">
        <v>0</v>
      </c>
      <c r="L9" s="985">
        <v>0</v>
      </c>
    </row>
    <row r="10" spans="1:12" ht="31.5" x14ac:dyDescent="0.25">
      <c r="A10" s="984" t="s">
        <v>17</v>
      </c>
      <c r="B10" s="985">
        <v>263</v>
      </c>
      <c r="C10" s="985">
        <v>159</v>
      </c>
      <c r="D10" s="985">
        <v>10</v>
      </c>
      <c r="E10" s="985">
        <v>94</v>
      </c>
      <c r="F10" s="985">
        <v>54</v>
      </c>
      <c r="G10" s="985">
        <v>2</v>
      </c>
      <c r="H10" s="985">
        <v>35</v>
      </c>
      <c r="I10" s="985">
        <v>17</v>
      </c>
      <c r="J10" s="985">
        <v>0</v>
      </c>
      <c r="K10" s="985">
        <v>0</v>
      </c>
      <c r="L10" s="985">
        <v>0</v>
      </c>
    </row>
    <row r="11" spans="1:12" ht="31.5" x14ac:dyDescent="0.25">
      <c r="A11" s="984" t="s">
        <v>18</v>
      </c>
      <c r="B11" s="985">
        <v>35</v>
      </c>
      <c r="C11" s="985">
        <v>4</v>
      </c>
      <c r="D11" s="985">
        <v>0</v>
      </c>
      <c r="E11" s="985">
        <v>31</v>
      </c>
      <c r="F11" s="985">
        <v>151</v>
      </c>
      <c r="G11" s="985">
        <v>89</v>
      </c>
      <c r="H11" s="985">
        <v>59</v>
      </c>
      <c r="I11" s="985">
        <v>3</v>
      </c>
      <c r="J11" s="985">
        <v>0</v>
      </c>
      <c r="K11" s="985">
        <v>0</v>
      </c>
      <c r="L11" s="985">
        <v>0</v>
      </c>
    </row>
    <row r="12" spans="1:12" ht="31.5" x14ac:dyDescent="0.25">
      <c r="A12" s="984" t="s">
        <v>19</v>
      </c>
      <c r="B12" s="985">
        <v>22</v>
      </c>
      <c r="C12" s="985">
        <v>15</v>
      </c>
      <c r="D12" s="985">
        <v>0</v>
      </c>
      <c r="E12" s="985">
        <v>7</v>
      </c>
      <c r="F12" s="985">
        <v>7</v>
      </c>
      <c r="G12" s="985">
        <v>2</v>
      </c>
      <c r="H12" s="985">
        <v>5</v>
      </c>
      <c r="I12" s="985">
        <v>0</v>
      </c>
      <c r="J12" s="985">
        <v>0</v>
      </c>
      <c r="K12" s="985">
        <v>0</v>
      </c>
      <c r="L12" s="985">
        <v>0</v>
      </c>
    </row>
    <row r="13" spans="1:12" x14ac:dyDescent="0.25">
      <c r="A13" s="984" t="s">
        <v>20</v>
      </c>
      <c r="B13" s="985">
        <v>55</v>
      </c>
      <c r="C13" s="985">
        <v>14</v>
      </c>
      <c r="D13" s="985">
        <v>10</v>
      </c>
      <c r="E13" s="985">
        <v>31</v>
      </c>
      <c r="F13" s="985">
        <v>17</v>
      </c>
      <c r="G13" s="985">
        <v>2</v>
      </c>
      <c r="H13" s="985">
        <v>10</v>
      </c>
      <c r="I13" s="985">
        <v>5</v>
      </c>
      <c r="J13" s="985">
        <v>0</v>
      </c>
      <c r="K13" s="985">
        <v>0</v>
      </c>
      <c r="L13" s="985">
        <v>0</v>
      </c>
    </row>
    <row r="14" spans="1:12" x14ac:dyDescent="0.25">
      <c r="A14" s="984" t="s">
        <v>21</v>
      </c>
      <c r="B14" s="985">
        <v>45</v>
      </c>
      <c r="C14" s="985">
        <v>18</v>
      </c>
      <c r="D14" s="985">
        <v>3</v>
      </c>
      <c r="E14" s="985">
        <v>24</v>
      </c>
      <c r="F14" s="985">
        <v>24</v>
      </c>
      <c r="G14" s="985">
        <v>2</v>
      </c>
      <c r="H14" s="985">
        <v>5</v>
      </c>
      <c r="I14" s="985">
        <v>17</v>
      </c>
      <c r="J14" s="985">
        <v>0</v>
      </c>
      <c r="K14" s="985">
        <v>0</v>
      </c>
      <c r="L14" s="985">
        <v>0</v>
      </c>
    </row>
    <row r="15" spans="1:12" x14ac:dyDescent="0.25">
      <c r="A15" s="984" t="s">
        <v>22</v>
      </c>
      <c r="B15" s="985">
        <v>11</v>
      </c>
      <c r="C15" s="985">
        <v>6</v>
      </c>
      <c r="D15" s="985">
        <v>2</v>
      </c>
      <c r="E15" s="985">
        <v>3</v>
      </c>
      <c r="F15" s="985">
        <v>9</v>
      </c>
      <c r="G15" s="985">
        <v>0</v>
      </c>
      <c r="H15" s="985">
        <v>6</v>
      </c>
      <c r="I15" s="985">
        <v>3</v>
      </c>
      <c r="J15" s="985">
        <v>0</v>
      </c>
      <c r="K15" s="985">
        <v>0</v>
      </c>
      <c r="L15" s="985">
        <v>0</v>
      </c>
    </row>
    <row r="16" spans="1:12" x14ac:dyDescent="0.25">
      <c r="A16" s="984" t="s">
        <v>23</v>
      </c>
      <c r="B16" s="985">
        <v>5</v>
      </c>
      <c r="C16" s="985">
        <v>0</v>
      </c>
      <c r="D16" s="985">
        <v>0</v>
      </c>
      <c r="E16" s="985">
        <v>5</v>
      </c>
      <c r="F16" s="985">
        <v>3</v>
      </c>
      <c r="G16" s="985">
        <v>0</v>
      </c>
      <c r="H16" s="985">
        <v>1</v>
      </c>
      <c r="I16" s="985">
        <v>2</v>
      </c>
      <c r="J16" s="985">
        <v>0</v>
      </c>
      <c r="K16" s="985">
        <v>0</v>
      </c>
      <c r="L16" s="985">
        <v>0</v>
      </c>
    </row>
    <row r="17" spans="1:12" x14ac:dyDescent="0.25">
      <c r="A17" s="984" t="s">
        <v>24</v>
      </c>
      <c r="B17" s="985">
        <v>2</v>
      </c>
      <c r="C17" s="985">
        <v>1</v>
      </c>
      <c r="D17" s="985">
        <v>1</v>
      </c>
      <c r="E17" s="985">
        <v>0</v>
      </c>
      <c r="F17" s="985">
        <v>2</v>
      </c>
      <c r="G17" s="985">
        <v>0</v>
      </c>
      <c r="H17" s="985">
        <v>1</v>
      </c>
      <c r="I17" s="985">
        <v>1</v>
      </c>
      <c r="J17" s="985">
        <v>0</v>
      </c>
      <c r="K17" s="985">
        <v>0</v>
      </c>
      <c r="L17" s="985">
        <v>0</v>
      </c>
    </row>
    <row r="18" spans="1:12" ht="31.5" x14ac:dyDescent="0.25">
      <c r="A18" s="984" t="s">
        <v>25</v>
      </c>
      <c r="B18" s="985">
        <v>77</v>
      </c>
      <c r="C18" s="985">
        <v>60</v>
      </c>
      <c r="D18" s="985">
        <v>17</v>
      </c>
      <c r="E18" s="985">
        <v>0</v>
      </c>
      <c r="F18" s="985">
        <v>72</v>
      </c>
      <c r="G18" s="985">
        <v>46</v>
      </c>
      <c r="H18" s="985">
        <v>25</v>
      </c>
      <c r="I18" s="985">
        <v>1</v>
      </c>
      <c r="J18" s="985">
        <v>0</v>
      </c>
      <c r="K18" s="985">
        <v>0</v>
      </c>
      <c r="L18" s="985">
        <v>0</v>
      </c>
    </row>
    <row r="19" spans="1:12" ht="31.5" x14ac:dyDescent="0.25">
      <c r="A19" s="984" t="s">
        <v>26</v>
      </c>
      <c r="B19" s="985"/>
      <c r="C19" s="985"/>
      <c r="D19" s="985"/>
      <c r="E19" s="985"/>
      <c r="F19" s="985"/>
      <c r="G19" s="985"/>
      <c r="H19" s="985"/>
      <c r="I19" s="985"/>
      <c r="J19" s="985"/>
      <c r="K19" s="985"/>
      <c r="L19" s="985"/>
    </row>
    <row r="20" spans="1:12" ht="31.5" x14ac:dyDescent="0.25">
      <c r="A20" s="984" t="s">
        <v>27</v>
      </c>
      <c r="B20" s="985">
        <v>13</v>
      </c>
      <c r="C20" s="985">
        <v>2</v>
      </c>
      <c r="D20" s="985">
        <v>11</v>
      </c>
      <c r="E20" s="985">
        <v>0</v>
      </c>
      <c r="F20" s="985">
        <v>82</v>
      </c>
      <c r="G20" s="985">
        <v>72</v>
      </c>
      <c r="H20" s="985">
        <v>10</v>
      </c>
      <c r="I20" s="985">
        <v>0</v>
      </c>
      <c r="J20" s="985">
        <v>0</v>
      </c>
      <c r="K20" s="985">
        <v>0</v>
      </c>
      <c r="L20" s="985">
        <v>0</v>
      </c>
    </row>
    <row r="21" spans="1:12" ht="31.5" x14ac:dyDescent="0.25">
      <c r="A21" s="984" t="s">
        <v>28</v>
      </c>
      <c r="B21" s="985">
        <v>0</v>
      </c>
      <c r="C21" s="985">
        <v>0</v>
      </c>
      <c r="D21" s="985">
        <v>0</v>
      </c>
      <c r="E21" s="985">
        <v>0</v>
      </c>
      <c r="F21" s="985">
        <v>59</v>
      </c>
      <c r="G21" s="985">
        <v>59</v>
      </c>
      <c r="H21" s="985">
        <v>0</v>
      </c>
      <c r="I21" s="985">
        <v>0</v>
      </c>
      <c r="J21" s="985">
        <v>0</v>
      </c>
      <c r="K21" s="985">
        <v>0</v>
      </c>
      <c r="L21" s="985">
        <v>0</v>
      </c>
    </row>
    <row r="22" spans="1:12" x14ac:dyDescent="0.25">
      <c r="A22" s="984" t="s">
        <v>29</v>
      </c>
      <c r="B22" s="985">
        <v>7</v>
      </c>
      <c r="C22" s="985">
        <v>2</v>
      </c>
      <c r="D22" s="985">
        <v>2</v>
      </c>
      <c r="E22" s="985">
        <v>3</v>
      </c>
      <c r="F22" s="985">
        <v>6</v>
      </c>
      <c r="G22" s="985">
        <v>0</v>
      </c>
      <c r="H22" s="985">
        <v>3</v>
      </c>
      <c r="I22" s="985">
        <v>3</v>
      </c>
      <c r="J22" s="985">
        <v>0</v>
      </c>
      <c r="K22" s="985">
        <v>0</v>
      </c>
      <c r="L22" s="985">
        <v>0</v>
      </c>
    </row>
    <row r="23" spans="1:12" ht="31.5" x14ac:dyDescent="0.25">
      <c r="A23" s="984" t="s">
        <v>30</v>
      </c>
      <c r="B23" s="985">
        <v>0</v>
      </c>
      <c r="C23" s="985">
        <v>0</v>
      </c>
      <c r="D23" s="985">
        <v>0</v>
      </c>
      <c r="E23" s="985">
        <v>0</v>
      </c>
      <c r="F23" s="985">
        <v>40</v>
      </c>
      <c r="G23" s="985">
        <v>34</v>
      </c>
      <c r="H23" s="985">
        <v>6</v>
      </c>
      <c r="I23" s="985">
        <v>0</v>
      </c>
      <c r="J23" s="985">
        <v>0</v>
      </c>
      <c r="K23" s="985">
        <v>0</v>
      </c>
      <c r="L23" s="985">
        <v>0</v>
      </c>
    </row>
    <row r="24" spans="1:12" x14ac:dyDescent="0.25">
      <c r="A24" s="984" t="s">
        <v>31</v>
      </c>
      <c r="B24" s="985">
        <v>53</v>
      </c>
      <c r="C24" s="985">
        <v>19</v>
      </c>
      <c r="D24" s="985">
        <v>4</v>
      </c>
      <c r="E24" s="985">
        <v>30</v>
      </c>
      <c r="F24" s="985">
        <v>41</v>
      </c>
      <c r="G24" s="985">
        <v>15</v>
      </c>
      <c r="H24" s="985">
        <v>20</v>
      </c>
      <c r="I24" s="985">
        <v>6</v>
      </c>
      <c r="J24" s="985">
        <v>0</v>
      </c>
      <c r="K24" s="985">
        <v>0</v>
      </c>
      <c r="L24" s="985">
        <v>0</v>
      </c>
    </row>
    <row r="25" spans="1:12" x14ac:dyDescent="0.25">
      <c r="A25" s="987" t="s">
        <v>32</v>
      </c>
      <c r="B25" s="370">
        <v>1051</v>
      </c>
      <c r="C25" s="370">
        <v>596</v>
      </c>
      <c r="D25" s="370">
        <v>95</v>
      </c>
      <c r="E25" s="370">
        <v>360</v>
      </c>
      <c r="F25" s="370">
        <v>840</v>
      </c>
      <c r="G25" s="370">
        <v>380</v>
      </c>
      <c r="H25" s="370">
        <v>221</v>
      </c>
      <c r="I25" s="370">
        <v>208</v>
      </c>
      <c r="J25" s="370">
        <v>31</v>
      </c>
      <c r="K25" s="370">
        <v>0</v>
      </c>
      <c r="L25" s="370">
        <v>0</v>
      </c>
    </row>
    <row r="26" spans="1:12" x14ac:dyDescent="0.25">
      <c r="A26" s="915"/>
      <c r="B26" s="915"/>
      <c r="C26" s="968"/>
      <c r="D26" s="968"/>
      <c r="E26" s="968"/>
      <c r="F26" s="915"/>
      <c r="G26" s="915"/>
      <c r="H26" s="915"/>
      <c r="I26" s="915"/>
      <c r="J26" s="915"/>
      <c r="K26" s="915"/>
      <c r="L26" s="915"/>
    </row>
    <row r="27" spans="1:12" ht="78.75" x14ac:dyDescent="0.25">
      <c r="A27" s="986" t="s">
        <v>33</v>
      </c>
      <c r="B27" s="986" t="s">
        <v>213</v>
      </c>
      <c r="C27" s="913"/>
      <c r="D27" s="913"/>
      <c r="E27" s="913"/>
      <c r="F27" s="913"/>
      <c r="G27" s="913"/>
      <c r="H27" s="913"/>
      <c r="I27" s="913"/>
      <c r="J27" s="913"/>
      <c r="K27" s="913"/>
      <c r="L27" s="913"/>
    </row>
    <row r="28" spans="1:12" x14ac:dyDescent="0.25">
      <c r="A28" s="986"/>
      <c r="B28" s="986"/>
      <c r="C28" s="913"/>
      <c r="D28" s="913"/>
      <c r="E28" s="913"/>
      <c r="F28" s="913"/>
      <c r="G28" s="913"/>
      <c r="H28" s="913"/>
      <c r="I28" s="913"/>
      <c r="J28" s="913"/>
      <c r="K28" s="913"/>
      <c r="L28" s="913"/>
    </row>
    <row r="29" spans="1:12" ht="31.5" x14ac:dyDescent="0.25">
      <c r="A29" s="984" t="s">
        <v>15</v>
      </c>
      <c r="B29" s="985">
        <v>21</v>
      </c>
      <c r="C29" s="916"/>
      <c r="D29" s="916"/>
      <c r="E29" s="916"/>
      <c r="F29" s="916"/>
      <c r="G29" s="916"/>
      <c r="H29" s="916"/>
      <c r="I29" s="916"/>
      <c r="J29" s="916"/>
      <c r="K29" s="916"/>
      <c r="L29" s="916"/>
    </row>
    <row r="30" spans="1:12" ht="47.25" x14ac:dyDescent="0.25">
      <c r="A30" s="984" t="s">
        <v>16</v>
      </c>
      <c r="B30" s="985">
        <v>0</v>
      </c>
      <c r="C30" s="916"/>
      <c r="D30" s="916"/>
      <c r="E30" s="916"/>
      <c r="F30" s="916"/>
      <c r="G30" s="916"/>
      <c r="H30" s="916"/>
      <c r="I30" s="916"/>
      <c r="J30" s="916"/>
      <c r="K30" s="916"/>
      <c r="L30" s="916"/>
    </row>
    <row r="31" spans="1:12" ht="31.5" x14ac:dyDescent="0.25">
      <c r="A31" s="984" t="s">
        <v>17</v>
      </c>
      <c r="B31" s="985">
        <v>12</v>
      </c>
      <c r="C31" s="916"/>
      <c r="D31" s="916"/>
      <c r="E31" s="916"/>
      <c r="F31" s="916"/>
      <c r="G31" s="916"/>
      <c r="H31" s="916"/>
      <c r="I31" s="916"/>
      <c r="J31" s="916"/>
      <c r="K31" s="916"/>
      <c r="L31" s="916"/>
    </row>
    <row r="32" spans="1:12" ht="31.5" x14ac:dyDescent="0.25">
      <c r="A32" s="984" t="s">
        <v>18</v>
      </c>
      <c r="B32" s="985">
        <v>2</v>
      </c>
      <c r="C32" s="916"/>
      <c r="D32" s="916"/>
      <c r="E32" s="916"/>
      <c r="F32" s="916"/>
      <c r="G32" s="916"/>
      <c r="H32" s="916"/>
      <c r="I32" s="916"/>
      <c r="J32" s="916"/>
      <c r="K32" s="916"/>
      <c r="L32" s="916"/>
    </row>
    <row r="33" spans="1:12" ht="31.5" x14ac:dyDescent="0.25">
      <c r="A33" s="984" t="s">
        <v>19</v>
      </c>
      <c r="B33" s="985">
        <v>0</v>
      </c>
      <c r="C33" s="916"/>
      <c r="D33" s="916"/>
      <c r="E33" s="916"/>
      <c r="F33" s="916"/>
      <c r="G33" s="916"/>
      <c r="H33" s="916"/>
      <c r="I33" s="916"/>
      <c r="J33" s="916"/>
      <c r="K33" s="916"/>
      <c r="L33" s="916"/>
    </row>
    <row r="34" spans="1:12" x14ac:dyDescent="0.25">
      <c r="A34" s="984" t="s">
        <v>20</v>
      </c>
      <c r="B34" s="985">
        <v>16</v>
      </c>
      <c r="C34" s="916"/>
      <c r="D34" s="916"/>
      <c r="E34" s="916"/>
      <c r="F34" s="916"/>
      <c r="G34" s="916"/>
      <c r="H34" s="916"/>
      <c r="I34" s="916"/>
      <c r="J34" s="916"/>
      <c r="K34" s="916"/>
      <c r="L34" s="916"/>
    </row>
    <row r="35" spans="1:12" x14ac:dyDescent="0.25">
      <c r="A35" s="984" t="s">
        <v>21</v>
      </c>
      <c r="B35" s="985">
        <v>11</v>
      </c>
      <c r="C35" s="916"/>
      <c r="D35" s="916"/>
      <c r="E35" s="916"/>
      <c r="F35" s="916"/>
      <c r="G35" s="916"/>
      <c r="H35" s="916"/>
      <c r="I35" s="916"/>
      <c r="J35" s="916"/>
      <c r="K35" s="916"/>
      <c r="L35" s="916"/>
    </row>
    <row r="36" spans="1:12" x14ac:dyDescent="0.25">
      <c r="A36" s="984" t="s">
        <v>22</v>
      </c>
      <c r="B36" s="985">
        <v>0</v>
      </c>
      <c r="C36" s="916"/>
      <c r="D36" s="916"/>
      <c r="E36" s="916"/>
      <c r="F36" s="916"/>
      <c r="G36" s="916"/>
      <c r="H36" s="916"/>
      <c r="I36" s="916"/>
      <c r="J36" s="916"/>
      <c r="K36" s="916"/>
      <c r="L36" s="916"/>
    </row>
    <row r="37" spans="1:12" x14ac:dyDescent="0.25">
      <c r="A37" s="984" t="s">
        <v>23</v>
      </c>
      <c r="B37" s="985">
        <v>2</v>
      </c>
      <c r="C37" s="916"/>
      <c r="D37" s="916"/>
      <c r="E37" s="916"/>
      <c r="F37" s="916"/>
      <c r="G37" s="916"/>
      <c r="H37" s="916"/>
      <c r="I37" s="916"/>
      <c r="J37" s="916"/>
      <c r="K37" s="916"/>
      <c r="L37" s="916"/>
    </row>
    <row r="38" spans="1:12" x14ac:dyDescent="0.25">
      <c r="A38" s="984" t="s">
        <v>24</v>
      </c>
      <c r="B38" s="985">
        <v>0</v>
      </c>
      <c r="C38" s="916"/>
      <c r="D38" s="916"/>
      <c r="E38" s="916"/>
      <c r="F38" s="916"/>
      <c r="G38" s="916"/>
      <c r="H38" s="916"/>
      <c r="I38" s="916"/>
      <c r="J38" s="916"/>
      <c r="K38" s="916"/>
      <c r="L38" s="916"/>
    </row>
    <row r="39" spans="1:12" ht="31.5" x14ac:dyDescent="0.25">
      <c r="A39" s="984" t="s">
        <v>25</v>
      </c>
      <c r="B39" s="985">
        <v>0</v>
      </c>
      <c r="C39" s="916"/>
      <c r="D39" s="916"/>
      <c r="E39" s="916"/>
      <c r="F39" s="916"/>
      <c r="G39" s="916"/>
      <c r="H39" s="916"/>
      <c r="I39" s="916"/>
      <c r="J39" s="916"/>
      <c r="K39" s="916"/>
      <c r="L39" s="916"/>
    </row>
    <row r="40" spans="1:12" ht="31.5" x14ac:dyDescent="0.25">
      <c r="A40" s="984" t="s">
        <v>26</v>
      </c>
      <c r="B40" s="985">
        <v>0</v>
      </c>
      <c r="C40" s="916"/>
      <c r="D40" s="916"/>
      <c r="E40" s="916"/>
      <c r="F40" s="916"/>
      <c r="G40" s="916"/>
      <c r="H40" s="916"/>
      <c r="I40" s="916"/>
      <c r="J40" s="916"/>
      <c r="K40" s="916"/>
      <c r="L40" s="916"/>
    </row>
    <row r="41" spans="1:12" ht="31.5" x14ac:dyDescent="0.25">
      <c r="A41" s="984" t="s">
        <v>27</v>
      </c>
      <c r="B41" s="985">
        <v>0</v>
      </c>
      <c r="C41" s="916"/>
      <c r="D41" s="916"/>
      <c r="E41" s="916"/>
      <c r="F41" s="916"/>
      <c r="G41" s="916"/>
      <c r="H41" s="916"/>
      <c r="I41" s="916"/>
      <c r="J41" s="916"/>
      <c r="K41" s="916"/>
      <c r="L41" s="916"/>
    </row>
    <row r="42" spans="1:12" ht="31.5" x14ac:dyDescent="0.25">
      <c r="A42" s="984" t="s">
        <v>28</v>
      </c>
      <c r="B42" s="985">
        <v>0</v>
      </c>
      <c r="C42" s="916"/>
      <c r="D42" s="916"/>
      <c r="E42" s="916"/>
      <c r="F42" s="916"/>
      <c r="G42" s="916"/>
      <c r="H42" s="916"/>
      <c r="I42" s="916"/>
      <c r="J42" s="916"/>
      <c r="K42" s="916"/>
      <c r="L42" s="916"/>
    </row>
    <row r="43" spans="1:12" x14ac:dyDescent="0.25">
      <c r="A43" s="984" t="s">
        <v>29</v>
      </c>
      <c r="B43" s="985">
        <v>0</v>
      </c>
      <c r="C43" s="916"/>
      <c r="D43" s="916"/>
      <c r="E43" s="916"/>
      <c r="F43" s="916"/>
      <c r="G43" s="916"/>
      <c r="H43" s="916"/>
      <c r="I43" s="916"/>
      <c r="J43" s="916"/>
      <c r="K43" s="916"/>
      <c r="L43" s="916"/>
    </row>
    <row r="44" spans="1:12" ht="31.5" x14ac:dyDescent="0.25">
      <c r="A44" s="984" t="s">
        <v>30</v>
      </c>
      <c r="B44" s="985">
        <v>0</v>
      </c>
      <c r="C44" s="916"/>
      <c r="D44" s="916"/>
      <c r="E44" s="916"/>
      <c r="F44" s="916"/>
      <c r="G44" s="916"/>
      <c r="H44" s="916"/>
      <c r="I44" s="916"/>
      <c r="J44" s="916"/>
      <c r="K44" s="916"/>
      <c r="L44" s="916"/>
    </row>
    <row r="45" spans="1:12" x14ac:dyDescent="0.25">
      <c r="A45" s="984" t="s">
        <v>31</v>
      </c>
      <c r="B45" s="985">
        <v>0</v>
      </c>
      <c r="C45" s="916"/>
      <c r="D45" s="916"/>
      <c r="E45" s="916"/>
      <c r="F45" s="916"/>
      <c r="G45" s="916"/>
      <c r="H45" s="916"/>
      <c r="I45" s="916"/>
      <c r="J45" s="916"/>
      <c r="K45" s="916"/>
      <c r="L45" s="916"/>
    </row>
    <row r="46" spans="1:12" x14ac:dyDescent="0.25">
      <c r="A46" s="987" t="s">
        <v>32</v>
      </c>
      <c r="B46" s="370">
        <v>64</v>
      </c>
      <c r="C46" s="968"/>
      <c r="D46" s="968"/>
      <c r="E46" s="968"/>
      <c r="F46" s="968"/>
      <c r="G46" s="968"/>
      <c r="H46" s="968"/>
      <c r="I46" s="968"/>
      <c r="J46" s="968"/>
      <c r="K46" s="968"/>
      <c r="L46" s="968"/>
    </row>
    <row r="47" spans="1:12" x14ac:dyDescent="0.25">
      <c r="A47" s="915"/>
      <c r="B47" s="915"/>
      <c r="C47" s="915"/>
      <c r="D47" s="915"/>
      <c r="E47" s="915"/>
      <c r="F47" s="915"/>
      <c r="G47" s="915"/>
      <c r="H47" s="915"/>
      <c r="I47" s="915"/>
      <c r="J47" s="915"/>
      <c r="K47" s="915"/>
      <c r="L47" s="915"/>
    </row>
    <row r="48" spans="1:12" x14ac:dyDescent="0.25">
      <c r="A48" s="1324" t="s">
        <v>35</v>
      </c>
      <c r="B48" s="1324"/>
      <c r="C48" s="1324"/>
      <c r="D48" s="914"/>
      <c r="E48" s="914"/>
      <c r="F48" s="914"/>
      <c r="G48" s="914"/>
      <c r="H48" s="914"/>
      <c r="I48" s="914"/>
      <c r="J48" s="914"/>
      <c r="K48" s="914"/>
      <c r="L48" s="914"/>
    </row>
    <row r="49" spans="1:12" x14ac:dyDescent="0.25">
      <c r="A49" s="1529" t="s">
        <v>36</v>
      </c>
      <c r="B49" s="1529"/>
      <c r="C49" s="1529"/>
      <c r="D49" s="914"/>
      <c r="E49" s="915"/>
      <c r="F49" s="915"/>
      <c r="G49" s="915"/>
      <c r="H49" s="915"/>
      <c r="I49" s="915"/>
      <c r="J49" s="915"/>
      <c r="K49" s="915"/>
      <c r="L49" s="915"/>
    </row>
    <row r="50" spans="1:12" x14ac:dyDescent="0.25">
      <c r="A50" s="914"/>
      <c r="B50" s="914"/>
      <c r="C50" s="914"/>
      <c r="D50" s="914"/>
      <c r="E50" s="914"/>
      <c r="F50" s="914"/>
      <c r="G50" s="914"/>
      <c r="H50" s="914"/>
      <c r="I50" s="914"/>
      <c r="J50" s="914"/>
      <c r="K50" s="914"/>
      <c r="L50" s="914"/>
    </row>
    <row r="51" spans="1:12" x14ac:dyDescent="0.25">
      <c r="A51" s="915"/>
      <c r="B51" s="915"/>
      <c r="C51" s="915"/>
      <c r="D51" s="915"/>
      <c r="E51" s="915"/>
      <c r="F51" s="915"/>
      <c r="G51" s="915"/>
      <c r="H51" s="915"/>
      <c r="I51" s="915"/>
      <c r="J51" s="915"/>
      <c r="K51" s="915"/>
      <c r="L51" s="915"/>
    </row>
    <row r="52" spans="1:12" x14ac:dyDescent="0.25">
      <c r="A52" s="915"/>
      <c r="B52" s="915"/>
      <c r="C52" s="915"/>
      <c r="D52" s="915"/>
      <c r="E52" s="915"/>
      <c r="F52" s="915"/>
      <c r="G52" s="915"/>
      <c r="H52" s="915"/>
      <c r="I52" s="915"/>
      <c r="J52" s="915"/>
      <c r="K52" s="915"/>
      <c r="L52" s="915"/>
    </row>
    <row r="53" spans="1:12" x14ac:dyDescent="0.25">
      <c r="A53" s="1522" t="s">
        <v>214</v>
      </c>
      <c r="B53" s="1522"/>
      <c r="C53" s="1522"/>
      <c r="D53" s="1522"/>
      <c r="E53" s="1522"/>
      <c r="F53" s="1522"/>
      <c r="G53" s="1522"/>
      <c r="H53" s="1522"/>
      <c r="I53" s="967"/>
      <c r="J53" s="967"/>
      <c r="K53" s="967"/>
      <c r="L53" s="967"/>
    </row>
    <row r="54" spans="1:12" s="247" customFormat="1" ht="33.75" customHeight="1" x14ac:dyDescent="0.25">
      <c r="A54" s="743"/>
      <c r="B54" s="1380" t="s">
        <v>38</v>
      </c>
      <c r="C54" s="1380"/>
      <c r="D54" s="743"/>
      <c r="E54" s="325"/>
      <c r="F54" s="325"/>
      <c r="G54" s="544"/>
      <c r="H54" s="236"/>
      <c r="I54" s="234"/>
      <c r="J54" s="234"/>
      <c r="K54" s="234"/>
    </row>
    <row r="55" spans="1:12" s="247" customFormat="1" ht="31.5" x14ac:dyDescent="0.25">
      <c r="A55" s="325" t="s">
        <v>33</v>
      </c>
      <c r="B55" s="325"/>
      <c r="C55" s="325"/>
      <c r="D55" s="743" t="s">
        <v>437</v>
      </c>
      <c r="E55" s="325" t="s">
        <v>42</v>
      </c>
      <c r="F55" s="325" t="s">
        <v>43</v>
      </c>
      <c r="G55" s="544" t="s">
        <v>44</v>
      </c>
    </row>
    <row r="56" spans="1:12" ht="31.5" x14ac:dyDescent="0.25">
      <c r="A56" s="984" t="s">
        <v>15</v>
      </c>
      <c r="B56" s="985">
        <v>21</v>
      </c>
      <c r="C56" s="986">
        <v>24</v>
      </c>
      <c r="D56" s="986">
        <v>80</v>
      </c>
      <c r="E56" s="988">
        <v>45</v>
      </c>
      <c r="F56" s="988">
        <v>116</v>
      </c>
      <c r="G56" s="988">
        <v>20</v>
      </c>
      <c r="H56" s="914"/>
      <c r="I56" s="914"/>
      <c r="J56" s="914"/>
      <c r="K56" s="914"/>
      <c r="L56" s="914"/>
    </row>
    <row r="57" spans="1:12" ht="47.25" x14ac:dyDescent="0.25">
      <c r="A57" s="984" t="s">
        <v>16</v>
      </c>
      <c r="B57" s="985">
        <v>6</v>
      </c>
      <c r="C57" s="985">
        <v>15</v>
      </c>
      <c r="D57" s="986">
        <v>5</v>
      </c>
      <c r="E57" s="988">
        <v>2</v>
      </c>
      <c r="F57" s="988">
        <v>14</v>
      </c>
      <c r="G57" s="988">
        <v>1</v>
      </c>
      <c r="H57" s="914"/>
      <c r="I57" s="914"/>
      <c r="J57" s="914"/>
      <c r="K57" s="914"/>
      <c r="L57" s="914"/>
    </row>
    <row r="58" spans="1:12" ht="31.5" x14ac:dyDescent="0.25">
      <c r="A58" s="984" t="s">
        <v>17</v>
      </c>
      <c r="B58" s="985">
        <v>9</v>
      </c>
      <c r="C58" s="985">
        <v>32</v>
      </c>
      <c r="D58" s="986">
        <v>30</v>
      </c>
      <c r="E58" s="988">
        <v>1</v>
      </c>
      <c r="F58" s="988">
        <v>31</v>
      </c>
      <c r="G58" s="988">
        <v>1</v>
      </c>
      <c r="H58" s="914"/>
      <c r="I58" s="914"/>
      <c r="J58" s="914"/>
      <c r="K58" s="914"/>
      <c r="L58" s="914"/>
    </row>
    <row r="59" spans="1:12" ht="31.5" x14ac:dyDescent="0.25">
      <c r="A59" s="984" t="s">
        <v>18</v>
      </c>
      <c r="B59" s="985">
        <v>251</v>
      </c>
      <c r="C59" s="985">
        <v>154</v>
      </c>
      <c r="D59" s="986">
        <v>8</v>
      </c>
      <c r="E59" s="988">
        <v>8</v>
      </c>
      <c r="F59" s="988">
        <v>75</v>
      </c>
      <c r="G59" s="988">
        <v>10</v>
      </c>
      <c r="H59" s="914"/>
      <c r="I59" s="914"/>
      <c r="J59" s="914"/>
      <c r="K59" s="914"/>
      <c r="L59" s="914"/>
    </row>
    <row r="60" spans="1:12" ht="31.5" x14ac:dyDescent="0.25">
      <c r="A60" s="984" t="s">
        <v>19</v>
      </c>
      <c r="B60" s="985">
        <v>4</v>
      </c>
      <c r="C60" s="985">
        <v>4</v>
      </c>
      <c r="D60" s="986">
        <v>0</v>
      </c>
      <c r="E60" s="988">
        <v>2</v>
      </c>
      <c r="F60" s="988">
        <v>2</v>
      </c>
      <c r="G60" s="988">
        <v>0</v>
      </c>
      <c r="H60" s="914"/>
      <c r="I60" s="914"/>
      <c r="J60" s="914"/>
      <c r="K60" s="914"/>
      <c r="L60" s="914"/>
    </row>
    <row r="61" spans="1:12" x14ac:dyDescent="0.25">
      <c r="A61" s="984" t="s">
        <v>20</v>
      </c>
      <c r="B61" s="985">
        <v>4</v>
      </c>
      <c r="C61" s="985">
        <v>5</v>
      </c>
      <c r="D61" s="986">
        <v>5</v>
      </c>
      <c r="E61" s="988">
        <v>3</v>
      </c>
      <c r="F61" s="988">
        <v>11</v>
      </c>
      <c r="G61" s="988">
        <v>5</v>
      </c>
      <c r="H61" s="914"/>
      <c r="I61" s="914"/>
      <c r="J61" s="914"/>
      <c r="K61" s="914"/>
      <c r="L61" s="914"/>
    </row>
    <row r="62" spans="1:12" x14ac:dyDescent="0.25">
      <c r="A62" s="984" t="s">
        <v>21</v>
      </c>
      <c r="B62" s="985">
        <v>1</v>
      </c>
      <c r="C62" s="985">
        <v>2</v>
      </c>
      <c r="D62" s="986">
        <v>5</v>
      </c>
      <c r="E62" s="988">
        <v>5</v>
      </c>
      <c r="F62" s="988">
        <v>13</v>
      </c>
      <c r="G62" s="988">
        <v>0</v>
      </c>
      <c r="H62" s="914"/>
      <c r="I62" s="914"/>
      <c r="J62" s="914"/>
      <c r="K62" s="914"/>
      <c r="L62" s="914"/>
    </row>
    <row r="63" spans="1:12" x14ac:dyDescent="0.25">
      <c r="A63" s="984" t="s">
        <v>22</v>
      </c>
      <c r="B63" s="985">
        <v>0</v>
      </c>
      <c r="C63" s="985">
        <v>0</v>
      </c>
      <c r="D63" s="986">
        <v>1</v>
      </c>
      <c r="E63" s="988">
        <v>0</v>
      </c>
      <c r="F63" s="988">
        <v>0</v>
      </c>
      <c r="G63" s="988">
        <v>0</v>
      </c>
      <c r="H63" s="914"/>
      <c r="I63" s="914"/>
      <c r="J63" s="914"/>
      <c r="K63" s="914"/>
      <c r="L63" s="914"/>
    </row>
    <row r="64" spans="1:12" x14ac:dyDescent="0.25">
      <c r="A64" s="984" t="s">
        <v>23</v>
      </c>
      <c r="B64" s="985">
        <v>1</v>
      </c>
      <c r="C64" s="985">
        <v>1</v>
      </c>
      <c r="D64" s="986">
        <v>0</v>
      </c>
      <c r="E64" s="988">
        <v>0</v>
      </c>
      <c r="F64" s="988">
        <v>1</v>
      </c>
      <c r="G64" s="988">
        <v>1</v>
      </c>
      <c r="H64" s="914"/>
      <c r="I64" s="914"/>
      <c r="J64" s="914"/>
      <c r="K64" s="914"/>
      <c r="L64" s="914"/>
    </row>
    <row r="65" spans="1:12" x14ac:dyDescent="0.25">
      <c r="A65" s="984" t="s">
        <v>24</v>
      </c>
      <c r="B65" s="985">
        <v>2</v>
      </c>
      <c r="C65" s="985">
        <v>1</v>
      </c>
      <c r="D65" s="986">
        <v>0</v>
      </c>
      <c r="E65" s="988">
        <v>0</v>
      </c>
      <c r="F65" s="988">
        <v>2</v>
      </c>
      <c r="G65" s="988">
        <v>0</v>
      </c>
      <c r="H65" s="914"/>
      <c r="I65" s="914"/>
      <c r="J65" s="914"/>
      <c r="K65" s="914"/>
      <c r="L65" s="914"/>
    </row>
    <row r="66" spans="1:12" ht="31.5" x14ac:dyDescent="0.25">
      <c r="A66" s="984" t="s">
        <v>25</v>
      </c>
      <c r="B66" s="985">
        <v>17</v>
      </c>
      <c r="C66" s="985">
        <v>56</v>
      </c>
      <c r="D66" s="986">
        <v>3</v>
      </c>
      <c r="E66" s="988">
        <v>24</v>
      </c>
      <c r="F66" s="988">
        <v>46</v>
      </c>
      <c r="G66" s="988">
        <v>3</v>
      </c>
      <c r="H66" s="914"/>
      <c r="I66" s="914"/>
      <c r="J66" s="914"/>
      <c r="K66" s="914"/>
      <c r="L66" s="914"/>
    </row>
    <row r="67" spans="1:12" ht="31.5" x14ac:dyDescent="0.25">
      <c r="A67" s="984" t="s">
        <v>26</v>
      </c>
      <c r="B67" s="985"/>
      <c r="C67" s="985"/>
      <c r="D67" s="986"/>
      <c r="E67" s="988"/>
      <c r="F67" s="988"/>
      <c r="G67" s="988"/>
      <c r="H67" s="914"/>
      <c r="I67" s="914"/>
      <c r="J67" s="914"/>
      <c r="K67" s="914"/>
      <c r="L67" s="914"/>
    </row>
    <row r="68" spans="1:12" ht="31.5" x14ac:dyDescent="0.25">
      <c r="A68" s="984" t="s">
        <v>27</v>
      </c>
      <c r="B68" s="985">
        <v>11</v>
      </c>
      <c r="C68" s="985">
        <v>66</v>
      </c>
      <c r="D68" s="986">
        <v>6</v>
      </c>
      <c r="E68" s="988">
        <v>1</v>
      </c>
      <c r="F68" s="988">
        <v>2</v>
      </c>
      <c r="G68" s="988">
        <v>0</v>
      </c>
      <c r="H68" s="914"/>
      <c r="I68" s="914"/>
      <c r="J68" s="914"/>
      <c r="K68" s="914"/>
      <c r="L68" s="914"/>
    </row>
    <row r="69" spans="1:12" ht="31.5" x14ac:dyDescent="0.25">
      <c r="A69" s="984" t="s">
        <v>28</v>
      </c>
      <c r="B69" s="985">
        <v>0</v>
      </c>
      <c r="C69" s="985">
        <v>56</v>
      </c>
      <c r="D69" s="986">
        <v>0</v>
      </c>
      <c r="E69" s="988">
        <v>3</v>
      </c>
      <c r="F69" s="988">
        <v>0</v>
      </c>
      <c r="G69" s="988">
        <v>0</v>
      </c>
      <c r="H69" s="914"/>
      <c r="I69" s="914"/>
      <c r="J69" s="914"/>
      <c r="K69" s="914"/>
      <c r="L69" s="914"/>
    </row>
    <row r="70" spans="1:12" x14ac:dyDescent="0.25">
      <c r="A70" s="984" t="s">
        <v>29</v>
      </c>
      <c r="B70" s="985">
        <v>2</v>
      </c>
      <c r="C70" s="985">
        <v>1</v>
      </c>
      <c r="D70" s="986">
        <v>0</v>
      </c>
      <c r="E70" s="988">
        <v>5</v>
      </c>
      <c r="F70" s="988">
        <v>12</v>
      </c>
      <c r="G70" s="988">
        <v>8</v>
      </c>
      <c r="H70" s="914"/>
      <c r="I70" s="914"/>
      <c r="J70" s="914"/>
      <c r="K70" s="914"/>
      <c r="L70" s="914"/>
    </row>
    <row r="71" spans="1:12" ht="31.5" x14ac:dyDescent="0.25">
      <c r="A71" s="984" t="s">
        <v>30</v>
      </c>
      <c r="B71" s="985">
        <v>89</v>
      </c>
      <c r="C71" s="985">
        <v>60</v>
      </c>
      <c r="D71" s="986">
        <v>0</v>
      </c>
      <c r="E71" s="988">
        <v>13</v>
      </c>
      <c r="F71" s="988">
        <v>24</v>
      </c>
      <c r="G71" s="988">
        <v>1</v>
      </c>
      <c r="H71" s="914"/>
      <c r="I71" s="914"/>
      <c r="J71" s="914"/>
      <c r="K71" s="914"/>
      <c r="L71" s="914"/>
    </row>
    <row r="72" spans="1:12" x14ac:dyDescent="0.25">
      <c r="A72" s="984" t="s">
        <v>31</v>
      </c>
      <c r="B72" s="985">
        <v>1</v>
      </c>
      <c r="C72" s="985">
        <v>10</v>
      </c>
      <c r="D72" s="986">
        <v>0</v>
      </c>
      <c r="E72" s="988">
        <v>9</v>
      </c>
      <c r="F72" s="988">
        <v>16</v>
      </c>
      <c r="G72" s="988">
        <v>1</v>
      </c>
      <c r="H72" s="914"/>
      <c r="I72" s="914"/>
      <c r="J72" s="914"/>
      <c r="K72" s="914"/>
      <c r="L72" s="914"/>
    </row>
    <row r="73" spans="1:12" x14ac:dyDescent="0.25">
      <c r="A73" s="987" t="s">
        <v>32</v>
      </c>
      <c r="B73" s="370">
        <v>419</v>
      </c>
      <c r="C73" s="370">
        <v>487</v>
      </c>
      <c r="D73" s="370">
        <v>143</v>
      </c>
      <c r="E73" s="370">
        <v>121</v>
      </c>
      <c r="F73" s="370">
        <v>365</v>
      </c>
      <c r="G73" s="370">
        <v>51</v>
      </c>
      <c r="H73" s="914"/>
      <c r="I73" s="914"/>
      <c r="J73" s="914"/>
      <c r="K73" s="915"/>
      <c r="L73" s="914"/>
    </row>
    <row r="74" spans="1:12" ht="32.25" thickBot="1" x14ac:dyDescent="0.3">
      <c r="A74" s="915" t="s">
        <v>45</v>
      </c>
      <c r="B74" s="915"/>
      <c r="C74" s="970"/>
      <c r="D74" s="968"/>
      <c r="E74" s="968"/>
      <c r="F74" s="915"/>
      <c r="G74" s="915"/>
      <c r="H74" s="915"/>
      <c r="I74" s="915"/>
      <c r="J74" s="915"/>
      <c r="K74" s="915"/>
      <c r="L74" s="915"/>
    </row>
    <row r="75" spans="1:12" x14ac:dyDescent="0.25">
      <c r="A75" s="915"/>
      <c r="B75" s="915"/>
      <c r="C75" s="915"/>
      <c r="D75" s="915"/>
      <c r="E75" s="915"/>
      <c r="F75" s="915"/>
      <c r="G75" s="915"/>
      <c r="H75" s="915"/>
      <c r="I75" s="915"/>
      <c r="J75" s="915"/>
      <c r="K75" s="915"/>
      <c r="L75" s="915"/>
    </row>
    <row r="76" spans="1:12" x14ac:dyDescent="0.25">
      <c r="A76" s="1547" t="s">
        <v>46</v>
      </c>
      <c r="B76" s="1547"/>
      <c r="C76" s="1547"/>
      <c r="D76" s="1547"/>
      <c r="E76" s="1547"/>
      <c r="F76" s="1547"/>
      <c r="G76" s="1547"/>
      <c r="H76" s="1547"/>
      <c r="I76" s="915"/>
      <c r="J76" s="915"/>
      <c r="K76" s="915"/>
      <c r="L76" s="915"/>
    </row>
    <row r="77" spans="1:12" s="247" customFormat="1" ht="94.5" x14ac:dyDescent="0.25">
      <c r="A77" s="325" t="s">
        <v>33</v>
      </c>
      <c r="B77" s="325" t="s">
        <v>47</v>
      </c>
      <c r="C77" s="325" t="s">
        <v>48</v>
      </c>
      <c r="D77" s="325" t="s">
        <v>10</v>
      </c>
      <c r="E77" s="325" t="s">
        <v>49</v>
      </c>
      <c r="F77" s="325" t="s">
        <v>50</v>
      </c>
      <c r="G77" s="544" t="s">
        <v>51</v>
      </c>
      <c r="H77" s="325" t="s">
        <v>52</v>
      </c>
      <c r="I77" s="234"/>
      <c r="J77" s="234"/>
      <c r="K77" s="234"/>
      <c r="L77" s="234"/>
    </row>
    <row r="78" spans="1:12" ht="31.5" x14ac:dyDescent="0.25">
      <c r="A78" s="984" t="s">
        <v>15</v>
      </c>
      <c r="B78" s="985">
        <v>116</v>
      </c>
      <c r="C78" s="985">
        <v>64</v>
      </c>
      <c r="D78" s="985">
        <v>23</v>
      </c>
      <c r="E78" s="985">
        <v>20</v>
      </c>
      <c r="F78" s="985">
        <v>9</v>
      </c>
      <c r="G78" s="985">
        <v>0</v>
      </c>
      <c r="H78" s="985">
        <v>0</v>
      </c>
      <c r="I78" s="915"/>
      <c r="J78" s="915"/>
      <c r="K78" s="915"/>
      <c r="L78" s="915"/>
    </row>
    <row r="79" spans="1:12" ht="47.25" x14ac:dyDescent="0.25">
      <c r="A79" s="984" t="s">
        <v>16</v>
      </c>
      <c r="B79" s="985">
        <v>14</v>
      </c>
      <c r="C79" s="985">
        <v>2</v>
      </c>
      <c r="D79" s="985">
        <v>10</v>
      </c>
      <c r="E79" s="985">
        <v>2</v>
      </c>
      <c r="F79" s="985">
        <v>0</v>
      </c>
      <c r="G79" s="985">
        <v>0</v>
      </c>
      <c r="H79" s="985">
        <v>0</v>
      </c>
      <c r="I79" s="915"/>
      <c r="J79" s="915"/>
      <c r="K79" s="915"/>
      <c r="L79" s="915"/>
    </row>
    <row r="80" spans="1:12" ht="31.5" x14ac:dyDescent="0.25">
      <c r="A80" s="984" t="s">
        <v>17</v>
      </c>
      <c r="B80" s="985">
        <v>31</v>
      </c>
      <c r="C80" s="985">
        <v>1</v>
      </c>
      <c r="D80" s="985">
        <v>22</v>
      </c>
      <c r="E80" s="985">
        <v>8</v>
      </c>
      <c r="F80" s="985">
        <v>0</v>
      </c>
      <c r="G80" s="985">
        <v>0</v>
      </c>
      <c r="H80" s="985">
        <v>0</v>
      </c>
      <c r="I80" s="915"/>
      <c r="J80" s="915"/>
      <c r="K80" s="915"/>
      <c r="L80" s="915"/>
    </row>
    <row r="81" spans="1:12" ht="31.5" x14ac:dyDescent="0.25">
      <c r="A81" s="984" t="s">
        <v>18</v>
      </c>
      <c r="B81" s="985">
        <v>75</v>
      </c>
      <c r="C81" s="985">
        <v>22</v>
      </c>
      <c r="D81" s="985">
        <v>50</v>
      </c>
      <c r="E81" s="985">
        <v>3</v>
      </c>
      <c r="F81" s="985">
        <v>0</v>
      </c>
      <c r="G81" s="985">
        <v>0</v>
      </c>
      <c r="H81" s="985">
        <v>0</v>
      </c>
      <c r="I81" s="915"/>
      <c r="J81" s="915"/>
      <c r="K81" s="915"/>
      <c r="L81" s="915"/>
    </row>
    <row r="82" spans="1:12" ht="31.5" x14ac:dyDescent="0.25">
      <c r="A82" s="984" t="s">
        <v>19</v>
      </c>
      <c r="B82" s="985">
        <v>2</v>
      </c>
      <c r="C82" s="985">
        <v>0</v>
      </c>
      <c r="D82" s="985">
        <v>2</v>
      </c>
      <c r="E82" s="985">
        <v>0</v>
      </c>
      <c r="F82" s="985">
        <v>0</v>
      </c>
      <c r="G82" s="985">
        <v>0</v>
      </c>
      <c r="H82" s="985">
        <v>0</v>
      </c>
      <c r="I82" s="915"/>
      <c r="J82" s="915"/>
      <c r="K82" s="915"/>
      <c r="L82" s="915"/>
    </row>
    <row r="83" spans="1:12" x14ac:dyDescent="0.25">
      <c r="A83" s="984" t="s">
        <v>20</v>
      </c>
      <c r="B83" s="985">
        <v>11</v>
      </c>
      <c r="C83" s="985">
        <v>0</v>
      </c>
      <c r="D83" s="985">
        <v>10</v>
      </c>
      <c r="E83" s="985">
        <v>1</v>
      </c>
      <c r="F83" s="985">
        <v>0</v>
      </c>
      <c r="G83" s="985">
        <v>0</v>
      </c>
      <c r="H83" s="985">
        <v>0</v>
      </c>
      <c r="I83" s="915"/>
      <c r="J83" s="915"/>
      <c r="K83" s="915"/>
      <c r="L83" s="915"/>
    </row>
    <row r="84" spans="1:12" x14ac:dyDescent="0.25">
      <c r="A84" s="984" t="s">
        <v>21</v>
      </c>
      <c r="B84" s="985">
        <v>13</v>
      </c>
      <c r="C84" s="985">
        <v>0</v>
      </c>
      <c r="D84" s="985">
        <v>10</v>
      </c>
      <c r="E84" s="985">
        <v>3</v>
      </c>
      <c r="F84" s="985">
        <v>0</v>
      </c>
      <c r="G84" s="985">
        <v>0</v>
      </c>
      <c r="H84" s="985">
        <v>0</v>
      </c>
      <c r="I84" s="915"/>
      <c r="J84" s="915"/>
      <c r="K84" s="915"/>
      <c r="L84" s="915"/>
    </row>
    <row r="85" spans="1:12" x14ac:dyDescent="0.25">
      <c r="A85" s="984" t="s">
        <v>22</v>
      </c>
      <c r="B85" s="985">
        <v>1</v>
      </c>
      <c r="C85" s="985">
        <v>0</v>
      </c>
      <c r="D85" s="985">
        <v>1</v>
      </c>
      <c r="E85" s="985">
        <v>0</v>
      </c>
      <c r="F85" s="985">
        <v>0</v>
      </c>
      <c r="G85" s="985">
        <v>0</v>
      </c>
      <c r="H85" s="985">
        <v>0</v>
      </c>
      <c r="I85" s="915"/>
      <c r="J85" s="915"/>
      <c r="K85" s="915"/>
      <c r="L85" s="915"/>
    </row>
    <row r="86" spans="1:12" x14ac:dyDescent="0.25">
      <c r="A86" s="984" t="s">
        <v>23</v>
      </c>
      <c r="B86" s="985">
        <v>1</v>
      </c>
      <c r="C86" s="985">
        <v>0</v>
      </c>
      <c r="D86" s="985">
        <v>1</v>
      </c>
      <c r="E86" s="985">
        <v>0</v>
      </c>
      <c r="F86" s="985">
        <v>0</v>
      </c>
      <c r="G86" s="985">
        <v>0</v>
      </c>
      <c r="H86" s="985">
        <v>0</v>
      </c>
      <c r="I86" s="915"/>
      <c r="J86" s="915"/>
      <c r="K86" s="915"/>
      <c r="L86" s="915"/>
    </row>
    <row r="87" spans="1:12" x14ac:dyDescent="0.25">
      <c r="A87" s="984" t="s">
        <v>24</v>
      </c>
      <c r="B87" s="985">
        <v>2</v>
      </c>
      <c r="C87" s="985">
        <v>0</v>
      </c>
      <c r="D87" s="985">
        <v>2</v>
      </c>
      <c r="E87" s="985">
        <v>0</v>
      </c>
      <c r="F87" s="985">
        <v>0</v>
      </c>
      <c r="G87" s="985">
        <v>0</v>
      </c>
      <c r="H87" s="985">
        <v>0</v>
      </c>
      <c r="I87" s="915"/>
      <c r="J87" s="915"/>
      <c r="K87" s="915"/>
      <c r="L87" s="915"/>
    </row>
    <row r="88" spans="1:12" ht="31.5" x14ac:dyDescent="0.25">
      <c r="A88" s="984" t="s">
        <v>25</v>
      </c>
      <c r="B88" s="985">
        <v>46</v>
      </c>
      <c r="C88" s="985">
        <v>29</v>
      </c>
      <c r="D88" s="985">
        <v>17</v>
      </c>
      <c r="E88" s="985">
        <v>0</v>
      </c>
      <c r="F88" s="985">
        <v>0</v>
      </c>
      <c r="G88" s="985">
        <v>0</v>
      </c>
      <c r="H88" s="985">
        <v>0</v>
      </c>
      <c r="I88" s="915"/>
      <c r="J88" s="915"/>
      <c r="K88" s="915"/>
      <c r="L88" s="915"/>
    </row>
    <row r="89" spans="1:12" ht="31.5" x14ac:dyDescent="0.25">
      <c r="A89" s="984" t="s">
        <v>26</v>
      </c>
      <c r="B89" s="985"/>
      <c r="C89" s="985"/>
      <c r="D89" s="985"/>
      <c r="E89" s="985"/>
      <c r="F89" s="985"/>
      <c r="G89" s="985"/>
      <c r="H89" s="985"/>
      <c r="I89" s="915"/>
      <c r="J89" s="915"/>
      <c r="K89" s="915"/>
      <c r="L89" s="915"/>
    </row>
    <row r="90" spans="1:12" ht="31.5" x14ac:dyDescent="0.25">
      <c r="A90" s="984" t="s">
        <v>27</v>
      </c>
      <c r="B90" s="985">
        <v>2</v>
      </c>
      <c r="C90" s="985">
        <v>1</v>
      </c>
      <c r="D90" s="985">
        <v>1</v>
      </c>
      <c r="E90" s="985">
        <v>0</v>
      </c>
      <c r="F90" s="985">
        <v>0</v>
      </c>
      <c r="G90" s="985">
        <v>0</v>
      </c>
      <c r="H90" s="985">
        <v>0</v>
      </c>
      <c r="I90" s="915"/>
      <c r="J90" s="915"/>
      <c r="K90" s="915"/>
      <c r="L90" s="915"/>
    </row>
    <row r="91" spans="1:12" ht="31.5" x14ac:dyDescent="0.25">
      <c r="A91" s="984" t="s">
        <v>28</v>
      </c>
      <c r="B91" s="985">
        <v>0</v>
      </c>
      <c r="C91" s="985">
        <v>0</v>
      </c>
      <c r="D91" s="985">
        <v>0</v>
      </c>
      <c r="E91" s="985">
        <v>0</v>
      </c>
      <c r="F91" s="985">
        <v>0</v>
      </c>
      <c r="G91" s="985">
        <v>0</v>
      </c>
      <c r="H91" s="985">
        <v>0</v>
      </c>
      <c r="I91" s="915"/>
      <c r="J91" s="915"/>
      <c r="K91" s="915"/>
      <c r="L91" s="915"/>
    </row>
    <row r="92" spans="1:12" x14ac:dyDescent="0.25">
      <c r="A92" s="984" t="s">
        <v>29</v>
      </c>
      <c r="B92" s="985">
        <v>12</v>
      </c>
      <c r="C92" s="985">
        <v>1</v>
      </c>
      <c r="D92" s="985">
        <v>11</v>
      </c>
      <c r="E92" s="985">
        <v>0</v>
      </c>
      <c r="F92" s="985">
        <v>0</v>
      </c>
      <c r="G92" s="985">
        <v>0</v>
      </c>
      <c r="H92" s="985">
        <v>0</v>
      </c>
      <c r="I92" s="915"/>
      <c r="J92" s="915"/>
      <c r="K92" s="915"/>
      <c r="L92" s="915"/>
    </row>
    <row r="93" spans="1:12" ht="31.5" x14ac:dyDescent="0.25">
      <c r="A93" s="984" t="s">
        <v>30</v>
      </c>
      <c r="B93" s="985">
        <v>24</v>
      </c>
      <c r="C93" s="985">
        <v>0</v>
      </c>
      <c r="D93" s="985">
        <v>24</v>
      </c>
      <c r="E93" s="985">
        <v>0</v>
      </c>
      <c r="F93" s="985">
        <v>0</v>
      </c>
      <c r="G93" s="985">
        <v>0</v>
      </c>
      <c r="H93" s="985">
        <v>0</v>
      </c>
      <c r="I93" s="915"/>
      <c r="J93" s="915"/>
      <c r="K93" s="915"/>
      <c r="L93" s="915"/>
    </row>
    <row r="94" spans="1:12" x14ac:dyDescent="0.25">
      <c r="A94" s="984" t="s">
        <v>31</v>
      </c>
      <c r="B94" s="988">
        <v>18</v>
      </c>
      <c r="C94" s="985">
        <v>2</v>
      </c>
      <c r="D94" s="985">
        <v>14</v>
      </c>
      <c r="E94" s="985">
        <v>2</v>
      </c>
      <c r="F94" s="988">
        <v>0</v>
      </c>
      <c r="G94" s="988">
        <v>0</v>
      </c>
      <c r="H94" s="988">
        <v>0</v>
      </c>
      <c r="I94" s="915"/>
      <c r="J94" s="915"/>
      <c r="K94" s="915"/>
      <c r="L94" s="915"/>
    </row>
    <row r="95" spans="1:12" x14ac:dyDescent="0.25">
      <c r="A95" s="987" t="s">
        <v>32</v>
      </c>
      <c r="B95" s="370">
        <v>368</v>
      </c>
      <c r="C95" s="370">
        <v>122</v>
      </c>
      <c r="D95" s="370">
        <v>198</v>
      </c>
      <c r="E95" s="370">
        <v>39</v>
      </c>
      <c r="F95" s="370">
        <v>9</v>
      </c>
      <c r="G95" s="370">
        <v>0</v>
      </c>
      <c r="H95" s="370">
        <v>0</v>
      </c>
      <c r="I95" s="915"/>
      <c r="J95" s="915"/>
      <c r="K95" s="915"/>
      <c r="L95" s="915"/>
    </row>
    <row r="96" spans="1:12" ht="16.5" thickBot="1" x14ac:dyDescent="0.3">
      <c r="A96" s="915"/>
      <c r="B96" s="978"/>
      <c r="C96" s="915"/>
      <c r="D96" s="915"/>
      <c r="E96" s="915"/>
      <c r="F96" s="915"/>
      <c r="G96" s="915"/>
      <c r="H96" s="915"/>
      <c r="I96" s="915"/>
      <c r="J96" s="915"/>
      <c r="K96" s="915"/>
      <c r="L96" s="915"/>
    </row>
    <row r="97" spans="1:12" x14ac:dyDescent="0.25">
      <c r="A97" s="915"/>
      <c r="B97" s="915"/>
      <c r="C97" s="915"/>
      <c r="D97" s="915"/>
      <c r="E97" s="915"/>
      <c r="F97" s="915"/>
      <c r="G97" s="915"/>
      <c r="H97" s="915"/>
      <c r="I97" s="915"/>
      <c r="J97" s="915"/>
      <c r="K97" s="915"/>
      <c r="L97" s="915"/>
    </row>
    <row r="98" spans="1:12" ht="94.5" x14ac:dyDescent="0.25">
      <c r="A98" s="914" t="s">
        <v>216</v>
      </c>
      <c r="B98" s="914"/>
      <c r="C98" s="914"/>
      <c r="D98" s="914"/>
      <c r="E98" s="914"/>
      <c r="F98" s="914"/>
      <c r="G98" s="914"/>
      <c r="H98" s="914"/>
      <c r="I98" s="914"/>
      <c r="J98" s="914"/>
      <c r="K98" s="914"/>
      <c r="L98" s="915"/>
    </row>
    <row r="99" spans="1:12" x14ac:dyDescent="0.25">
      <c r="A99" s="915"/>
      <c r="B99" s="915"/>
      <c r="C99" s="915"/>
      <c r="D99" s="915"/>
      <c r="E99" s="915"/>
      <c r="F99" s="915"/>
      <c r="G99" s="915"/>
      <c r="H99" s="915"/>
      <c r="I99" s="915"/>
      <c r="J99" s="915"/>
      <c r="K99" s="915"/>
      <c r="L99" s="915"/>
    </row>
    <row r="100" spans="1:12" x14ac:dyDescent="0.25">
      <c r="A100" s="915"/>
      <c r="B100" s="915"/>
      <c r="C100" s="915"/>
      <c r="D100" s="915"/>
      <c r="E100" s="915"/>
      <c r="F100" s="915"/>
      <c r="G100" s="915"/>
      <c r="H100" s="915"/>
      <c r="I100" s="915"/>
      <c r="J100" s="915"/>
      <c r="K100" s="915"/>
      <c r="L100" s="915"/>
    </row>
    <row r="101" spans="1:12" x14ac:dyDescent="0.25">
      <c r="A101" s="913" t="s">
        <v>54</v>
      </c>
      <c r="B101" s="913"/>
      <c r="C101" s="913"/>
      <c r="D101" s="913"/>
      <c r="E101" s="913"/>
      <c r="F101" s="913"/>
      <c r="G101" s="913"/>
      <c r="H101" s="913"/>
      <c r="I101" s="914"/>
      <c r="J101" s="915"/>
      <c r="K101" s="915"/>
      <c r="L101" s="915"/>
    </row>
    <row r="102" spans="1:12" x14ac:dyDescent="0.25">
      <c r="A102" s="913"/>
      <c r="B102" s="913"/>
      <c r="C102" s="913"/>
      <c r="D102" s="913"/>
      <c r="E102" s="913"/>
      <c r="F102" s="913"/>
      <c r="G102" s="913"/>
      <c r="H102" s="913"/>
      <c r="I102" s="914"/>
      <c r="J102" s="915"/>
      <c r="K102" s="915"/>
      <c r="L102" s="915"/>
    </row>
    <row r="103" spans="1:12" x14ac:dyDescent="0.25">
      <c r="A103" s="915"/>
      <c r="B103" s="915"/>
      <c r="C103" s="915"/>
      <c r="D103" s="915"/>
      <c r="E103" s="915"/>
      <c r="F103" s="915"/>
      <c r="G103" s="915"/>
      <c r="H103" s="915"/>
      <c r="I103" s="913"/>
      <c r="J103" s="915"/>
      <c r="K103" s="915"/>
      <c r="L103" s="915"/>
    </row>
    <row r="104" spans="1:12" x14ac:dyDescent="0.25">
      <c r="A104" s="914"/>
      <c r="B104" s="914"/>
      <c r="C104" s="915"/>
      <c r="D104" s="915"/>
      <c r="E104" s="915"/>
      <c r="F104" s="914"/>
      <c r="G104" s="914"/>
      <c r="H104" s="914"/>
      <c r="I104" s="914"/>
      <c r="J104" s="914"/>
      <c r="K104" s="914"/>
      <c r="L104" s="914"/>
    </row>
    <row r="105" spans="1:12" x14ac:dyDescent="0.25">
      <c r="A105" s="914"/>
      <c r="B105" s="914"/>
      <c r="C105" s="914"/>
      <c r="D105" s="913"/>
      <c r="E105" s="913"/>
      <c r="F105" s="913"/>
      <c r="G105" s="914"/>
      <c r="H105" s="914"/>
      <c r="I105" s="914"/>
      <c r="J105" s="914"/>
      <c r="K105" s="914"/>
      <c r="L105" s="914"/>
    </row>
    <row r="106" spans="1:12" ht="31.5" x14ac:dyDescent="0.25">
      <c r="A106" s="1526"/>
      <c r="B106" s="986" t="s">
        <v>217</v>
      </c>
      <c r="C106" s="1513" t="s">
        <v>56</v>
      </c>
      <c r="D106" s="1514"/>
      <c r="E106" s="1511"/>
      <c r="F106" s="1511"/>
      <c r="G106" s="1511"/>
      <c r="H106" s="1511"/>
      <c r="I106" s="1511"/>
      <c r="J106" s="1511"/>
      <c r="K106" s="1511"/>
      <c r="L106" s="1511"/>
    </row>
    <row r="107" spans="1:12" x14ac:dyDescent="0.25">
      <c r="A107" s="1526"/>
      <c r="B107" s="986" t="s">
        <v>218</v>
      </c>
      <c r="C107" s="1513"/>
      <c r="D107" s="1514"/>
      <c r="E107" s="1511"/>
      <c r="F107" s="1511"/>
      <c r="G107" s="1511"/>
      <c r="H107" s="1511"/>
      <c r="I107" s="1511"/>
      <c r="J107" s="1511"/>
      <c r="K107" s="1511"/>
      <c r="L107" s="1511"/>
    </row>
    <row r="108" spans="1:12" ht="31.5" x14ac:dyDescent="0.25">
      <c r="A108" s="990" t="s">
        <v>57</v>
      </c>
      <c r="B108" s="991">
        <v>563</v>
      </c>
      <c r="C108" s="991">
        <v>272</v>
      </c>
      <c r="D108" s="914"/>
      <c r="E108" s="914"/>
      <c r="F108" s="914"/>
      <c r="G108" s="914"/>
      <c r="H108" s="914"/>
      <c r="I108" s="914"/>
      <c r="J108" s="914"/>
      <c r="K108" s="914"/>
      <c r="L108" s="914"/>
    </row>
    <row r="109" spans="1:12" ht="31.5" x14ac:dyDescent="0.25">
      <c r="A109" s="990" t="s">
        <v>58</v>
      </c>
      <c r="B109" s="991">
        <v>1127</v>
      </c>
      <c r="C109" s="991">
        <v>599</v>
      </c>
      <c r="D109" s="914"/>
      <c r="E109" s="914"/>
      <c r="F109" s="914"/>
      <c r="G109" s="914"/>
      <c r="H109" s="914"/>
      <c r="I109" s="914"/>
      <c r="J109" s="914"/>
      <c r="K109" s="914"/>
      <c r="L109" s="914"/>
    </row>
    <row r="110" spans="1:12" ht="47.25" x14ac:dyDescent="0.25">
      <c r="A110" s="990" t="s">
        <v>59</v>
      </c>
      <c r="B110" s="991">
        <v>13</v>
      </c>
      <c r="C110" s="991">
        <v>2</v>
      </c>
      <c r="D110" s="914"/>
      <c r="E110" s="914"/>
      <c r="F110" s="914"/>
      <c r="G110" s="914"/>
      <c r="H110" s="914"/>
      <c r="I110" s="914"/>
      <c r="J110" s="914"/>
      <c r="K110" s="914"/>
      <c r="L110" s="914"/>
    </row>
    <row r="111" spans="1:12" ht="31.5" x14ac:dyDescent="0.25">
      <c r="A111" s="990" t="s">
        <v>60</v>
      </c>
      <c r="B111" s="991">
        <v>16</v>
      </c>
      <c r="C111" s="991">
        <v>7</v>
      </c>
      <c r="D111" s="914"/>
      <c r="E111" s="914"/>
      <c r="F111" s="914"/>
      <c r="G111" s="914"/>
      <c r="H111" s="914"/>
      <c r="I111" s="914"/>
      <c r="J111" s="914"/>
      <c r="K111" s="914"/>
      <c r="L111" s="914"/>
    </row>
    <row r="112" spans="1:12" ht="31.5" x14ac:dyDescent="0.25">
      <c r="A112" s="990" t="s">
        <v>61</v>
      </c>
      <c r="B112" s="991">
        <v>6</v>
      </c>
      <c r="C112" s="991">
        <v>1</v>
      </c>
      <c r="D112" s="914"/>
      <c r="E112" s="914"/>
      <c r="F112" s="914"/>
      <c r="G112" s="914"/>
      <c r="H112" s="914"/>
      <c r="I112" s="914"/>
      <c r="J112" s="914"/>
      <c r="K112" s="914"/>
      <c r="L112" s="914"/>
    </row>
    <row r="113" spans="1:12" ht="31.5" x14ac:dyDescent="0.25">
      <c r="A113" s="990" t="s">
        <v>62</v>
      </c>
      <c r="B113" s="991">
        <v>0</v>
      </c>
      <c r="C113" s="991">
        <v>0</v>
      </c>
      <c r="D113" s="914"/>
      <c r="E113" s="914"/>
      <c r="F113" s="914"/>
      <c r="G113" s="914"/>
      <c r="H113" s="914"/>
      <c r="I113" s="914"/>
      <c r="J113" s="914"/>
      <c r="K113" s="914"/>
      <c r="L113" s="914"/>
    </row>
    <row r="114" spans="1:12" ht="31.5" x14ac:dyDescent="0.25">
      <c r="A114" s="990" t="s">
        <v>219</v>
      </c>
      <c r="B114" s="991">
        <v>27</v>
      </c>
      <c r="C114" s="991">
        <v>6</v>
      </c>
      <c r="D114" s="915"/>
      <c r="E114" s="914"/>
      <c r="F114" s="914"/>
      <c r="G114" s="914"/>
      <c r="H114" s="914"/>
      <c r="I114" s="914"/>
      <c r="J114" s="914"/>
      <c r="K114" s="914"/>
      <c r="L114" s="914"/>
    </row>
    <row r="115" spans="1:12" x14ac:dyDescent="0.25">
      <c r="A115" s="987" t="s">
        <v>32</v>
      </c>
      <c r="B115" s="987">
        <f>SUM(B108:B114)</f>
        <v>1752</v>
      </c>
      <c r="C115" s="987">
        <f>SUM(C108:C114)</f>
        <v>887</v>
      </c>
      <c r="D115" s="915"/>
      <c r="E115" s="914"/>
      <c r="F115" s="914"/>
      <c r="G115" s="914"/>
      <c r="H115" s="914"/>
      <c r="I115" s="914"/>
      <c r="J115" s="914"/>
      <c r="K115" s="914"/>
      <c r="L115" s="914"/>
    </row>
    <row r="116" spans="1:12" ht="31.5" x14ac:dyDescent="0.25">
      <c r="A116" s="972" t="s">
        <v>64</v>
      </c>
      <c r="B116" s="914"/>
      <c r="C116" s="914"/>
      <c r="D116" s="914"/>
      <c r="E116" s="914"/>
      <c r="F116" s="914"/>
      <c r="G116" s="914"/>
      <c r="H116" s="914"/>
      <c r="I116" s="915"/>
      <c r="J116" s="914"/>
      <c r="K116" s="914"/>
      <c r="L116" s="914"/>
    </row>
    <row r="117" spans="1:12" x14ac:dyDescent="0.25">
      <c r="A117" s="914"/>
      <c r="B117" s="914"/>
      <c r="C117" s="914"/>
      <c r="D117" s="914"/>
      <c r="E117" s="914"/>
      <c r="F117" s="914"/>
      <c r="G117" s="914"/>
      <c r="H117" s="914"/>
      <c r="I117" s="914"/>
      <c r="J117" s="914"/>
      <c r="K117" s="914"/>
      <c r="L117" s="914"/>
    </row>
    <row r="118" spans="1:12" ht="16.5" thickBot="1" x14ac:dyDescent="0.3">
      <c r="A118" s="914"/>
      <c r="B118" s="914"/>
      <c r="C118" s="914"/>
      <c r="D118" s="914"/>
      <c r="E118" s="914"/>
      <c r="F118" s="914"/>
      <c r="G118" s="914"/>
      <c r="H118" s="914"/>
      <c r="I118" s="914"/>
      <c r="J118" s="914"/>
      <c r="K118" s="914"/>
      <c r="L118" s="914"/>
    </row>
    <row r="119" spans="1:12" x14ac:dyDescent="0.25">
      <c r="A119" s="1535"/>
      <c r="B119" s="1538" t="s">
        <v>65</v>
      </c>
      <c r="C119" s="1541" t="s">
        <v>220</v>
      </c>
      <c r="D119" s="973"/>
      <c r="E119" s="974" t="s">
        <v>223</v>
      </c>
      <c r="F119" s="974" t="s">
        <v>225</v>
      </c>
      <c r="G119" s="1521"/>
      <c r="H119" s="1511"/>
      <c r="I119" s="1511"/>
      <c r="J119" s="1511"/>
      <c r="K119" s="1511"/>
      <c r="L119" s="1511"/>
    </row>
    <row r="120" spans="1:12" x14ac:dyDescent="0.25">
      <c r="A120" s="1536"/>
      <c r="B120" s="1539"/>
      <c r="C120" s="1542"/>
      <c r="D120" s="975" t="s">
        <v>221</v>
      </c>
      <c r="E120" s="975" t="s">
        <v>224</v>
      </c>
      <c r="F120" s="975" t="s">
        <v>226</v>
      </c>
      <c r="G120" s="1521"/>
      <c r="H120" s="1511"/>
      <c r="I120" s="1511"/>
      <c r="J120" s="1511"/>
      <c r="K120" s="1511"/>
      <c r="L120" s="1511"/>
    </row>
    <row r="121" spans="1:12" ht="16.5" thickBot="1" x14ac:dyDescent="0.3">
      <c r="A121" s="1537"/>
      <c r="B121" s="1540"/>
      <c r="C121" s="1543"/>
      <c r="D121" s="976" t="s">
        <v>222</v>
      </c>
      <c r="E121" s="976"/>
      <c r="F121" s="976"/>
      <c r="G121" s="1521"/>
      <c r="H121" s="1511"/>
      <c r="I121" s="1511"/>
      <c r="J121" s="1511"/>
      <c r="K121" s="1511"/>
      <c r="L121" s="1511"/>
    </row>
    <row r="122" spans="1:12" x14ac:dyDescent="0.25">
      <c r="A122" s="977" t="s">
        <v>227</v>
      </c>
      <c r="B122" s="1544">
        <v>16</v>
      </c>
      <c r="C122" s="1544">
        <v>12</v>
      </c>
      <c r="D122" s="1544">
        <v>8</v>
      </c>
      <c r="E122" s="1544">
        <v>0</v>
      </c>
      <c r="F122" s="1544">
        <v>0</v>
      </c>
      <c r="G122" s="1521"/>
      <c r="H122" s="1511"/>
      <c r="I122" s="1511"/>
      <c r="J122" s="1511"/>
      <c r="K122" s="1511"/>
      <c r="L122" s="1511"/>
    </row>
    <row r="123" spans="1:12" ht="16.5" thickBot="1" x14ac:dyDescent="0.3">
      <c r="A123" s="978" t="s">
        <v>228</v>
      </c>
      <c r="B123" s="1545"/>
      <c r="C123" s="1545"/>
      <c r="D123" s="1545"/>
      <c r="E123" s="1545"/>
      <c r="F123" s="1545"/>
      <c r="G123" s="1521"/>
      <c r="H123" s="1511"/>
      <c r="I123" s="1511"/>
      <c r="J123" s="1511"/>
      <c r="K123" s="1511"/>
      <c r="L123" s="1511"/>
    </row>
    <row r="124" spans="1:12" x14ac:dyDescent="0.25">
      <c r="A124" s="914"/>
      <c r="B124" s="914"/>
      <c r="C124" s="914"/>
      <c r="D124" s="914"/>
      <c r="E124" s="914"/>
      <c r="F124" s="914"/>
      <c r="G124" s="914"/>
      <c r="H124" s="914"/>
      <c r="I124" s="914"/>
      <c r="J124" s="914"/>
      <c r="K124" s="914"/>
      <c r="L124" s="914"/>
    </row>
    <row r="125" spans="1:12" ht="47.25" x14ac:dyDescent="0.25">
      <c r="A125" s="914" t="s">
        <v>71</v>
      </c>
      <c r="B125" s="914"/>
      <c r="C125" s="914"/>
      <c r="D125" s="914"/>
      <c r="E125" s="914"/>
      <c r="F125" s="914"/>
      <c r="G125" s="914"/>
      <c r="H125" s="914"/>
      <c r="I125" s="914"/>
      <c r="J125" s="914"/>
      <c r="K125" s="914"/>
      <c r="L125" s="914"/>
    </row>
    <row r="126" spans="1:12" ht="31.5" x14ac:dyDescent="0.25">
      <c r="A126" s="914" t="s">
        <v>229</v>
      </c>
      <c r="B126" s="914"/>
      <c r="C126" s="914"/>
      <c r="D126" s="914"/>
      <c r="E126" s="914"/>
      <c r="F126" s="914"/>
      <c r="G126" s="914"/>
      <c r="H126" s="914"/>
      <c r="I126" s="914"/>
      <c r="J126" s="914"/>
      <c r="K126" s="914"/>
      <c r="L126" s="914"/>
    </row>
    <row r="127" spans="1:12" ht="47.25" x14ac:dyDescent="0.25">
      <c r="A127" s="914" t="s">
        <v>230</v>
      </c>
      <c r="B127" s="914"/>
      <c r="C127" s="914"/>
      <c r="D127" s="914"/>
      <c r="E127" s="914"/>
      <c r="F127" s="914"/>
      <c r="G127" s="914"/>
      <c r="H127" s="914"/>
      <c r="I127" s="914"/>
      <c r="J127" s="914"/>
      <c r="K127" s="914"/>
      <c r="L127" s="914"/>
    </row>
    <row r="128" spans="1:12" ht="16.5" thickBot="1" x14ac:dyDescent="0.3">
      <c r="A128" s="914"/>
      <c r="B128" s="914"/>
      <c r="C128" s="914"/>
      <c r="D128" s="914"/>
      <c r="E128" s="914"/>
      <c r="F128" s="914"/>
      <c r="G128" s="914"/>
      <c r="H128" s="914"/>
      <c r="I128" s="914"/>
      <c r="J128" s="914"/>
      <c r="K128" s="914"/>
      <c r="L128" s="914"/>
    </row>
    <row r="129" spans="1:12" ht="16.5" thickBot="1" x14ac:dyDescent="0.3">
      <c r="A129" s="914"/>
      <c r="B129" s="1516" t="s">
        <v>188</v>
      </c>
      <c r="C129" s="1517"/>
      <c r="D129" s="1518"/>
      <c r="E129" s="914"/>
      <c r="F129" s="914"/>
      <c r="G129" s="914"/>
      <c r="H129" s="914"/>
      <c r="I129" s="914"/>
      <c r="J129" s="914"/>
      <c r="K129" s="914"/>
      <c r="L129" s="914"/>
    </row>
    <row r="130" spans="1:12" ht="16.5" thickBot="1" x14ac:dyDescent="0.3">
      <c r="A130" s="914"/>
      <c r="B130" s="971" t="s">
        <v>75</v>
      </c>
      <c r="C130" s="979">
        <v>865</v>
      </c>
      <c r="D130" s="980"/>
      <c r="E130" s="914"/>
      <c r="F130" s="914"/>
      <c r="G130" s="914"/>
      <c r="H130" s="914"/>
      <c r="I130" s="914"/>
      <c r="J130" s="914"/>
      <c r="K130" s="914"/>
      <c r="L130" s="914"/>
    </row>
    <row r="131" spans="1:12" ht="16.5" thickBot="1" x14ac:dyDescent="0.3">
      <c r="A131" s="914"/>
      <c r="B131" s="971" t="s">
        <v>76</v>
      </c>
      <c r="C131" s="979">
        <v>881</v>
      </c>
      <c r="D131" s="980"/>
      <c r="E131" s="914"/>
      <c r="F131" s="914"/>
      <c r="G131" s="914"/>
      <c r="H131" s="914"/>
      <c r="I131" s="914"/>
      <c r="J131" s="914"/>
      <c r="K131" s="914"/>
      <c r="L131" s="914"/>
    </row>
    <row r="132" spans="1:12" ht="32.25" thickBot="1" x14ac:dyDescent="0.3">
      <c r="A132" s="914"/>
      <c r="B132" s="971" t="s">
        <v>77</v>
      </c>
      <c r="C132" s="971" t="s">
        <v>80</v>
      </c>
      <c r="D132" s="981">
        <v>88</v>
      </c>
      <c r="E132" s="914"/>
      <c r="F132" s="914"/>
      <c r="G132" s="914"/>
      <c r="H132" s="914"/>
      <c r="I132" s="914"/>
      <c r="J132" s="914"/>
      <c r="K132" s="914"/>
      <c r="L132" s="914"/>
    </row>
    <row r="133" spans="1:12" ht="31.5" x14ac:dyDescent="0.25">
      <c r="A133" s="1527"/>
      <c r="B133" s="1535"/>
      <c r="C133" s="977" t="s">
        <v>231</v>
      </c>
      <c r="D133" s="1544">
        <v>38</v>
      </c>
      <c r="E133" s="1521"/>
      <c r="F133" s="1511"/>
      <c r="G133" s="1511"/>
      <c r="H133" s="1511"/>
      <c r="I133" s="1511"/>
      <c r="J133" s="1511"/>
      <c r="K133" s="1511"/>
      <c r="L133" s="1511"/>
    </row>
    <row r="134" spans="1:12" ht="16.5" thickBot="1" x14ac:dyDescent="0.3">
      <c r="A134" s="1527"/>
      <c r="B134" s="1537"/>
      <c r="C134" s="978" t="s">
        <v>232</v>
      </c>
      <c r="D134" s="1545"/>
      <c r="E134" s="1521"/>
      <c r="F134" s="1511"/>
      <c r="G134" s="1511"/>
      <c r="H134" s="1511"/>
      <c r="I134" s="1511"/>
      <c r="J134" s="1511"/>
      <c r="K134" s="1511"/>
      <c r="L134" s="1511"/>
    </row>
    <row r="135" spans="1:12" ht="31.5" x14ac:dyDescent="0.25">
      <c r="A135" s="914"/>
      <c r="B135" s="977" t="s">
        <v>78</v>
      </c>
      <c r="C135" s="992"/>
      <c r="D135" s="993"/>
      <c r="E135" s="914"/>
      <c r="F135" s="914"/>
      <c r="G135" s="914"/>
      <c r="H135" s="914"/>
      <c r="I135" s="914"/>
      <c r="J135" s="914"/>
      <c r="K135" s="914"/>
      <c r="L135" s="914"/>
    </row>
    <row r="136" spans="1:12" x14ac:dyDescent="0.25">
      <c r="B136" s="987" t="s">
        <v>32</v>
      </c>
      <c r="C136" s="369"/>
      <c r="D136" s="369">
        <f>C130+C131+D132+D133</f>
        <v>1872</v>
      </c>
    </row>
    <row r="138" spans="1:12" x14ac:dyDescent="0.25">
      <c r="A138" s="1546" t="s">
        <v>94</v>
      </c>
      <c r="B138" s="1546"/>
      <c r="C138" s="1546"/>
      <c r="D138" s="1546"/>
      <c r="E138" s="1546"/>
    </row>
    <row r="139" spans="1:12" x14ac:dyDescent="0.25">
      <c r="A139" s="994" t="s">
        <v>95</v>
      </c>
      <c r="B139" s="1512"/>
      <c r="C139" s="1512"/>
      <c r="D139" s="1512"/>
      <c r="E139" s="1512"/>
    </row>
    <row r="140" spans="1:12" x14ac:dyDescent="0.25">
      <c r="A140" s="990"/>
      <c r="B140" s="1513" t="s">
        <v>32</v>
      </c>
      <c r="C140" s="1513" t="s">
        <v>84</v>
      </c>
      <c r="D140" s="986" t="s">
        <v>234</v>
      </c>
      <c r="E140" s="986" t="s">
        <v>236</v>
      </c>
    </row>
    <row r="141" spans="1:12" ht="31.5" x14ac:dyDescent="0.25">
      <c r="A141" s="990"/>
      <c r="B141" s="1513"/>
      <c r="C141" s="1513"/>
      <c r="D141" s="986" t="s">
        <v>235</v>
      </c>
      <c r="E141" s="986" t="s">
        <v>237</v>
      </c>
    </row>
    <row r="142" spans="1:12" ht="31.5" x14ac:dyDescent="0.25">
      <c r="A142" s="994" t="s">
        <v>87</v>
      </c>
      <c r="B142" s="991">
        <v>13</v>
      </c>
      <c r="C142" s="991">
        <v>13</v>
      </c>
      <c r="D142" s="991">
        <v>0</v>
      </c>
      <c r="E142" s="991">
        <v>0</v>
      </c>
    </row>
    <row r="143" spans="1:12" ht="31.5" x14ac:dyDescent="0.25">
      <c r="A143" s="994" t="s">
        <v>88</v>
      </c>
      <c r="B143" s="991">
        <v>2</v>
      </c>
      <c r="C143" s="991">
        <v>2</v>
      </c>
      <c r="D143" s="991">
        <v>0</v>
      </c>
      <c r="E143" s="991">
        <v>0</v>
      </c>
    </row>
    <row r="144" spans="1:12" x14ac:dyDescent="0.25">
      <c r="A144" s="994" t="s">
        <v>89</v>
      </c>
      <c r="B144" s="991">
        <v>11</v>
      </c>
      <c r="C144" s="991">
        <v>11</v>
      </c>
      <c r="D144" s="991">
        <v>0</v>
      </c>
      <c r="E144" s="991">
        <v>0</v>
      </c>
    </row>
    <row r="145" spans="1:5" x14ac:dyDescent="0.25">
      <c r="A145" s="994" t="s">
        <v>90</v>
      </c>
      <c r="B145" s="991">
        <v>0</v>
      </c>
      <c r="C145" s="991">
        <v>0</v>
      </c>
      <c r="D145" s="991">
        <v>0</v>
      </c>
      <c r="E145" s="991">
        <v>0</v>
      </c>
    </row>
    <row r="146" spans="1:5" ht="47.25" x14ac:dyDescent="0.25">
      <c r="A146" s="994" t="s">
        <v>91</v>
      </c>
      <c r="B146" s="991">
        <v>16</v>
      </c>
      <c r="C146" s="991">
        <v>16</v>
      </c>
      <c r="D146" s="991">
        <v>8</v>
      </c>
      <c r="E146" s="991">
        <v>0</v>
      </c>
    </row>
    <row r="147" spans="1:5" x14ac:dyDescent="0.25">
      <c r="A147" s="994" t="s">
        <v>92</v>
      </c>
      <c r="B147" s="991">
        <v>2</v>
      </c>
      <c r="C147" s="991">
        <v>2</v>
      </c>
      <c r="D147" s="991">
        <v>0</v>
      </c>
      <c r="E147" s="991">
        <v>0</v>
      </c>
    </row>
    <row r="148" spans="1:5" ht="47.25" x14ac:dyDescent="0.25">
      <c r="A148" s="994" t="s">
        <v>189</v>
      </c>
      <c r="B148" s="991">
        <v>1</v>
      </c>
      <c r="C148" s="991">
        <v>1</v>
      </c>
      <c r="D148" s="991">
        <v>0</v>
      </c>
      <c r="E148" s="991">
        <v>0</v>
      </c>
    </row>
    <row r="149" spans="1:5" ht="31.5" x14ac:dyDescent="0.25">
      <c r="A149" s="994" t="s">
        <v>93</v>
      </c>
      <c r="B149" s="991">
        <v>0</v>
      </c>
      <c r="C149" s="991">
        <v>0</v>
      </c>
      <c r="D149" s="991">
        <v>3</v>
      </c>
      <c r="E149" s="991">
        <v>0</v>
      </c>
    </row>
  </sheetData>
  <mergeCells count="57">
    <mergeCell ref="A76:H76"/>
    <mergeCell ref="A6:A7"/>
    <mergeCell ref="B6:B7"/>
    <mergeCell ref="C6:E6"/>
    <mergeCell ref="F6:L6"/>
    <mergeCell ref="B139:E139"/>
    <mergeCell ref="B140:B141"/>
    <mergeCell ref="C140:C141"/>
    <mergeCell ref="H133:H134"/>
    <mergeCell ref="I133:I134"/>
    <mergeCell ref="J133:J134"/>
    <mergeCell ref="K133:K134"/>
    <mergeCell ref="L133:L134"/>
    <mergeCell ref="A138:E138"/>
    <mergeCell ref="A133:A134"/>
    <mergeCell ref="B133:B134"/>
    <mergeCell ref="D133:D134"/>
    <mergeCell ref="E133:E134"/>
    <mergeCell ref="F133:F134"/>
    <mergeCell ref="G133:G134"/>
    <mergeCell ref="B129:D129"/>
    <mergeCell ref="I119:I121"/>
    <mergeCell ref="J119:J121"/>
    <mergeCell ref="K119:K121"/>
    <mergeCell ref="L119:L121"/>
    <mergeCell ref="B122:B123"/>
    <mergeCell ref="C122:C123"/>
    <mergeCell ref="D122:D123"/>
    <mergeCell ref="E122:E123"/>
    <mergeCell ref="F122:F123"/>
    <mergeCell ref="G122:G123"/>
    <mergeCell ref="H122:H123"/>
    <mergeCell ref="I122:I123"/>
    <mergeCell ref="J122:J123"/>
    <mergeCell ref="K122:K123"/>
    <mergeCell ref="L122:L123"/>
    <mergeCell ref="A119:A121"/>
    <mergeCell ref="B119:B121"/>
    <mergeCell ref="C119:C121"/>
    <mergeCell ref="G119:G121"/>
    <mergeCell ref="H119:H121"/>
    <mergeCell ref="L106:L107"/>
    <mergeCell ref="A48:C48"/>
    <mergeCell ref="A49:C49"/>
    <mergeCell ref="A53:H53"/>
    <mergeCell ref="A5:L5"/>
    <mergeCell ref="G106:G107"/>
    <mergeCell ref="H106:H107"/>
    <mergeCell ref="I106:I107"/>
    <mergeCell ref="J106:J107"/>
    <mergeCell ref="K106:K107"/>
    <mergeCell ref="A106:A107"/>
    <mergeCell ref="C106:C107"/>
    <mergeCell ref="D106:D107"/>
    <mergeCell ref="E106:E107"/>
    <mergeCell ref="F106:F107"/>
    <mergeCell ref="B54:C5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1"/>
  <sheetViews>
    <sheetView zoomScale="80" zoomScaleNormal="80" workbookViewId="0">
      <selection activeCell="B135" sqref="B135:D135"/>
    </sheetView>
  </sheetViews>
  <sheetFormatPr defaultRowHeight="15.75" x14ac:dyDescent="0.25"/>
  <cols>
    <col min="1" max="1" width="39.42578125" style="274" customWidth="1"/>
    <col min="2" max="2" width="16.7109375" style="274" customWidth="1"/>
    <col min="3" max="3" width="18.85546875" style="274" customWidth="1"/>
    <col min="4" max="4" width="23" style="274" customWidth="1"/>
    <col min="5" max="5" width="14.140625" style="274" customWidth="1"/>
    <col min="6" max="6" width="16.85546875" style="274" customWidth="1"/>
    <col min="7" max="7" width="16.7109375" style="274" customWidth="1"/>
    <col min="8" max="8" width="15.42578125" style="274" customWidth="1"/>
    <col min="9" max="9" width="17.28515625" style="274" customWidth="1"/>
    <col min="10" max="10" width="15.140625" style="274" customWidth="1"/>
    <col min="11" max="11" width="17.7109375" style="274" customWidth="1"/>
    <col min="12" max="12" width="14.85546875" style="274" customWidth="1"/>
    <col min="13" max="256" width="9.140625" style="274"/>
    <col min="257" max="257" width="39.42578125" style="274" customWidth="1"/>
    <col min="258" max="258" width="16.7109375" style="274" customWidth="1"/>
    <col min="259" max="259" width="18.85546875" style="274" customWidth="1"/>
    <col min="260" max="260" width="13.85546875" style="274" customWidth="1"/>
    <col min="261" max="261" width="14.140625" style="274" customWidth="1"/>
    <col min="262" max="262" width="16.85546875" style="274" customWidth="1"/>
    <col min="263" max="263" width="16.7109375" style="274" customWidth="1"/>
    <col min="264" max="264" width="15.42578125" style="274" customWidth="1"/>
    <col min="265" max="265" width="17.28515625" style="274" customWidth="1"/>
    <col min="266" max="266" width="15.140625" style="274" customWidth="1"/>
    <col min="267" max="267" width="17.7109375" style="274" customWidth="1"/>
    <col min="268" max="268" width="14.85546875" style="274" customWidth="1"/>
    <col min="269" max="512" width="9.140625" style="274"/>
    <col min="513" max="513" width="39.42578125" style="274" customWidth="1"/>
    <col min="514" max="514" width="16.7109375" style="274" customWidth="1"/>
    <col min="515" max="515" width="18.85546875" style="274" customWidth="1"/>
    <col min="516" max="516" width="13.85546875" style="274" customWidth="1"/>
    <col min="517" max="517" width="14.140625" style="274" customWidth="1"/>
    <col min="518" max="518" width="16.85546875" style="274" customWidth="1"/>
    <col min="519" max="519" width="16.7109375" style="274" customWidth="1"/>
    <col min="520" max="520" width="15.42578125" style="274" customWidth="1"/>
    <col min="521" max="521" width="17.28515625" style="274" customWidth="1"/>
    <col min="522" max="522" width="15.140625" style="274" customWidth="1"/>
    <col min="523" max="523" width="17.7109375" style="274" customWidth="1"/>
    <col min="524" max="524" width="14.85546875" style="274" customWidth="1"/>
    <col min="525" max="768" width="9.140625" style="274"/>
    <col min="769" max="769" width="39.42578125" style="274" customWidth="1"/>
    <col min="770" max="770" width="16.7109375" style="274" customWidth="1"/>
    <col min="771" max="771" width="18.85546875" style="274" customWidth="1"/>
    <col min="772" max="772" width="13.85546875" style="274" customWidth="1"/>
    <col min="773" max="773" width="14.140625" style="274" customWidth="1"/>
    <col min="774" max="774" width="16.85546875" style="274" customWidth="1"/>
    <col min="775" max="775" width="16.7109375" style="274" customWidth="1"/>
    <col min="776" max="776" width="15.42578125" style="274" customWidth="1"/>
    <col min="777" max="777" width="17.28515625" style="274" customWidth="1"/>
    <col min="778" max="778" width="15.140625" style="274" customWidth="1"/>
    <col min="779" max="779" width="17.7109375" style="274" customWidth="1"/>
    <col min="780" max="780" width="14.85546875" style="274" customWidth="1"/>
    <col min="781" max="1024" width="9.140625" style="274"/>
    <col min="1025" max="1025" width="39.42578125" style="274" customWidth="1"/>
    <col min="1026" max="1026" width="16.7109375" style="274" customWidth="1"/>
    <col min="1027" max="1027" width="18.85546875" style="274" customWidth="1"/>
    <col min="1028" max="1028" width="13.85546875" style="274" customWidth="1"/>
    <col min="1029" max="1029" width="14.140625" style="274" customWidth="1"/>
    <col min="1030" max="1030" width="16.85546875" style="274" customWidth="1"/>
    <col min="1031" max="1031" width="16.7109375" style="274" customWidth="1"/>
    <col min="1032" max="1032" width="15.42578125" style="274" customWidth="1"/>
    <col min="1033" max="1033" width="17.28515625" style="274" customWidth="1"/>
    <col min="1034" max="1034" width="15.140625" style="274" customWidth="1"/>
    <col min="1035" max="1035" width="17.7109375" style="274" customWidth="1"/>
    <col min="1036" max="1036" width="14.85546875" style="274" customWidth="1"/>
    <col min="1037" max="1280" width="9.140625" style="274"/>
    <col min="1281" max="1281" width="39.42578125" style="274" customWidth="1"/>
    <col min="1282" max="1282" width="16.7109375" style="274" customWidth="1"/>
    <col min="1283" max="1283" width="18.85546875" style="274" customWidth="1"/>
    <col min="1284" max="1284" width="13.85546875" style="274" customWidth="1"/>
    <col min="1285" max="1285" width="14.140625" style="274" customWidth="1"/>
    <col min="1286" max="1286" width="16.85546875" style="274" customWidth="1"/>
    <col min="1287" max="1287" width="16.7109375" style="274" customWidth="1"/>
    <col min="1288" max="1288" width="15.42578125" style="274" customWidth="1"/>
    <col min="1289" max="1289" width="17.28515625" style="274" customWidth="1"/>
    <col min="1290" max="1290" width="15.140625" style="274" customWidth="1"/>
    <col min="1291" max="1291" width="17.7109375" style="274" customWidth="1"/>
    <col min="1292" max="1292" width="14.85546875" style="274" customWidth="1"/>
    <col min="1293" max="1536" width="9.140625" style="274"/>
    <col min="1537" max="1537" width="39.42578125" style="274" customWidth="1"/>
    <col min="1538" max="1538" width="16.7109375" style="274" customWidth="1"/>
    <col min="1539" max="1539" width="18.85546875" style="274" customWidth="1"/>
    <col min="1540" max="1540" width="13.85546875" style="274" customWidth="1"/>
    <col min="1541" max="1541" width="14.140625" style="274" customWidth="1"/>
    <col min="1542" max="1542" width="16.85546875" style="274" customWidth="1"/>
    <col min="1543" max="1543" width="16.7109375" style="274" customWidth="1"/>
    <col min="1544" max="1544" width="15.42578125" style="274" customWidth="1"/>
    <col min="1545" max="1545" width="17.28515625" style="274" customWidth="1"/>
    <col min="1546" max="1546" width="15.140625" style="274" customWidth="1"/>
    <col min="1547" max="1547" width="17.7109375" style="274" customWidth="1"/>
    <col min="1548" max="1548" width="14.85546875" style="274" customWidth="1"/>
    <col min="1549" max="1792" width="9.140625" style="274"/>
    <col min="1793" max="1793" width="39.42578125" style="274" customWidth="1"/>
    <col min="1794" max="1794" width="16.7109375" style="274" customWidth="1"/>
    <col min="1795" max="1795" width="18.85546875" style="274" customWidth="1"/>
    <col min="1796" max="1796" width="13.85546875" style="274" customWidth="1"/>
    <col min="1797" max="1797" width="14.140625" style="274" customWidth="1"/>
    <col min="1798" max="1798" width="16.85546875" style="274" customWidth="1"/>
    <col min="1799" max="1799" width="16.7109375" style="274" customWidth="1"/>
    <col min="1800" max="1800" width="15.42578125" style="274" customWidth="1"/>
    <col min="1801" max="1801" width="17.28515625" style="274" customWidth="1"/>
    <col min="1802" max="1802" width="15.140625" style="274" customWidth="1"/>
    <col min="1803" max="1803" width="17.7109375" style="274" customWidth="1"/>
    <col min="1804" max="1804" width="14.85546875" style="274" customWidth="1"/>
    <col min="1805" max="2048" width="9.140625" style="274"/>
    <col min="2049" max="2049" width="39.42578125" style="274" customWidth="1"/>
    <col min="2050" max="2050" width="16.7109375" style="274" customWidth="1"/>
    <col min="2051" max="2051" width="18.85546875" style="274" customWidth="1"/>
    <col min="2052" max="2052" width="13.85546875" style="274" customWidth="1"/>
    <col min="2053" max="2053" width="14.140625" style="274" customWidth="1"/>
    <col min="2054" max="2054" width="16.85546875" style="274" customWidth="1"/>
    <col min="2055" max="2055" width="16.7109375" style="274" customWidth="1"/>
    <col min="2056" max="2056" width="15.42578125" style="274" customWidth="1"/>
    <col min="2057" max="2057" width="17.28515625" style="274" customWidth="1"/>
    <col min="2058" max="2058" width="15.140625" style="274" customWidth="1"/>
    <col min="2059" max="2059" width="17.7109375" style="274" customWidth="1"/>
    <col min="2060" max="2060" width="14.85546875" style="274" customWidth="1"/>
    <col min="2061" max="2304" width="9.140625" style="274"/>
    <col min="2305" max="2305" width="39.42578125" style="274" customWidth="1"/>
    <col min="2306" max="2306" width="16.7109375" style="274" customWidth="1"/>
    <col min="2307" max="2307" width="18.85546875" style="274" customWidth="1"/>
    <col min="2308" max="2308" width="13.85546875" style="274" customWidth="1"/>
    <col min="2309" max="2309" width="14.140625" style="274" customWidth="1"/>
    <col min="2310" max="2310" width="16.85546875" style="274" customWidth="1"/>
    <col min="2311" max="2311" width="16.7109375" style="274" customWidth="1"/>
    <col min="2312" max="2312" width="15.42578125" style="274" customWidth="1"/>
    <col min="2313" max="2313" width="17.28515625" style="274" customWidth="1"/>
    <col min="2314" max="2314" width="15.140625" style="274" customWidth="1"/>
    <col min="2315" max="2315" width="17.7109375" style="274" customWidth="1"/>
    <col min="2316" max="2316" width="14.85546875" style="274" customWidth="1"/>
    <col min="2317" max="2560" width="9.140625" style="274"/>
    <col min="2561" max="2561" width="39.42578125" style="274" customWidth="1"/>
    <col min="2562" max="2562" width="16.7109375" style="274" customWidth="1"/>
    <col min="2563" max="2563" width="18.85546875" style="274" customWidth="1"/>
    <col min="2564" max="2564" width="13.85546875" style="274" customWidth="1"/>
    <col min="2565" max="2565" width="14.140625" style="274" customWidth="1"/>
    <col min="2566" max="2566" width="16.85546875" style="274" customWidth="1"/>
    <col min="2567" max="2567" width="16.7109375" style="274" customWidth="1"/>
    <col min="2568" max="2568" width="15.42578125" style="274" customWidth="1"/>
    <col min="2569" max="2569" width="17.28515625" style="274" customWidth="1"/>
    <col min="2570" max="2570" width="15.140625" style="274" customWidth="1"/>
    <col min="2571" max="2571" width="17.7109375" style="274" customWidth="1"/>
    <col min="2572" max="2572" width="14.85546875" style="274" customWidth="1"/>
    <col min="2573" max="2816" width="9.140625" style="274"/>
    <col min="2817" max="2817" width="39.42578125" style="274" customWidth="1"/>
    <col min="2818" max="2818" width="16.7109375" style="274" customWidth="1"/>
    <col min="2819" max="2819" width="18.85546875" style="274" customWidth="1"/>
    <col min="2820" max="2820" width="13.85546875" style="274" customWidth="1"/>
    <col min="2821" max="2821" width="14.140625" style="274" customWidth="1"/>
    <col min="2822" max="2822" width="16.85546875" style="274" customWidth="1"/>
    <col min="2823" max="2823" width="16.7109375" style="274" customWidth="1"/>
    <col min="2824" max="2824" width="15.42578125" style="274" customWidth="1"/>
    <col min="2825" max="2825" width="17.28515625" style="274" customWidth="1"/>
    <col min="2826" max="2826" width="15.140625" style="274" customWidth="1"/>
    <col min="2827" max="2827" width="17.7109375" style="274" customWidth="1"/>
    <col min="2828" max="2828" width="14.85546875" style="274" customWidth="1"/>
    <col min="2829" max="3072" width="9.140625" style="274"/>
    <col min="3073" max="3073" width="39.42578125" style="274" customWidth="1"/>
    <col min="3074" max="3074" width="16.7109375" style="274" customWidth="1"/>
    <col min="3075" max="3075" width="18.85546875" style="274" customWidth="1"/>
    <col min="3076" max="3076" width="13.85546875" style="274" customWidth="1"/>
    <col min="3077" max="3077" width="14.140625" style="274" customWidth="1"/>
    <col min="3078" max="3078" width="16.85546875" style="274" customWidth="1"/>
    <col min="3079" max="3079" width="16.7109375" style="274" customWidth="1"/>
    <col min="3080" max="3080" width="15.42578125" style="274" customWidth="1"/>
    <col min="3081" max="3081" width="17.28515625" style="274" customWidth="1"/>
    <col min="3082" max="3082" width="15.140625" style="274" customWidth="1"/>
    <col min="3083" max="3083" width="17.7109375" style="274" customWidth="1"/>
    <col min="3084" max="3084" width="14.85546875" style="274" customWidth="1"/>
    <col min="3085" max="3328" width="9.140625" style="274"/>
    <col min="3329" max="3329" width="39.42578125" style="274" customWidth="1"/>
    <col min="3330" max="3330" width="16.7109375" style="274" customWidth="1"/>
    <col min="3331" max="3331" width="18.85546875" style="274" customWidth="1"/>
    <col min="3332" max="3332" width="13.85546875" style="274" customWidth="1"/>
    <col min="3333" max="3333" width="14.140625" style="274" customWidth="1"/>
    <col min="3334" max="3334" width="16.85546875" style="274" customWidth="1"/>
    <col min="3335" max="3335" width="16.7109375" style="274" customWidth="1"/>
    <col min="3336" max="3336" width="15.42578125" style="274" customWidth="1"/>
    <col min="3337" max="3337" width="17.28515625" style="274" customWidth="1"/>
    <col min="3338" max="3338" width="15.140625" style="274" customWidth="1"/>
    <col min="3339" max="3339" width="17.7109375" style="274" customWidth="1"/>
    <col min="3340" max="3340" width="14.85546875" style="274" customWidth="1"/>
    <col min="3341" max="3584" width="9.140625" style="274"/>
    <col min="3585" max="3585" width="39.42578125" style="274" customWidth="1"/>
    <col min="3586" max="3586" width="16.7109375" style="274" customWidth="1"/>
    <col min="3587" max="3587" width="18.85546875" style="274" customWidth="1"/>
    <col min="3588" max="3588" width="13.85546875" style="274" customWidth="1"/>
    <col min="3589" max="3589" width="14.140625" style="274" customWidth="1"/>
    <col min="3590" max="3590" width="16.85546875" style="274" customWidth="1"/>
    <col min="3591" max="3591" width="16.7109375" style="274" customWidth="1"/>
    <col min="3592" max="3592" width="15.42578125" style="274" customWidth="1"/>
    <col min="3593" max="3593" width="17.28515625" style="274" customWidth="1"/>
    <col min="3594" max="3594" width="15.140625" style="274" customWidth="1"/>
    <col min="3595" max="3595" width="17.7109375" style="274" customWidth="1"/>
    <col min="3596" max="3596" width="14.85546875" style="274" customWidth="1"/>
    <col min="3597" max="3840" width="9.140625" style="274"/>
    <col min="3841" max="3841" width="39.42578125" style="274" customWidth="1"/>
    <col min="3842" max="3842" width="16.7109375" style="274" customWidth="1"/>
    <col min="3843" max="3843" width="18.85546875" style="274" customWidth="1"/>
    <col min="3844" max="3844" width="13.85546875" style="274" customWidth="1"/>
    <col min="3845" max="3845" width="14.140625" style="274" customWidth="1"/>
    <col min="3846" max="3846" width="16.85546875" style="274" customWidth="1"/>
    <col min="3847" max="3847" width="16.7109375" style="274" customWidth="1"/>
    <col min="3848" max="3848" width="15.42578125" style="274" customWidth="1"/>
    <col min="3849" max="3849" width="17.28515625" style="274" customWidth="1"/>
    <col min="3850" max="3850" width="15.140625" style="274" customWidth="1"/>
    <col min="3851" max="3851" width="17.7109375" style="274" customWidth="1"/>
    <col min="3852" max="3852" width="14.85546875" style="274" customWidth="1"/>
    <col min="3853" max="4096" width="9.140625" style="274"/>
    <col min="4097" max="4097" width="39.42578125" style="274" customWidth="1"/>
    <col min="4098" max="4098" width="16.7109375" style="274" customWidth="1"/>
    <col min="4099" max="4099" width="18.85546875" style="274" customWidth="1"/>
    <col min="4100" max="4100" width="13.85546875" style="274" customWidth="1"/>
    <col min="4101" max="4101" width="14.140625" style="274" customWidth="1"/>
    <col min="4102" max="4102" width="16.85546875" style="274" customWidth="1"/>
    <col min="4103" max="4103" width="16.7109375" style="274" customWidth="1"/>
    <col min="4104" max="4104" width="15.42578125" style="274" customWidth="1"/>
    <col min="4105" max="4105" width="17.28515625" style="274" customWidth="1"/>
    <col min="4106" max="4106" width="15.140625" style="274" customWidth="1"/>
    <col min="4107" max="4107" width="17.7109375" style="274" customWidth="1"/>
    <col min="4108" max="4108" width="14.85546875" style="274" customWidth="1"/>
    <col min="4109" max="4352" width="9.140625" style="274"/>
    <col min="4353" max="4353" width="39.42578125" style="274" customWidth="1"/>
    <col min="4354" max="4354" width="16.7109375" style="274" customWidth="1"/>
    <col min="4355" max="4355" width="18.85546875" style="274" customWidth="1"/>
    <col min="4356" max="4356" width="13.85546875" style="274" customWidth="1"/>
    <col min="4357" max="4357" width="14.140625" style="274" customWidth="1"/>
    <col min="4358" max="4358" width="16.85546875" style="274" customWidth="1"/>
    <col min="4359" max="4359" width="16.7109375" style="274" customWidth="1"/>
    <col min="4360" max="4360" width="15.42578125" style="274" customWidth="1"/>
    <col min="4361" max="4361" width="17.28515625" style="274" customWidth="1"/>
    <col min="4362" max="4362" width="15.140625" style="274" customWidth="1"/>
    <col min="4363" max="4363" width="17.7109375" style="274" customWidth="1"/>
    <col min="4364" max="4364" width="14.85546875" style="274" customWidth="1"/>
    <col min="4365" max="4608" width="9.140625" style="274"/>
    <col min="4609" max="4609" width="39.42578125" style="274" customWidth="1"/>
    <col min="4610" max="4610" width="16.7109375" style="274" customWidth="1"/>
    <col min="4611" max="4611" width="18.85546875" style="274" customWidth="1"/>
    <col min="4612" max="4612" width="13.85546875" style="274" customWidth="1"/>
    <col min="4613" max="4613" width="14.140625" style="274" customWidth="1"/>
    <col min="4614" max="4614" width="16.85546875" style="274" customWidth="1"/>
    <col min="4615" max="4615" width="16.7109375" style="274" customWidth="1"/>
    <col min="4616" max="4616" width="15.42578125" style="274" customWidth="1"/>
    <col min="4617" max="4617" width="17.28515625" style="274" customWidth="1"/>
    <col min="4618" max="4618" width="15.140625" style="274" customWidth="1"/>
    <col min="4619" max="4619" width="17.7109375" style="274" customWidth="1"/>
    <col min="4620" max="4620" width="14.85546875" style="274" customWidth="1"/>
    <col min="4621" max="4864" width="9.140625" style="274"/>
    <col min="4865" max="4865" width="39.42578125" style="274" customWidth="1"/>
    <col min="4866" max="4866" width="16.7109375" style="274" customWidth="1"/>
    <col min="4867" max="4867" width="18.85546875" style="274" customWidth="1"/>
    <col min="4868" max="4868" width="13.85546875" style="274" customWidth="1"/>
    <col min="4869" max="4869" width="14.140625" style="274" customWidth="1"/>
    <col min="4870" max="4870" width="16.85546875" style="274" customWidth="1"/>
    <col min="4871" max="4871" width="16.7109375" style="274" customWidth="1"/>
    <col min="4872" max="4872" width="15.42578125" style="274" customWidth="1"/>
    <col min="4873" max="4873" width="17.28515625" style="274" customWidth="1"/>
    <col min="4874" max="4874" width="15.140625" style="274" customWidth="1"/>
    <col min="4875" max="4875" width="17.7109375" style="274" customWidth="1"/>
    <col min="4876" max="4876" width="14.85546875" style="274" customWidth="1"/>
    <col min="4877" max="5120" width="9.140625" style="274"/>
    <col min="5121" max="5121" width="39.42578125" style="274" customWidth="1"/>
    <col min="5122" max="5122" width="16.7109375" style="274" customWidth="1"/>
    <col min="5123" max="5123" width="18.85546875" style="274" customWidth="1"/>
    <col min="5124" max="5124" width="13.85546875" style="274" customWidth="1"/>
    <col min="5125" max="5125" width="14.140625" style="274" customWidth="1"/>
    <col min="5126" max="5126" width="16.85546875" style="274" customWidth="1"/>
    <col min="5127" max="5127" width="16.7109375" style="274" customWidth="1"/>
    <col min="5128" max="5128" width="15.42578125" style="274" customWidth="1"/>
    <col min="5129" max="5129" width="17.28515625" style="274" customWidth="1"/>
    <col min="5130" max="5130" width="15.140625" style="274" customWidth="1"/>
    <col min="5131" max="5131" width="17.7109375" style="274" customWidth="1"/>
    <col min="5132" max="5132" width="14.85546875" style="274" customWidth="1"/>
    <col min="5133" max="5376" width="9.140625" style="274"/>
    <col min="5377" max="5377" width="39.42578125" style="274" customWidth="1"/>
    <col min="5378" max="5378" width="16.7109375" style="274" customWidth="1"/>
    <col min="5379" max="5379" width="18.85546875" style="274" customWidth="1"/>
    <col min="5380" max="5380" width="13.85546875" style="274" customWidth="1"/>
    <col min="5381" max="5381" width="14.140625" style="274" customWidth="1"/>
    <col min="5382" max="5382" width="16.85546875" style="274" customWidth="1"/>
    <col min="5383" max="5383" width="16.7109375" style="274" customWidth="1"/>
    <col min="5384" max="5384" width="15.42578125" style="274" customWidth="1"/>
    <col min="5385" max="5385" width="17.28515625" style="274" customWidth="1"/>
    <col min="5386" max="5386" width="15.140625" style="274" customWidth="1"/>
    <col min="5387" max="5387" width="17.7109375" style="274" customWidth="1"/>
    <col min="5388" max="5388" width="14.85546875" style="274" customWidth="1"/>
    <col min="5389" max="5632" width="9.140625" style="274"/>
    <col min="5633" max="5633" width="39.42578125" style="274" customWidth="1"/>
    <col min="5634" max="5634" width="16.7109375" style="274" customWidth="1"/>
    <col min="5635" max="5635" width="18.85546875" style="274" customWidth="1"/>
    <col min="5636" max="5636" width="13.85546875" style="274" customWidth="1"/>
    <col min="5637" max="5637" width="14.140625" style="274" customWidth="1"/>
    <col min="5638" max="5638" width="16.85546875" style="274" customWidth="1"/>
    <col min="5639" max="5639" width="16.7109375" style="274" customWidth="1"/>
    <col min="5640" max="5640" width="15.42578125" style="274" customWidth="1"/>
    <col min="5641" max="5641" width="17.28515625" style="274" customWidth="1"/>
    <col min="5642" max="5642" width="15.140625" style="274" customWidth="1"/>
    <col min="5643" max="5643" width="17.7109375" style="274" customWidth="1"/>
    <col min="5644" max="5644" width="14.85546875" style="274" customWidth="1"/>
    <col min="5645" max="5888" width="9.140625" style="274"/>
    <col min="5889" max="5889" width="39.42578125" style="274" customWidth="1"/>
    <col min="5890" max="5890" width="16.7109375" style="274" customWidth="1"/>
    <col min="5891" max="5891" width="18.85546875" style="274" customWidth="1"/>
    <col min="5892" max="5892" width="13.85546875" style="274" customWidth="1"/>
    <col min="5893" max="5893" width="14.140625" style="274" customWidth="1"/>
    <col min="5894" max="5894" width="16.85546875" style="274" customWidth="1"/>
    <col min="5895" max="5895" width="16.7109375" style="274" customWidth="1"/>
    <col min="5896" max="5896" width="15.42578125" style="274" customWidth="1"/>
    <col min="5897" max="5897" width="17.28515625" style="274" customWidth="1"/>
    <col min="5898" max="5898" width="15.140625" style="274" customWidth="1"/>
    <col min="5899" max="5899" width="17.7109375" style="274" customWidth="1"/>
    <col min="5900" max="5900" width="14.85546875" style="274" customWidth="1"/>
    <col min="5901" max="6144" width="9.140625" style="274"/>
    <col min="6145" max="6145" width="39.42578125" style="274" customWidth="1"/>
    <col min="6146" max="6146" width="16.7109375" style="274" customWidth="1"/>
    <col min="6147" max="6147" width="18.85546875" style="274" customWidth="1"/>
    <col min="6148" max="6148" width="13.85546875" style="274" customWidth="1"/>
    <col min="6149" max="6149" width="14.140625" style="274" customWidth="1"/>
    <col min="6150" max="6150" width="16.85546875" style="274" customWidth="1"/>
    <col min="6151" max="6151" width="16.7109375" style="274" customWidth="1"/>
    <col min="6152" max="6152" width="15.42578125" style="274" customWidth="1"/>
    <col min="6153" max="6153" width="17.28515625" style="274" customWidth="1"/>
    <col min="6154" max="6154" width="15.140625" style="274" customWidth="1"/>
    <col min="6155" max="6155" width="17.7109375" style="274" customWidth="1"/>
    <col min="6156" max="6156" width="14.85546875" style="274" customWidth="1"/>
    <col min="6157" max="6400" width="9.140625" style="274"/>
    <col min="6401" max="6401" width="39.42578125" style="274" customWidth="1"/>
    <col min="6402" max="6402" width="16.7109375" style="274" customWidth="1"/>
    <col min="6403" max="6403" width="18.85546875" style="274" customWidth="1"/>
    <col min="6404" max="6404" width="13.85546875" style="274" customWidth="1"/>
    <col min="6405" max="6405" width="14.140625" style="274" customWidth="1"/>
    <col min="6406" max="6406" width="16.85546875" style="274" customWidth="1"/>
    <col min="6407" max="6407" width="16.7109375" style="274" customWidth="1"/>
    <col min="6408" max="6408" width="15.42578125" style="274" customWidth="1"/>
    <col min="6409" max="6409" width="17.28515625" style="274" customWidth="1"/>
    <col min="6410" max="6410" width="15.140625" style="274" customWidth="1"/>
    <col min="6411" max="6411" width="17.7109375" style="274" customWidth="1"/>
    <col min="6412" max="6412" width="14.85546875" style="274" customWidth="1"/>
    <col min="6413" max="6656" width="9.140625" style="274"/>
    <col min="6657" max="6657" width="39.42578125" style="274" customWidth="1"/>
    <col min="6658" max="6658" width="16.7109375" style="274" customWidth="1"/>
    <col min="6659" max="6659" width="18.85546875" style="274" customWidth="1"/>
    <col min="6660" max="6660" width="13.85546875" style="274" customWidth="1"/>
    <col min="6661" max="6661" width="14.140625" style="274" customWidth="1"/>
    <col min="6662" max="6662" width="16.85546875" style="274" customWidth="1"/>
    <col min="6663" max="6663" width="16.7109375" style="274" customWidth="1"/>
    <col min="6664" max="6664" width="15.42578125" style="274" customWidth="1"/>
    <col min="6665" max="6665" width="17.28515625" style="274" customWidth="1"/>
    <col min="6666" max="6666" width="15.140625" style="274" customWidth="1"/>
    <col min="6667" max="6667" width="17.7109375" style="274" customWidth="1"/>
    <col min="6668" max="6668" width="14.85546875" style="274" customWidth="1"/>
    <col min="6669" max="6912" width="9.140625" style="274"/>
    <col min="6913" max="6913" width="39.42578125" style="274" customWidth="1"/>
    <col min="6914" max="6914" width="16.7109375" style="274" customWidth="1"/>
    <col min="6915" max="6915" width="18.85546875" style="274" customWidth="1"/>
    <col min="6916" max="6916" width="13.85546875" style="274" customWidth="1"/>
    <col min="6917" max="6917" width="14.140625" style="274" customWidth="1"/>
    <col min="6918" max="6918" width="16.85546875" style="274" customWidth="1"/>
    <col min="6919" max="6919" width="16.7109375" style="274" customWidth="1"/>
    <col min="6920" max="6920" width="15.42578125" style="274" customWidth="1"/>
    <col min="6921" max="6921" width="17.28515625" style="274" customWidth="1"/>
    <col min="6922" max="6922" width="15.140625" style="274" customWidth="1"/>
    <col min="6923" max="6923" width="17.7109375" style="274" customWidth="1"/>
    <col min="6924" max="6924" width="14.85546875" style="274" customWidth="1"/>
    <col min="6925" max="7168" width="9.140625" style="274"/>
    <col min="7169" max="7169" width="39.42578125" style="274" customWidth="1"/>
    <col min="7170" max="7170" width="16.7109375" style="274" customWidth="1"/>
    <col min="7171" max="7171" width="18.85546875" style="274" customWidth="1"/>
    <col min="7172" max="7172" width="13.85546875" style="274" customWidth="1"/>
    <col min="7173" max="7173" width="14.140625" style="274" customWidth="1"/>
    <col min="7174" max="7174" width="16.85546875" style="274" customWidth="1"/>
    <col min="7175" max="7175" width="16.7109375" style="274" customWidth="1"/>
    <col min="7176" max="7176" width="15.42578125" style="274" customWidth="1"/>
    <col min="7177" max="7177" width="17.28515625" style="274" customWidth="1"/>
    <col min="7178" max="7178" width="15.140625" style="274" customWidth="1"/>
    <col min="7179" max="7179" width="17.7109375" style="274" customWidth="1"/>
    <col min="7180" max="7180" width="14.85546875" style="274" customWidth="1"/>
    <col min="7181" max="7424" width="9.140625" style="274"/>
    <col min="7425" max="7425" width="39.42578125" style="274" customWidth="1"/>
    <col min="7426" max="7426" width="16.7109375" style="274" customWidth="1"/>
    <col min="7427" max="7427" width="18.85546875" style="274" customWidth="1"/>
    <col min="7428" max="7428" width="13.85546875" style="274" customWidth="1"/>
    <col min="7429" max="7429" width="14.140625" style="274" customWidth="1"/>
    <col min="7430" max="7430" width="16.85546875" style="274" customWidth="1"/>
    <col min="7431" max="7431" width="16.7109375" style="274" customWidth="1"/>
    <col min="7432" max="7432" width="15.42578125" style="274" customWidth="1"/>
    <col min="7433" max="7433" width="17.28515625" style="274" customWidth="1"/>
    <col min="7434" max="7434" width="15.140625" style="274" customWidth="1"/>
    <col min="7435" max="7435" width="17.7109375" style="274" customWidth="1"/>
    <col min="7436" max="7436" width="14.85546875" style="274" customWidth="1"/>
    <col min="7437" max="7680" width="9.140625" style="274"/>
    <col min="7681" max="7681" width="39.42578125" style="274" customWidth="1"/>
    <col min="7682" max="7682" width="16.7109375" style="274" customWidth="1"/>
    <col min="7683" max="7683" width="18.85546875" style="274" customWidth="1"/>
    <col min="7684" max="7684" width="13.85546875" style="274" customWidth="1"/>
    <col min="7685" max="7685" width="14.140625" style="274" customWidth="1"/>
    <col min="7686" max="7686" width="16.85546875" style="274" customWidth="1"/>
    <col min="7687" max="7687" width="16.7109375" style="274" customWidth="1"/>
    <col min="7688" max="7688" width="15.42578125" style="274" customWidth="1"/>
    <col min="7689" max="7689" width="17.28515625" style="274" customWidth="1"/>
    <col min="7690" max="7690" width="15.140625" style="274" customWidth="1"/>
    <col min="7691" max="7691" width="17.7109375" style="274" customWidth="1"/>
    <col min="7692" max="7692" width="14.85546875" style="274" customWidth="1"/>
    <col min="7693" max="7936" width="9.140625" style="274"/>
    <col min="7937" max="7937" width="39.42578125" style="274" customWidth="1"/>
    <col min="7938" max="7938" width="16.7109375" style="274" customWidth="1"/>
    <col min="7939" max="7939" width="18.85546875" style="274" customWidth="1"/>
    <col min="7940" max="7940" width="13.85546875" style="274" customWidth="1"/>
    <col min="7941" max="7941" width="14.140625" style="274" customWidth="1"/>
    <col min="7942" max="7942" width="16.85546875" style="274" customWidth="1"/>
    <col min="7943" max="7943" width="16.7109375" style="274" customWidth="1"/>
    <col min="7944" max="7944" width="15.42578125" style="274" customWidth="1"/>
    <col min="7945" max="7945" width="17.28515625" style="274" customWidth="1"/>
    <col min="7946" max="7946" width="15.140625" style="274" customWidth="1"/>
    <col min="7947" max="7947" width="17.7109375" style="274" customWidth="1"/>
    <col min="7948" max="7948" width="14.85546875" style="274" customWidth="1"/>
    <col min="7949" max="8192" width="9.140625" style="274"/>
    <col min="8193" max="8193" width="39.42578125" style="274" customWidth="1"/>
    <col min="8194" max="8194" width="16.7109375" style="274" customWidth="1"/>
    <col min="8195" max="8195" width="18.85546875" style="274" customWidth="1"/>
    <col min="8196" max="8196" width="13.85546875" style="274" customWidth="1"/>
    <col min="8197" max="8197" width="14.140625" style="274" customWidth="1"/>
    <col min="8198" max="8198" width="16.85546875" style="274" customWidth="1"/>
    <col min="8199" max="8199" width="16.7109375" style="274" customWidth="1"/>
    <col min="8200" max="8200" width="15.42578125" style="274" customWidth="1"/>
    <col min="8201" max="8201" width="17.28515625" style="274" customWidth="1"/>
    <col min="8202" max="8202" width="15.140625" style="274" customWidth="1"/>
    <col min="8203" max="8203" width="17.7109375" style="274" customWidth="1"/>
    <col min="8204" max="8204" width="14.85546875" style="274" customWidth="1"/>
    <col min="8205" max="8448" width="9.140625" style="274"/>
    <col min="8449" max="8449" width="39.42578125" style="274" customWidth="1"/>
    <col min="8450" max="8450" width="16.7109375" style="274" customWidth="1"/>
    <col min="8451" max="8451" width="18.85546875" style="274" customWidth="1"/>
    <col min="8452" max="8452" width="13.85546875" style="274" customWidth="1"/>
    <col min="8453" max="8453" width="14.140625" style="274" customWidth="1"/>
    <col min="8454" max="8454" width="16.85546875" style="274" customWidth="1"/>
    <col min="8455" max="8455" width="16.7109375" style="274" customWidth="1"/>
    <col min="8456" max="8456" width="15.42578125" style="274" customWidth="1"/>
    <col min="8457" max="8457" width="17.28515625" style="274" customWidth="1"/>
    <col min="8458" max="8458" width="15.140625" style="274" customWidth="1"/>
    <col min="8459" max="8459" width="17.7109375" style="274" customWidth="1"/>
    <col min="8460" max="8460" width="14.85546875" style="274" customWidth="1"/>
    <col min="8461" max="8704" width="9.140625" style="274"/>
    <col min="8705" max="8705" width="39.42578125" style="274" customWidth="1"/>
    <col min="8706" max="8706" width="16.7109375" style="274" customWidth="1"/>
    <col min="8707" max="8707" width="18.85546875" style="274" customWidth="1"/>
    <col min="8708" max="8708" width="13.85546875" style="274" customWidth="1"/>
    <col min="8709" max="8709" width="14.140625" style="274" customWidth="1"/>
    <col min="8710" max="8710" width="16.85546875" style="274" customWidth="1"/>
    <col min="8711" max="8711" width="16.7109375" style="274" customWidth="1"/>
    <col min="8712" max="8712" width="15.42578125" style="274" customWidth="1"/>
    <col min="8713" max="8713" width="17.28515625" style="274" customWidth="1"/>
    <col min="8714" max="8714" width="15.140625" style="274" customWidth="1"/>
    <col min="8715" max="8715" width="17.7109375" style="274" customWidth="1"/>
    <col min="8716" max="8716" width="14.85546875" style="274" customWidth="1"/>
    <col min="8717" max="8960" width="9.140625" style="274"/>
    <col min="8961" max="8961" width="39.42578125" style="274" customWidth="1"/>
    <col min="8962" max="8962" width="16.7109375" style="274" customWidth="1"/>
    <col min="8963" max="8963" width="18.85546875" style="274" customWidth="1"/>
    <col min="8964" max="8964" width="13.85546875" style="274" customWidth="1"/>
    <col min="8965" max="8965" width="14.140625" style="274" customWidth="1"/>
    <col min="8966" max="8966" width="16.85546875" style="274" customWidth="1"/>
    <col min="8967" max="8967" width="16.7109375" style="274" customWidth="1"/>
    <col min="8968" max="8968" width="15.42578125" style="274" customWidth="1"/>
    <col min="8969" max="8969" width="17.28515625" style="274" customWidth="1"/>
    <col min="8970" max="8970" width="15.140625" style="274" customWidth="1"/>
    <col min="8971" max="8971" width="17.7109375" style="274" customWidth="1"/>
    <col min="8972" max="8972" width="14.85546875" style="274" customWidth="1"/>
    <col min="8973" max="9216" width="9.140625" style="274"/>
    <col min="9217" max="9217" width="39.42578125" style="274" customWidth="1"/>
    <col min="9218" max="9218" width="16.7109375" style="274" customWidth="1"/>
    <col min="9219" max="9219" width="18.85546875" style="274" customWidth="1"/>
    <col min="9220" max="9220" width="13.85546875" style="274" customWidth="1"/>
    <col min="9221" max="9221" width="14.140625" style="274" customWidth="1"/>
    <col min="9222" max="9222" width="16.85546875" style="274" customWidth="1"/>
    <col min="9223" max="9223" width="16.7109375" style="274" customWidth="1"/>
    <col min="9224" max="9224" width="15.42578125" style="274" customWidth="1"/>
    <col min="9225" max="9225" width="17.28515625" style="274" customWidth="1"/>
    <col min="9226" max="9226" width="15.140625" style="274" customWidth="1"/>
    <col min="9227" max="9227" width="17.7109375" style="274" customWidth="1"/>
    <col min="9228" max="9228" width="14.85546875" style="274" customWidth="1"/>
    <col min="9229" max="9472" width="9.140625" style="274"/>
    <col min="9473" max="9473" width="39.42578125" style="274" customWidth="1"/>
    <col min="9474" max="9474" width="16.7109375" style="274" customWidth="1"/>
    <col min="9475" max="9475" width="18.85546875" style="274" customWidth="1"/>
    <col min="9476" max="9476" width="13.85546875" style="274" customWidth="1"/>
    <col min="9477" max="9477" width="14.140625" style="274" customWidth="1"/>
    <col min="9478" max="9478" width="16.85546875" style="274" customWidth="1"/>
    <col min="9479" max="9479" width="16.7109375" style="274" customWidth="1"/>
    <col min="9480" max="9480" width="15.42578125" style="274" customWidth="1"/>
    <col min="9481" max="9481" width="17.28515625" style="274" customWidth="1"/>
    <col min="9482" max="9482" width="15.140625" style="274" customWidth="1"/>
    <col min="9483" max="9483" width="17.7109375" style="274" customWidth="1"/>
    <col min="9484" max="9484" width="14.85546875" style="274" customWidth="1"/>
    <col min="9485" max="9728" width="9.140625" style="274"/>
    <col min="9729" max="9729" width="39.42578125" style="274" customWidth="1"/>
    <col min="9730" max="9730" width="16.7109375" style="274" customWidth="1"/>
    <col min="9731" max="9731" width="18.85546875" style="274" customWidth="1"/>
    <col min="9732" max="9732" width="13.85546875" style="274" customWidth="1"/>
    <col min="9733" max="9733" width="14.140625" style="274" customWidth="1"/>
    <col min="9734" max="9734" width="16.85546875" style="274" customWidth="1"/>
    <col min="9735" max="9735" width="16.7109375" style="274" customWidth="1"/>
    <col min="9736" max="9736" width="15.42578125" style="274" customWidth="1"/>
    <col min="9737" max="9737" width="17.28515625" style="274" customWidth="1"/>
    <col min="9738" max="9738" width="15.140625" style="274" customWidth="1"/>
    <col min="9739" max="9739" width="17.7109375" style="274" customWidth="1"/>
    <col min="9740" max="9740" width="14.85546875" style="274" customWidth="1"/>
    <col min="9741" max="9984" width="9.140625" style="274"/>
    <col min="9985" max="9985" width="39.42578125" style="274" customWidth="1"/>
    <col min="9986" max="9986" width="16.7109375" style="274" customWidth="1"/>
    <col min="9987" max="9987" width="18.85546875" style="274" customWidth="1"/>
    <col min="9988" max="9988" width="13.85546875" style="274" customWidth="1"/>
    <col min="9989" max="9989" width="14.140625" style="274" customWidth="1"/>
    <col min="9990" max="9990" width="16.85546875" style="274" customWidth="1"/>
    <col min="9991" max="9991" width="16.7109375" style="274" customWidth="1"/>
    <col min="9992" max="9992" width="15.42578125" style="274" customWidth="1"/>
    <col min="9993" max="9993" width="17.28515625" style="274" customWidth="1"/>
    <col min="9994" max="9994" width="15.140625" style="274" customWidth="1"/>
    <col min="9995" max="9995" width="17.7109375" style="274" customWidth="1"/>
    <col min="9996" max="9996" width="14.85546875" style="274" customWidth="1"/>
    <col min="9997" max="10240" width="9.140625" style="274"/>
    <col min="10241" max="10241" width="39.42578125" style="274" customWidth="1"/>
    <col min="10242" max="10242" width="16.7109375" style="274" customWidth="1"/>
    <col min="10243" max="10243" width="18.85546875" style="274" customWidth="1"/>
    <col min="10244" max="10244" width="13.85546875" style="274" customWidth="1"/>
    <col min="10245" max="10245" width="14.140625" style="274" customWidth="1"/>
    <col min="10246" max="10246" width="16.85546875" style="274" customWidth="1"/>
    <col min="10247" max="10247" width="16.7109375" style="274" customWidth="1"/>
    <col min="10248" max="10248" width="15.42578125" style="274" customWidth="1"/>
    <col min="10249" max="10249" width="17.28515625" style="274" customWidth="1"/>
    <col min="10250" max="10250" width="15.140625" style="274" customWidth="1"/>
    <col min="10251" max="10251" width="17.7109375" style="274" customWidth="1"/>
    <col min="10252" max="10252" width="14.85546875" style="274" customWidth="1"/>
    <col min="10253" max="10496" width="9.140625" style="274"/>
    <col min="10497" max="10497" width="39.42578125" style="274" customWidth="1"/>
    <col min="10498" max="10498" width="16.7109375" style="274" customWidth="1"/>
    <col min="10499" max="10499" width="18.85546875" style="274" customWidth="1"/>
    <col min="10500" max="10500" width="13.85546875" style="274" customWidth="1"/>
    <col min="10501" max="10501" width="14.140625" style="274" customWidth="1"/>
    <col min="10502" max="10502" width="16.85546875" style="274" customWidth="1"/>
    <col min="10503" max="10503" width="16.7109375" style="274" customWidth="1"/>
    <col min="10504" max="10504" width="15.42578125" style="274" customWidth="1"/>
    <col min="10505" max="10505" width="17.28515625" style="274" customWidth="1"/>
    <col min="10506" max="10506" width="15.140625" style="274" customWidth="1"/>
    <col min="10507" max="10507" width="17.7109375" style="274" customWidth="1"/>
    <col min="10508" max="10508" width="14.85546875" style="274" customWidth="1"/>
    <col min="10509" max="10752" width="9.140625" style="274"/>
    <col min="10753" max="10753" width="39.42578125" style="274" customWidth="1"/>
    <col min="10754" max="10754" width="16.7109375" style="274" customWidth="1"/>
    <col min="10755" max="10755" width="18.85546875" style="274" customWidth="1"/>
    <col min="10756" max="10756" width="13.85546875" style="274" customWidth="1"/>
    <col min="10757" max="10757" width="14.140625" style="274" customWidth="1"/>
    <col min="10758" max="10758" width="16.85546875" style="274" customWidth="1"/>
    <col min="10759" max="10759" width="16.7109375" style="274" customWidth="1"/>
    <col min="10760" max="10760" width="15.42578125" style="274" customWidth="1"/>
    <col min="10761" max="10761" width="17.28515625" style="274" customWidth="1"/>
    <col min="10762" max="10762" width="15.140625" style="274" customWidth="1"/>
    <col min="10763" max="10763" width="17.7109375" style="274" customWidth="1"/>
    <col min="10764" max="10764" width="14.85546875" style="274" customWidth="1"/>
    <col min="10765" max="11008" width="9.140625" style="274"/>
    <col min="11009" max="11009" width="39.42578125" style="274" customWidth="1"/>
    <col min="11010" max="11010" width="16.7109375" style="274" customWidth="1"/>
    <col min="11011" max="11011" width="18.85546875" style="274" customWidth="1"/>
    <col min="11012" max="11012" width="13.85546875" style="274" customWidth="1"/>
    <col min="11013" max="11013" width="14.140625" style="274" customWidth="1"/>
    <col min="11014" max="11014" width="16.85546875" style="274" customWidth="1"/>
    <col min="11015" max="11015" width="16.7109375" style="274" customWidth="1"/>
    <col min="11016" max="11016" width="15.42578125" style="274" customWidth="1"/>
    <col min="11017" max="11017" width="17.28515625" style="274" customWidth="1"/>
    <col min="11018" max="11018" width="15.140625" style="274" customWidth="1"/>
    <col min="11019" max="11019" width="17.7109375" style="274" customWidth="1"/>
    <col min="11020" max="11020" width="14.85546875" style="274" customWidth="1"/>
    <col min="11021" max="11264" width="9.140625" style="274"/>
    <col min="11265" max="11265" width="39.42578125" style="274" customWidth="1"/>
    <col min="11266" max="11266" width="16.7109375" style="274" customWidth="1"/>
    <col min="11267" max="11267" width="18.85546875" style="274" customWidth="1"/>
    <col min="11268" max="11268" width="13.85546875" style="274" customWidth="1"/>
    <col min="11269" max="11269" width="14.140625" style="274" customWidth="1"/>
    <col min="11270" max="11270" width="16.85546875" style="274" customWidth="1"/>
    <col min="11271" max="11271" width="16.7109375" style="274" customWidth="1"/>
    <col min="11272" max="11272" width="15.42578125" style="274" customWidth="1"/>
    <col min="11273" max="11273" width="17.28515625" style="274" customWidth="1"/>
    <col min="11274" max="11274" width="15.140625" style="274" customWidth="1"/>
    <col min="11275" max="11275" width="17.7109375" style="274" customWidth="1"/>
    <col min="11276" max="11276" width="14.85546875" style="274" customWidth="1"/>
    <col min="11277" max="11520" width="9.140625" style="274"/>
    <col min="11521" max="11521" width="39.42578125" style="274" customWidth="1"/>
    <col min="11522" max="11522" width="16.7109375" style="274" customWidth="1"/>
    <col min="11523" max="11523" width="18.85546875" style="274" customWidth="1"/>
    <col min="11524" max="11524" width="13.85546875" style="274" customWidth="1"/>
    <col min="11525" max="11525" width="14.140625" style="274" customWidth="1"/>
    <col min="11526" max="11526" width="16.85546875" style="274" customWidth="1"/>
    <col min="11527" max="11527" width="16.7109375" style="274" customWidth="1"/>
    <col min="11528" max="11528" width="15.42578125" style="274" customWidth="1"/>
    <col min="11529" max="11529" width="17.28515625" style="274" customWidth="1"/>
    <col min="11530" max="11530" width="15.140625" style="274" customWidth="1"/>
    <col min="11531" max="11531" width="17.7109375" style="274" customWidth="1"/>
    <col min="11532" max="11532" width="14.85546875" style="274" customWidth="1"/>
    <col min="11533" max="11776" width="9.140625" style="274"/>
    <col min="11777" max="11777" width="39.42578125" style="274" customWidth="1"/>
    <col min="11778" max="11778" width="16.7109375" style="274" customWidth="1"/>
    <col min="11779" max="11779" width="18.85546875" style="274" customWidth="1"/>
    <col min="11780" max="11780" width="13.85546875" style="274" customWidth="1"/>
    <col min="11781" max="11781" width="14.140625" style="274" customWidth="1"/>
    <col min="11782" max="11782" width="16.85546875" style="274" customWidth="1"/>
    <col min="11783" max="11783" width="16.7109375" style="274" customWidth="1"/>
    <col min="11784" max="11784" width="15.42578125" style="274" customWidth="1"/>
    <col min="11785" max="11785" width="17.28515625" style="274" customWidth="1"/>
    <col min="11786" max="11786" width="15.140625" style="274" customWidth="1"/>
    <col min="11787" max="11787" width="17.7109375" style="274" customWidth="1"/>
    <col min="11788" max="11788" width="14.85546875" style="274" customWidth="1"/>
    <col min="11789" max="12032" width="9.140625" style="274"/>
    <col min="12033" max="12033" width="39.42578125" style="274" customWidth="1"/>
    <col min="12034" max="12034" width="16.7109375" style="274" customWidth="1"/>
    <col min="12035" max="12035" width="18.85546875" style="274" customWidth="1"/>
    <col min="12036" max="12036" width="13.85546875" style="274" customWidth="1"/>
    <col min="12037" max="12037" width="14.140625" style="274" customWidth="1"/>
    <col min="12038" max="12038" width="16.85546875" style="274" customWidth="1"/>
    <col min="12039" max="12039" width="16.7109375" style="274" customWidth="1"/>
    <col min="12040" max="12040" width="15.42578125" style="274" customWidth="1"/>
    <col min="12041" max="12041" width="17.28515625" style="274" customWidth="1"/>
    <col min="12042" max="12042" width="15.140625" style="274" customWidth="1"/>
    <col min="12043" max="12043" width="17.7109375" style="274" customWidth="1"/>
    <col min="12044" max="12044" width="14.85546875" style="274" customWidth="1"/>
    <col min="12045" max="12288" width="9.140625" style="274"/>
    <col min="12289" max="12289" width="39.42578125" style="274" customWidth="1"/>
    <col min="12290" max="12290" width="16.7109375" style="274" customWidth="1"/>
    <col min="12291" max="12291" width="18.85546875" style="274" customWidth="1"/>
    <col min="12292" max="12292" width="13.85546875" style="274" customWidth="1"/>
    <col min="12293" max="12293" width="14.140625" style="274" customWidth="1"/>
    <col min="12294" max="12294" width="16.85546875" style="274" customWidth="1"/>
    <col min="12295" max="12295" width="16.7109375" style="274" customWidth="1"/>
    <col min="12296" max="12296" width="15.42578125" style="274" customWidth="1"/>
    <col min="12297" max="12297" width="17.28515625" style="274" customWidth="1"/>
    <col min="12298" max="12298" width="15.140625" style="274" customWidth="1"/>
    <col min="12299" max="12299" width="17.7109375" style="274" customWidth="1"/>
    <col min="12300" max="12300" width="14.85546875" style="274" customWidth="1"/>
    <col min="12301" max="12544" width="9.140625" style="274"/>
    <col min="12545" max="12545" width="39.42578125" style="274" customWidth="1"/>
    <col min="12546" max="12546" width="16.7109375" style="274" customWidth="1"/>
    <col min="12547" max="12547" width="18.85546875" style="274" customWidth="1"/>
    <col min="12548" max="12548" width="13.85546875" style="274" customWidth="1"/>
    <col min="12549" max="12549" width="14.140625" style="274" customWidth="1"/>
    <col min="12550" max="12550" width="16.85546875" style="274" customWidth="1"/>
    <col min="12551" max="12551" width="16.7109375" style="274" customWidth="1"/>
    <col min="12552" max="12552" width="15.42578125" style="274" customWidth="1"/>
    <col min="12553" max="12553" width="17.28515625" style="274" customWidth="1"/>
    <col min="12554" max="12554" width="15.140625" style="274" customWidth="1"/>
    <col min="12555" max="12555" width="17.7109375" style="274" customWidth="1"/>
    <col min="12556" max="12556" width="14.85546875" style="274" customWidth="1"/>
    <col min="12557" max="12800" width="9.140625" style="274"/>
    <col min="12801" max="12801" width="39.42578125" style="274" customWidth="1"/>
    <col min="12802" max="12802" width="16.7109375" style="274" customWidth="1"/>
    <col min="12803" max="12803" width="18.85546875" style="274" customWidth="1"/>
    <col min="12804" max="12804" width="13.85546875" style="274" customWidth="1"/>
    <col min="12805" max="12805" width="14.140625" style="274" customWidth="1"/>
    <col min="12806" max="12806" width="16.85546875" style="274" customWidth="1"/>
    <col min="12807" max="12807" width="16.7109375" style="274" customWidth="1"/>
    <col min="12808" max="12808" width="15.42578125" style="274" customWidth="1"/>
    <col min="12809" max="12809" width="17.28515625" style="274" customWidth="1"/>
    <col min="12810" max="12810" width="15.140625" style="274" customWidth="1"/>
    <col min="12811" max="12811" width="17.7109375" style="274" customWidth="1"/>
    <col min="12812" max="12812" width="14.85546875" style="274" customWidth="1"/>
    <col min="12813" max="13056" width="9.140625" style="274"/>
    <col min="13057" max="13057" width="39.42578125" style="274" customWidth="1"/>
    <col min="13058" max="13058" width="16.7109375" style="274" customWidth="1"/>
    <col min="13059" max="13059" width="18.85546875" style="274" customWidth="1"/>
    <col min="13060" max="13060" width="13.85546875" style="274" customWidth="1"/>
    <col min="13061" max="13061" width="14.140625" style="274" customWidth="1"/>
    <col min="13062" max="13062" width="16.85546875" style="274" customWidth="1"/>
    <col min="13063" max="13063" width="16.7109375" style="274" customWidth="1"/>
    <col min="13064" max="13064" width="15.42578125" style="274" customWidth="1"/>
    <col min="13065" max="13065" width="17.28515625" style="274" customWidth="1"/>
    <col min="13066" max="13066" width="15.140625" style="274" customWidth="1"/>
    <col min="13067" max="13067" width="17.7109375" style="274" customWidth="1"/>
    <col min="13068" max="13068" width="14.85546875" style="274" customWidth="1"/>
    <col min="13069" max="13312" width="9.140625" style="274"/>
    <col min="13313" max="13313" width="39.42578125" style="274" customWidth="1"/>
    <col min="13314" max="13314" width="16.7109375" style="274" customWidth="1"/>
    <col min="13315" max="13315" width="18.85546875" style="274" customWidth="1"/>
    <col min="13316" max="13316" width="13.85546875" style="274" customWidth="1"/>
    <col min="13317" max="13317" width="14.140625" style="274" customWidth="1"/>
    <col min="13318" max="13318" width="16.85546875" style="274" customWidth="1"/>
    <col min="13319" max="13319" width="16.7109375" style="274" customWidth="1"/>
    <col min="13320" max="13320" width="15.42578125" style="274" customWidth="1"/>
    <col min="13321" max="13321" width="17.28515625" style="274" customWidth="1"/>
    <col min="13322" max="13322" width="15.140625" style="274" customWidth="1"/>
    <col min="13323" max="13323" width="17.7109375" style="274" customWidth="1"/>
    <col min="13324" max="13324" width="14.85546875" style="274" customWidth="1"/>
    <col min="13325" max="13568" width="9.140625" style="274"/>
    <col min="13569" max="13569" width="39.42578125" style="274" customWidth="1"/>
    <col min="13570" max="13570" width="16.7109375" style="274" customWidth="1"/>
    <col min="13571" max="13571" width="18.85546875" style="274" customWidth="1"/>
    <col min="13572" max="13572" width="13.85546875" style="274" customWidth="1"/>
    <col min="13573" max="13573" width="14.140625" style="274" customWidth="1"/>
    <col min="13574" max="13574" width="16.85546875" style="274" customWidth="1"/>
    <col min="13575" max="13575" width="16.7109375" style="274" customWidth="1"/>
    <col min="13576" max="13576" width="15.42578125" style="274" customWidth="1"/>
    <col min="13577" max="13577" width="17.28515625" style="274" customWidth="1"/>
    <col min="13578" max="13578" width="15.140625" style="274" customWidth="1"/>
    <col min="13579" max="13579" width="17.7109375" style="274" customWidth="1"/>
    <col min="13580" max="13580" width="14.85546875" style="274" customWidth="1"/>
    <col min="13581" max="13824" width="9.140625" style="274"/>
    <col min="13825" max="13825" width="39.42578125" style="274" customWidth="1"/>
    <col min="13826" max="13826" width="16.7109375" style="274" customWidth="1"/>
    <col min="13827" max="13827" width="18.85546875" style="274" customWidth="1"/>
    <col min="13828" max="13828" width="13.85546875" style="274" customWidth="1"/>
    <col min="13829" max="13829" width="14.140625" style="274" customWidth="1"/>
    <col min="13830" max="13830" width="16.85546875" style="274" customWidth="1"/>
    <col min="13831" max="13831" width="16.7109375" style="274" customWidth="1"/>
    <col min="13832" max="13832" width="15.42578125" style="274" customWidth="1"/>
    <col min="13833" max="13833" width="17.28515625" style="274" customWidth="1"/>
    <col min="13834" max="13834" width="15.140625" style="274" customWidth="1"/>
    <col min="13835" max="13835" width="17.7109375" style="274" customWidth="1"/>
    <col min="13836" max="13836" width="14.85546875" style="274" customWidth="1"/>
    <col min="13837" max="14080" width="9.140625" style="274"/>
    <col min="14081" max="14081" width="39.42578125" style="274" customWidth="1"/>
    <col min="14082" max="14082" width="16.7109375" style="274" customWidth="1"/>
    <col min="14083" max="14083" width="18.85546875" style="274" customWidth="1"/>
    <col min="14084" max="14084" width="13.85546875" style="274" customWidth="1"/>
    <col min="14085" max="14085" width="14.140625" style="274" customWidth="1"/>
    <col min="14086" max="14086" width="16.85546875" style="274" customWidth="1"/>
    <col min="14087" max="14087" width="16.7109375" style="274" customWidth="1"/>
    <col min="14088" max="14088" width="15.42578125" style="274" customWidth="1"/>
    <col min="14089" max="14089" width="17.28515625" style="274" customWidth="1"/>
    <col min="14090" max="14090" width="15.140625" style="274" customWidth="1"/>
    <col min="14091" max="14091" width="17.7109375" style="274" customWidth="1"/>
    <col min="14092" max="14092" width="14.85546875" style="274" customWidth="1"/>
    <col min="14093" max="14336" width="9.140625" style="274"/>
    <col min="14337" max="14337" width="39.42578125" style="274" customWidth="1"/>
    <col min="14338" max="14338" width="16.7109375" style="274" customWidth="1"/>
    <col min="14339" max="14339" width="18.85546875" style="274" customWidth="1"/>
    <col min="14340" max="14340" width="13.85546875" style="274" customWidth="1"/>
    <col min="14341" max="14341" width="14.140625" style="274" customWidth="1"/>
    <col min="14342" max="14342" width="16.85546875" style="274" customWidth="1"/>
    <col min="14343" max="14343" width="16.7109375" style="274" customWidth="1"/>
    <col min="14344" max="14344" width="15.42578125" style="274" customWidth="1"/>
    <col min="14345" max="14345" width="17.28515625" style="274" customWidth="1"/>
    <col min="14346" max="14346" width="15.140625" style="274" customWidth="1"/>
    <col min="14347" max="14347" width="17.7109375" style="274" customWidth="1"/>
    <col min="14348" max="14348" width="14.85546875" style="274" customWidth="1"/>
    <col min="14349" max="14592" width="9.140625" style="274"/>
    <col min="14593" max="14593" width="39.42578125" style="274" customWidth="1"/>
    <col min="14594" max="14594" width="16.7109375" style="274" customWidth="1"/>
    <col min="14595" max="14595" width="18.85546875" style="274" customWidth="1"/>
    <col min="14596" max="14596" width="13.85546875" style="274" customWidth="1"/>
    <col min="14597" max="14597" width="14.140625" style="274" customWidth="1"/>
    <col min="14598" max="14598" width="16.85546875" style="274" customWidth="1"/>
    <col min="14599" max="14599" width="16.7109375" style="274" customWidth="1"/>
    <col min="14600" max="14600" width="15.42578125" style="274" customWidth="1"/>
    <col min="14601" max="14601" width="17.28515625" style="274" customWidth="1"/>
    <col min="14602" max="14602" width="15.140625" style="274" customWidth="1"/>
    <col min="14603" max="14603" width="17.7109375" style="274" customWidth="1"/>
    <col min="14604" max="14604" width="14.85546875" style="274" customWidth="1"/>
    <col min="14605" max="14848" width="9.140625" style="274"/>
    <col min="14849" max="14849" width="39.42578125" style="274" customWidth="1"/>
    <col min="14850" max="14850" width="16.7109375" style="274" customWidth="1"/>
    <col min="14851" max="14851" width="18.85546875" style="274" customWidth="1"/>
    <col min="14852" max="14852" width="13.85546875" style="274" customWidth="1"/>
    <col min="14853" max="14853" width="14.140625" style="274" customWidth="1"/>
    <col min="14854" max="14854" width="16.85546875" style="274" customWidth="1"/>
    <col min="14855" max="14855" width="16.7109375" style="274" customWidth="1"/>
    <col min="14856" max="14856" width="15.42578125" style="274" customWidth="1"/>
    <col min="14857" max="14857" width="17.28515625" style="274" customWidth="1"/>
    <col min="14858" max="14858" width="15.140625" style="274" customWidth="1"/>
    <col min="14859" max="14859" width="17.7109375" style="274" customWidth="1"/>
    <col min="14860" max="14860" width="14.85546875" style="274" customWidth="1"/>
    <col min="14861" max="15104" width="9.140625" style="274"/>
    <col min="15105" max="15105" width="39.42578125" style="274" customWidth="1"/>
    <col min="15106" max="15106" width="16.7109375" style="274" customWidth="1"/>
    <col min="15107" max="15107" width="18.85546875" style="274" customWidth="1"/>
    <col min="15108" max="15108" width="13.85546875" style="274" customWidth="1"/>
    <col min="15109" max="15109" width="14.140625" style="274" customWidth="1"/>
    <col min="15110" max="15110" width="16.85546875" style="274" customWidth="1"/>
    <col min="15111" max="15111" width="16.7109375" style="274" customWidth="1"/>
    <col min="15112" max="15112" width="15.42578125" style="274" customWidth="1"/>
    <col min="15113" max="15113" width="17.28515625" style="274" customWidth="1"/>
    <col min="15114" max="15114" width="15.140625" style="274" customWidth="1"/>
    <col min="15115" max="15115" width="17.7109375" style="274" customWidth="1"/>
    <col min="15116" max="15116" width="14.85546875" style="274" customWidth="1"/>
    <col min="15117" max="15360" width="9.140625" style="274"/>
    <col min="15361" max="15361" width="39.42578125" style="274" customWidth="1"/>
    <col min="15362" max="15362" width="16.7109375" style="274" customWidth="1"/>
    <col min="15363" max="15363" width="18.85546875" style="274" customWidth="1"/>
    <col min="15364" max="15364" width="13.85546875" style="274" customWidth="1"/>
    <col min="15365" max="15365" width="14.140625" style="274" customWidth="1"/>
    <col min="15366" max="15366" width="16.85546875" style="274" customWidth="1"/>
    <col min="15367" max="15367" width="16.7109375" style="274" customWidth="1"/>
    <col min="15368" max="15368" width="15.42578125" style="274" customWidth="1"/>
    <col min="15369" max="15369" width="17.28515625" style="274" customWidth="1"/>
    <col min="15370" max="15370" width="15.140625" style="274" customWidth="1"/>
    <col min="15371" max="15371" width="17.7109375" style="274" customWidth="1"/>
    <col min="15372" max="15372" width="14.85546875" style="274" customWidth="1"/>
    <col min="15373" max="15616" width="9.140625" style="274"/>
    <col min="15617" max="15617" width="39.42578125" style="274" customWidth="1"/>
    <col min="15618" max="15618" width="16.7109375" style="274" customWidth="1"/>
    <col min="15619" max="15619" width="18.85546875" style="274" customWidth="1"/>
    <col min="15620" max="15620" width="13.85546875" style="274" customWidth="1"/>
    <col min="15621" max="15621" width="14.140625" style="274" customWidth="1"/>
    <col min="15622" max="15622" width="16.85546875" style="274" customWidth="1"/>
    <col min="15623" max="15623" width="16.7109375" style="274" customWidth="1"/>
    <col min="15624" max="15624" width="15.42578125" style="274" customWidth="1"/>
    <col min="15625" max="15625" width="17.28515625" style="274" customWidth="1"/>
    <col min="15626" max="15626" width="15.140625" style="274" customWidth="1"/>
    <col min="15627" max="15627" width="17.7109375" style="274" customWidth="1"/>
    <col min="15628" max="15628" width="14.85546875" style="274" customWidth="1"/>
    <col min="15629" max="15872" width="9.140625" style="274"/>
    <col min="15873" max="15873" width="39.42578125" style="274" customWidth="1"/>
    <col min="15874" max="15874" width="16.7109375" style="274" customWidth="1"/>
    <col min="15875" max="15875" width="18.85546875" style="274" customWidth="1"/>
    <col min="15876" max="15876" width="13.85546875" style="274" customWidth="1"/>
    <col min="15877" max="15877" width="14.140625" style="274" customWidth="1"/>
    <col min="15878" max="15878" width="16.85546875" style="274" customWidth="1"/>
    <col min="15879" max="15879" width="16.7109375" style="274" customWidth="1"/>
    <col min="15880" max="15880" width="15.42578125" style="274" customWidth="1"/>
    <col min="15881" max="15881" width="17.28515625" style="274" customWidth="1"/>
    <col min="15882" max="15882" width="15.140625" style="274" customWidth="1"/>
    <col min="15883" max="15883" width="17.7109375" style="274" customWidth="1"/>
    <col min="15884" max="15884" width="14.85546875" style="274" customWidth="1"/>
    <col min="15885" max="16128" width="9.140625" style="274"/>
    <col min="16129" max="16129" width="39.42578125" style="274" customWidth="1"/>
    <col min="16130" max="16130" width="16.7109375" style="274" customWidth="1"/>
    <col min="16131" max="16131" width="18.85546875" style="274" customWidth="1"/>
    <col min="16132" max="16132" width="13.85546875" style="274" customWidth="1"/>
    <col min="16133" max="16133" width="14.140625" style="274" customWidth="1"/>
    <col min="16134" max="16134" width="16.85546875" style="274" customWidth="1"/>
    <col min="16135" max="16135" width="16.7109375" style="274" customWidth="1"/>
    <col min="16136" max="16136" width="15.42578125" style="274" customWidth="1"/>
    <col min="16137" max="16137" width="17.28515625" style="274" customWidth="1"/>
    <col min="16138" max="16138" width="15.140625" style="274" customWidth="1"/>
    <col min="16139" max="16139" width="17.7109375" style="274" customWidth="1"/>
    <col min="16140" max="16140" width="14.85546875" style="274" customWidth="1"/>
    <col min="16141" max="16384" width="9.140625" style="274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1443" t="s">
        <v>2</v>
      </c>
      <c r="B5" s="1443"/>
      <c r="C5" s="1443"/>
      <c r="D5" s="1443"/>
      <c r="E5" s="1443"/>
      <c r="F5" s="1443"/>
      <c r="G5" s="1443"/>
      <c r="H5" s="1443"/>
      <c r="I5" s="1443"/>
      <c r="J5" s="1443"/>
      <c r="K5" s="1443"/>
      <c r="L5" s="1443"/>
    </row>
    <row r="6" spans="1:1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60.75" customHeight="1" x14ac:dyDescent="0.25">
      <c r="A8" s="1448" t="s">
        <v>33</v>
      </c>
      <c r="B8" s="1352" t="s">
        <v>3</v>
      </c>
      <c r="C8" s="1354"/>
      <c r="D8" s="1355"/>
      <c r="E8" s="1356"/>
      <c r="F8" s="1354" t="s">
        <v>4</v>
      </c>
      <c r="G8" s="1355"/>
      <c r="H8" s="1355"/>
      <c r="I8" s="1355"/>
      <c r="J8" s="1355"/>
      <c r="K8" s="1355"/>
      <c r="L8" s="1348"/>
    </row>
    <row r="9" spans="1:12" ht="141.75" customHeight="1" x14ac:dyDescent="0.25">
      <c r="A9" s="1449"/>
      <c r="B9" s="1353"/>
      <c r="C9" s="230" t="s">
        <v>5</v>
      </c>
      <c r="D9" s="231" t="s">
        <v>6</v>
      </c>
      <c r="E9" s="232" t="s">
        <v>7</v>
      </c>
      <c r="F9" s="269" t="s">
        <v>8</v>
      </c>
      <c r="G9" s="231" t="s">
        <v>9</v>
      </c>
      <c r="H9" s="231" t="s">
        <v>10</v>
      </c>
      <c r="I9" s="231" t="s">
        <v>83</v>
      </c>
      <c r="J9" s="231" t="s">
        <v>12</v>
      </c>
      <c r="K9" s="231" t="s">
        <v>13</v>
      </c>
      <c r="L9" s="231" t="s">
        <v>14</v>
      </c>
    </row>
    <row r="10" spans="1:12" x14ac:dyDescent="0.25">
      <c r="A10" s="270" t="s">
        <v>15</v>
      </c>
      <c r="B10" s="71">
        <v>75</v>
      </c>
      <c r="C10" s="275">
        <v>22</v>
      </c>
      <c r="D10" s="276">
        <v>1</v>
      </c>
      <c r="E10" s="277">
        <v>52</v>
      </c>
      <c r="F10" s="73">
        <v>50</v>
      </c>
      <c r="G10" s="74"/>
      <c r="H10" s="74">
        <v>18</v>
      </c>
      <c r="I10" s="74">
        <v>31</v>
      </c>
      <c r="J10" s="74">
        <v>1</v>
      </c>
      <c r="K10" s="74"/>
      <c r="L10" s="74"/>
    </row>
    <row r="11" spans="1:12" x14ac:dyDescent="0.25">
      <c r="A11" s="270" t="s">
        <v>16</v>
      </c>
      <c r="B11" s="71">
        <v>2</v>
      </c>
      <c r="C11" s="75"/>
      <c r="D11" s="74"/>
      <c r="E11" s="76">
        <v>2</v>
      </c>
      <c r="F11" s="73">
        <v>2</v>
      </c>
      <c r="G11" s="74"/>
      <c r="H11" s="74">
        <v>2</v>
      </c>
      <c r="I11" s="74"/>
      <c r="J11" s="74"/>
      <c r="K11" s="74"/>
      <c r="L11" s="74"/>
    </row>
    <row r="12" spans="1:12" x14ac:dyDescent="0.25">
      <c r="A12" s="270" t="s">
        <v>17</v>
      </c>
      <c r="B12" s="71">
        <v>16</v>
      </c>
      <c r="C12" s="75">
        <v>6</v>
      </c>
      <c r="D12" s="74">
        <v>3</v>
      </c>
      <c r="E12" s="76">
        <v>7</v>
      </c>
      <c r="F12" s="73">
        <v>7</v>
      </c>
      <c r="G12" s="74"/>
      <c r="H12" s="74">
        <v>7</v>
      </c>
      <c r="I12" s="74"/>
      <c r="J12" s="74"/>
      <c r="K12" s="74"/>
      <c r="L12" s="74"/>
    </row>
    <row r="13" spans="1:12" x14ac:dyDescent="0.25">
      <c r="A13" s="270" t="s">
        <v>18</v>
      </c>
      <c r="B13" s="71">
        <v>12</v>
      </c>
      <c r="C13" s="75">
        <v>12</v>
      </c>
      <c r="D13" s="74"/>
      <c r="E13" s="76"/>
      <c r="F13" s="73">
        <v>6</v>
      </c>
      <c r="G13" s="74">
        <v>6</v>
      </c>
      <c r="H13" s="74"/>
      <c r="I13" s="74"/>
      <c r="J13" s="74"/>
      <c r="K13" s="74"/>
      <c r="L13" s="74"/>
    </row>
    <row r="14" spans="1:12" x14ac:dyDescent="0.25">
      <c r="A14" s="270" t="s">
        <v>19</v>
      </c>
      <c r="B14" s="71"/>
      <c r="C14" s="75"/>
      <c r="D14" s="74"/>
      <c r="E14" s="76"/>
      <c r="F14" s="73"/>
      <c r="G14" s="74"/>
      <c r="H14" s="74"/>
      <c r="I14" s="74"/>
      <c r="J14" s="74"/>
      <c r="K14" s="74"/>
      <c r="L14" s="74"/>
    </row>
    <row r="15" spans="1:12" x14ac:dyDescent="0.25">
      <c r="A15" s="270" t="s">
        <v>20</v>
      </c>
      <c r="B15" s="71">
        <v>3</v>
      </c>
      <c r="C15" s="75">
        <v>1</v>
      </c>
      <c r="D15" s="74">
        <v>1</v>
      </c>
      <c r="E15" s="76">
        <v>1</v>
      </c>
      <c r="F15" s="73">
        <v>1</v>
      </c>
      <c r="G15" s="74"/>
      <c r="H15" s="74">
        <v>1</v>
      </c>
      <c r="I15" s="74"/>
      <c r="J15" s="74"/>
      <c r="K15" s="74"/>
      <c r="L15" s="74"/>
    </row>
    <row r="16" spans="1:12" x14ac:dyDescent="0.25">
      <c r="A16" s="270" t="s">
        <v>21</v>
      </c>
      <c r="B16" s="71">
        <v>2</v>
      </c>
      <c r="C16" s="75">
        <v>2</v>
      </c>
      <c r="D16" s="74"/>
      <c r="E16" s="76"/>
      <c r="F16" s="73">
        <v>2</v>
      </c>
      <c r="G16" s="74"/>
      <c r="H16" s="74">
        <v>2</v>
      </c>
      <c r="I16" s="74"/>
      <c r="J16" s="74"/>
      <c r="K16" s="74"/>
      <c r="L16" s="74"/>
    </row>
    <row r="17" spans="1:12" x14ac:dyDescent="0.25">
      <c r="A17" s="270" t="s">
        <v>22</v>
      </c>
      <c r="B17" s="71">
        <v>5</v>
      </c>
      <c r="C17" s="75">
        <v>3</v>
      </c>
      <c r="D17" s="74"/>
      <c r="E17" s="76">
        <v>2</v>
      </c>
      <c r="F17" s="73">
        <v>2</v>
      </c>
      <c r="G17" s="74"/>
      <c r="H17" s="74">
        <v>2</v>
      </c>
      <c r="I17" s="74"/>
      <c r="J17" s="74"/>
      <c r="K17" s="74"/>
      <c r="L17" s="74"/>
    </row>
    <row r="18" spans="1:12" x14ac:dyDescent="0.25">
      <c r="A18" s="270" t="s">
        <v>23</v>
      </c>
      <c r="B18" s="71">
        <v>1</v>
      </c>
      <c r="C18" s="75">
        <v>1</v>
      </c>
      <c r="D18" s="74"/>
      <c r="E18" s="76"/>
      <c r="F18" s="73"/>
      <c r="G18" s="74"/>
      <c r="H18" s="74"/>
      <c r="I18" s="74"/>
      <c r="J18" s="74"/>
      <c r="K18" s="74"/>
      <c r="L18" s="74"/>
    </row>
    <row r="19" spans="1:12" x14ac:dyDescent="0.25">
      <c r="A19" s="270" t="s">
        <v>24</v>
      </c>
      <c r="B19" s="71">
        <v>11</v>
      </c>
      <c r="C19" s="75">
        <v>7</v>
      </c>
      <c r="D19" s="74"/>
      <c r="E19" s="76">
        <v>4</v>
      </c>
      <c r="F19" s="73">
        <v>5</v>
      </c>
      <c r="G19" s="74">
        <v>1</v>
      </c>
      <c r="H19" s="74">
        <v>4</v>
      </c>
      <c r="I19" s="74"/>
      <c r="J19" s="74"/>
      <c r="K19" s="74"/>
      <c r="L19" s="74"/>
    </row>
    <row r="20" spans="1:12" x14ac:dyDescent="0.25">
      <c r="A20" s="270" t="s">
        <v>25</v>
      </c>
      <c r="B20" s="71">
        <v>9</v>
      </c>
      <c r="C20" s="75">
        <v>9</v>
      </c>
      <c r="D20" s="74"/>
      <c r="E20" s="76"/>
      <c r="F20" s="73">
        <v>13</v>
      </c>
      <c r="G20" s="74">
        <v>9</v>
      </c>
      <c r="H20" s="74">
        <v>4</v>
      </c>
      <c r="I20" s="74"/>
      <c r="J20" s="74"/>
      <c r="K20" s="74"/>
      <c r="L20" s="74"/>
    </row>
    <row r="21" spans="1:12" x14ac:dyDescent="0.25">
      <c r="A21" s="270" t="s">
        <v>26</v>
      </c>
      <c r="B21" s="71">
        <v>1</v>
      </c>
      <c r="C21" s="75">
        <v>1</v>
      </c>
      <c r="D21" s="74"/>
      <c r="E21" s="76"/>
      <c r="F21" s="73">
        <v>1</v>
      </c>
      <c r="G21" s="74">
        <v>1</v>
      </c>
      <c r="H21" s="74"/>
      <c r="I21" s="74"/>
      <c r="J21" s="74"/>
      <c r="K21" s="74"/>
      <c r="L21" s="74"/>
    </row>
    <row r="22" spans="1:12" x14ac:dyDescent="0.25">
      <c r="A22" s="270" t="s">
        <v>27</v>
      </c>
      <c r="B22" s="71">
        <v>5</v>
      </c>
      <c r="C22" s="75">
        <v>5</v>
      </c>
      <c r="D22" s="74"/>
      <c r="E22" s="76"/>
      <c r="F22" s="73">
        <v>2</v>
      </c>
      <c r="G22" s="74">
        <v>2</v>
      </c>
      <c r="H22" s="74"/>
      <c r="I22" s="74"/>
      <c r="J22" s="74"/>
      <c r="K22" s="74"/>
      <c r="L22" s="74"/>
    </row>
    <row r="23" spans="1:12" x14ac:dyDescent="0.25">
      <c r="A23" s="270" t="s">
        <v>28</v>
      </c>
      <c r="B23" s="71"/>
      <c r="C23" s="75"/>
      <c r="D23" s="74"/>
      <c r="E23" s="76"/>
      <c r="F23" s="73">
        <v>6</v>
      </c>
      <c r="G23" s="74">
        <v>6</v>
      </c>
      <c r="H23" s="74"/>
      <c r="I23" s="74"/>
      <c r="J23" s="74"/>
      <c r="K23" s="74"/>
      <c r="L23" s="74"/>
    </row>
    <row r="24" spans="1:12" x14ac:dyDescent="0.25">
      <c r="A24" s="270" t="s">
        <v>29</v>
      </c>
      <c r="B24" s="71">
        <v>3</v>
      </c>
      <c r="C24" s="75">
        <v>3</v>
      </c>
      <c r="D24" s="74"/>
      <c r="E24" s="76"/>
      <c r="F24" s="73">
        <v>5</v>
      </c>
      <c r="G24" s="74">
        <v>3</v>
      </c>
      <c r="H24" s="74">
        <v>2</v>
      </c>
      <c r="I24" s="74"/>
      <c r="J24" s="74"/>
      <c r="K24" s="74"/>
      <c r="L24" s="74"/>
    </row>
    <row r="25" spans="1:12" x14ac:dyDescent="0.25">
      <c r="A25" s="270" t="s">
        <v>30</v>
      </c>
      <c r="B25" s="71">
        <v>2</v>
      </c>
      <c r="C25" s="75">
        <v>2</v>
      </c>
      <c r="D25" s="74"/>
      <c r="E25" s="76"/>
      <c r="F25" s="73"/>
      <c r="G25" s="74"/>
      <c r="H25" s="74"/>
      <c r="I25" s="74"/>
      <c r="J25" s="74"/>
      <c r="K25" s="74"/>
      <c r="L25" s="74"/>
    </row>
    <row r="26" spans="1:12" x14ac:dyDescent="0.25">
      <c r="A26" s="270" t="s">
        <v>31</v>
      </c>
      <c r="B26" s="71">
        <v>6</v>
      </c>
      <c r="C26" s="75">
        <v>3</v>
      </c>
      <c r="D26" s="74"/>
      <c r="E26" s="76">
        <v>3</v>
      </c>
      <c r="F26" s="73">
        <v>6</v>
      </c>
      <c r="G26" s="74">
        <v>4</v>
      </c>
      <c r="H26" s="74">
        <v>2</v>
      </c>
      <c r="I26" s="74"/>
      <c r="J26" s="74"/>
      <c r="K26" s="74"/>
      <c r="L26" s="74"/>
    </row>
    <row r="27" spans="1:12" s="299" customFormat="1" ht="16.5" thickBot="1" x14ac:dyDescent="0.3">
      <c r="A27" s="161" t="s">
        <v>32</v>
      </c>
      <c r="B27" s="185">
        <v>153</v>
      </c>
      <c r="C27" s="177">
        <v>77</v>
      </c>
      <c r="D27" s="178">
        <v>5</v>
      </c>
      <c r="E27" s="186">
        <v>71</v>
      </c>
      <c r="F27" s="187">
        <v>108</v>
      </c>
      <c r="G27" s="180">
        <v>32</v>
      </c>
      <c r="H27" s="180">
        <v>44</v>
      </c>
      <c r="I27" s="180">
        <v>31</v>
      </c>
      <c r="J27" s="180">
        <v>1</v>
      </c>
      <c r="K27" s="180"/>
      <c r="L27" s="180"/>
    </row>
    <row r="28" spans="1:12" x14ac:dyDescent="0.25">
      <c r="A28" s="234"/>
      <c r="B28" s="234"/>
      <c r="C28" s="13"/>
      <c r="D28" s="13"/>
      <c r="E28" s="13"/>
      <c r="F28" s="234"/>
      <c r="G28" s="234"/>
      <c r="H28" s="234"/>
      <c r="I28" s="234"/>
      <c r="J28" s="234"/>
      <c r="K28" s="234"/>
      <c r="L28" s="234"/>
    </row>
    <row r="29" spans="1:12" ht="94.5" x14ac:dyDescent="0.25">
      <c r="A29" s="276" t="s">
        <v>33</v>
      </c>
      <c r="B29" s="231" t="s">
        <v>34</v>
      </c>
      <c r="C29" s="278"/>
      <c r="D29" s="235"/>
      <c r="E29" s="278"/>
      <c r="F29" s="235"/>
      <c r="G29" s="278"/>
      <c r="H29" s="235"/>
      <c r="I29" s="278"/>
      <c r="J29" s="235"/>
      <c r="K29" s="278"/>
      <c r="L29" s="235"/>
    </row>
    <row r="30" spans="1:12" x14ac:dyDescent="0.25">
      <c r="A30" s="276"/>
      <c r="B30" s="231"/>
      <c r="C30" s="278"/>
      <c r="D30" s="235"/>
      <c r="E30" s="278"/>
      <c r="F30" s="235"/>
      <c r="G30" s="278"/>
      <c r="H30" s="235"/>
      <c r="I30" s="278"/>
      <c r="J30" s="235"/>
      <c r="K30" s="278"/>
      <c r="L30" s="235"/>
    </row>
    <row r="31" spans="1:12" x14ac:dyDescent="0.25">
      <c r="A31" s="6" t="s">
        <v>15</v>
      </c>
      <c r="B31" s="74">
        <v>4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5">
      <c r="A32" s="6" t="s">
        <v>16</v>
      </c>
      <c r="B32" s="74"/>
      <c r="C32" s="15"/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5">
      <c r="A33" s="6" t="s">
        <v>17</v>
      </c>
      <c r="B33" s="74">
        <v>1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5">
      <c r="A34" s="6" t="s">
        <v>18</v>
      </c>
      <c r="B34" s="74"/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spans="1:12" x14ac:dyDescent="0.25">
      <c r="A35" s="6" t="s">
        <v>19</v>
      </c>
      <c r="B35" s="74"/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1:12" x14ac:dyDescent="0.25">
      <c r="A36" s="6" t="s">
        <v>20</v>
      </c>
      <c r="B36" s="74">
        <v>1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spans="1:12" x14ac:dyDescent="0.25">
      <c r="A37" s="6" t="s">
        <v>21</v>
      </c>
      <c r="B37" s="74">
        <v>1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1:12" x14ac:dyDescent="0.25">
      <c r="A38" s="6" t="s">
        <v>22</v>
      </c>
      <c r="B38" s="74"/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39" spans="1:12" x14ac:dyDescent="0.25">
      <c r="A39" s="6" t="s">
        <v>23</v>
      </c>
      <c r="B39" s="74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2" x14ac:dyDescent="0.25">
      <c r="A40" s="6" t="s">
        <v>24</v>
      </c>
      <c r="B40" s="74"/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1:12" x14ac:dyDescent="0.25">
      <c r="A41" s="6" t="s">
        <v>25</v>
      </c>
      <c r="B41" s="74"/>
      <c r="C41" s="15"/>
      <c r="D41" s="15"/>
      <c r="E41" s="15"/>
      <c r="F41" s="15"/>
      <c r="G41" s="15"/>
      <c r="H41" s="15"/>
      <c r="I41" s="15"/>
      <c r="J41" s="15"/>
      <c r="K41" s="15"/>
      <c r="L41" s="15"/>
    </row>
    <row r="42" spans="1:12" x14ac:dyDescent="0.25">
      <c r="A42" s="6" t="s">
        <v>26</v>
      </c>
      <c r="B42" s="74"/>
      <c r="C42" s="15"/>
      <c r="D42" s="15"/>
      <c r="E42" s="15"/>
      <c r="F42" s="15"/>
      <c r="G42" s="15"/>
      <c r="H42" s="15"/>
      <c r="I42" s="15"/>
      <c r="J42" s="15"/>
      <c r="K42" s="15"/>
      <c r="L42" s="15"/>
    </row>
    <row r="43" spans="1:12" x14ac:dyDescent="0.25">
      <c r="A43" s="6" t="s">
        <v>27</v>
      </c>
      <c r="B43" s="74"/>
      <c r="C43" s="15"/>
      <c r="D43" s="15"/>
      <c r="E43" s="15"/>
      <c r="F43" s="15"/>
      <c r="G43" s="15"/>
      <c r="H43" s="15"/>
      <c r="I43" s="15"/>
      <c r="J43" s="15"/>
      <c r="K43" s="15"/>
      <c r="L43" s="15"/>
    </row>
    <row r="44" spans="1:12" x14ac:dyDescent="0.25">
      <c r="A44" s="6" t="s">
        <v>28</v>
      </c>
      <c r="B44" s="74"/>
      <c r="C44" s="15"/>
      <c r="D44" s="15"/>
      <c r="E44" s="15"/>
      <c r="F44" s="15"/>
      <c r="G44" s="15"/>
      <c r="H44" s="15"/>
      <c r="I44" s="15"/>
      <c r="J44" s="15"/>
      <c r="K44" s="15"/>
      <c r="L44" s="15"/>
    </row>
    <row r="45" spans="1:12" x14ac:dyDescent="0.25">
      <c r="A45" s="6" t="s">
        <v>29</v>
      </c>
      <c r="B45" s="74"/>
      <c r="C45" s="15"/>
      <c r="D45" s="15"/>
      <c r="E45" s="15"/>
      <c r="F45" s="15"/>
      <c r="G45" s="15"/>
      <c r="H45" s="15"/>
      <c r="I45" s="15"/>
      <c r="J45" s="15"/>
      <c r="K45" s="15"/>
      <c r="L45" s="15"/>
    </row>
    <row r="46" spans="1:12" x14ac:dyDescent="0.25">
      <c r="A46" s="6" t="s">
        <v>30</v>
      </c>
      <c r="B46" s="74"/>
      <c r="C46" s="15"/>
      <c r="D46" s="15"/>
      <c r="E46" s="15"/>
      <c r="F46" s="15"/>
      <c r="G46" s="15"/>
      <c r="H46" s="15"/>
      <c r="I46" s="15"/>
      <c r="J46" s="15"/>
      <c r="K46" s="15"/>
      <c r="L46" s="15"/>
    </row>
    <row r="47" spans="1:12" x14ac:dyDescent="0.25">
      <c r="A47" s="6" t="s">
        <v>31</v>
      </c>
      <c r="B47" s="74"/>
      <c r="C47" s="15"/>
      <c r="D47" s="15"/>
      <c r="E47" s="15"/>
      <c r="F47" s="15"/>
      <c r="G47" s="15"/>
      <c r="H47" s="15"/>
      <c r="I47" s="15"/>
      <c r="J47" s="15"/>
      <c r="K47" s="15"/>
      <c r="L47" s="15"/>
    </row>
    <row r="48" spans="1:12" s="299" customFormat="1" x14ac:dyDescent="0.25">
      <c r="A48" s="166" t="s">
        <v>32</v>
      </c>
      <c r="B48" s="180">
        <v>7</v>
      </c>
      <c r="C48" s="201"/>
      <c r="D48" s="201"/>
      <c r="E48" s="201"/>
      <c r="F48" s="201"/>
      <c r="G48" s="201"/>
      <c r="H48" s="201"/>
      <c r="I48" s="201"/>
      <c r="J48" s="201"/>
      <c r="K48" s="201"/>
      <c r="L48" s="201"/>
    </row>
    <row r="49" spans="1:12" x14ac:dyDescent="0.25">
      <c r="A49" s="234"/>
      <c r="B49" s="234"/>
      <c r="C49" s="234"/>
      <c r="D49" s="234"/>
      <c r="E49" s="234"/>
      <c r="F49" s="234"/>
      <c r="G49" s="234"/>
      <c r="H49" s="234"/>
      <c r="I49" s="234"/>
      <c r="J49" s="234"/>
      <c r="K49" s="234"/>
      <c r="L49" s="234"/>
    </row>
    <row r="50" spans="1:12" ht="37.5" customHeight="1" x14ac:dyDescent="0.25">
      <c r="A50" s="1349" t="s">
        <v>35</v>
      </c>
      <c r="B50" s="1349"/>
      <c r="C50" s="1349"/>
      <c r="D50" s="236"/>
      <c r="E50" s="236"/>
      <c r="F50" s="236"/>
      <c r="G50" s="236"/>
      <c r="H50" s="236"/>
      <c r="I50" s="236"/>
      <c r="J50" s="236"/>
      <c r="K50" s="236"/>
      <c r="L50" s="236"/>
    </row>
    <row r="51" spans="1:12" ht="30" customHeight="1" x14ac:dyDescent="0.25">
      <c r="A51" s="1339" t="s">
        <v>36</v>
      </c>
      <c r="B51" s="1339"/>
      <c r="C51" s="1339"/>
      <c r="D51" s="236"/>
      <c r="E51" s="234"/>
      <c r="F51" s="234"/>
      <c r="G51" s="234"/>
      <c r="H51" s="234"/>
      <c r="I51" s="234"/>
      <c r="J51" s="234"/>
      <c r="K51" s="234"/>
      <c r="L51" s="234"/>
    </row>
    <row r="52" spans="1:12" x14ac:dyDescent="0.25">
      <c r="A52" s="236"/>
      <c r="B52" s="236"/>
      <c r="C52" s="236"/>
      <c r="D52" s="236"/>
      <c r="E52" s="236"/>
      <c r="F52" s="236"/>
      <c r="G52" s="236"/>
      <c r="H52" s="236"/>
      <c r="I52" s="236"/>
      <c r="J52" s="236"/>
      <c r="K52" s="236"/>
      <c r="L52" s="236"/>
    </row>
    <row r="53" spans="1:12" x14ac:dyDescent="0.25">
      <c r="A53" s="234"/>
      <c r="B53" s="234"/>
      <c r="C53" s="234"/>
      <c r="D53" s="234"/>
      <c r="E53" s="234"/>
      <c r="F53" s="234"/>
      <c r="G53" s="234"/>
      <c r="H53" s="234"/>
      <c r="I53" s="234"/>
      <c r="J53" s="234"/>
      <c r="K53" s="234"/>
      <c r="L53" s="234"/>
    </row>
    <row r="54" spans="1:12" x14ac:dyDescent="0.25">
      <c r="A54" s="234"/>
      <c r="B54" s="234"/>
      <c r="C54" s="234"/>
      <c r="D54" s="234"/>
      <c r="E54" s="234"/>
      <c r="F54" s="234"/>
      <c r="G54" s="234"/>
      <c r="H54" s="234"/>
      <c r="I54" s="234"/>
      <c r="J54" s="234"/>
      <c r="K54" s="234"/>
      <c r="L54" s="234"/>
    </row>
    <row r="55" spans="1:12" x14ac:dyDescent="0.25">
      <c r="A55" s="1443" t="s">
        <v>37</v>
      </c>
      <c r="B55" s="1443"/>
      <c r="C55" s="1443"/>
      <c r="D55" s="1443"/>
      <c r="E55" s="1443"/>
      <c r="F55" s="1443"/>
      <c r="G55" s="1443"/>
      <c r="H55" s="1443"/>
      <c r="I55" s="16"/>
      <c r="J55" s="16"/>
      <c r="K55" s="16"/>
      <c r="L55" s="16"/>
    </row>
    <row r="56" spans="1:12" ht="16.5" thickBot="1" x14ac:dyDescent="0.3">
      <c r="A56" s="234"/>
      <c r="B56" s="234"/>
      <c r="C56" s="234"/>
      <c r="D56" s="234"/>
      <c r="E56" s="234"/>
      <c r="F56" s="234"/>
      <c r="G56" s="234"/>
      <c r="H56" s="234"/>
      <c r="I56" s="234"/>
      <c r="J56" s="234"/>
      <c r="K56" s="234"/>
      <c r="L56" s="234"/>
    </row>
    <row r="57" spans="1:12" ht="16.5" thickBot="1" x14ac:dyDescent="0.3">
      <c r="A57" s="234"/>
      <c r="B57" s="1341" t="s">
        <v>38</v>
      </c>
      <c r="C57" s="1342"/>
      <c r="D57" s="234"/>
      <c r="E57" s="235"/>
      <c r="F57" s="235"/>
      <c r="G57" s="235"/>
      <c r="H57" s="279"/>
      <c r="I57" s="234"/>
      <c r="J57" s="234"/>
      <c r="K57" s="234"/>
    </row>
    <row r="58" spans="1:12" ht="110.25" x14ac:dyDescent="0.25">
      <c r="A58" s="280" t="s">
        <v>33</v>
      </c>
      <c r="B58" s="237" t="s">
        <v>39</v>
      </c>
      <c r="C58" s="265" t="s">
        <v>40</v>
      </c>
      <c r="D58" s="313" t="s">
        <v>41</v>
      </c>
      <c r="E58" s="231" t="s">
        <v>42</v>
      </c>
      <c r="F58" s="231" t="s">
        <v>43</v>
      </c>
      <c r="G58" s="231" t="s">
        <v>44</v>
      </c>
    </row>
    <row r="59" spans="1:12" x14ac:dyDescent="0.25">
      <c r="A59" s="270" t="s">
        <v>15</v>
      </c>
      <c r="B59" s="75">
        <v>4</v>
      </c>
      <c r="C59" s="276"/>
      <c r="D59" s="276">
        <v>15</v>
      </c>
      <c r="E59" s="295">
        <v>7</v>
      </c>
      <c r="F59" s="295">
        <v>24</v>
      </c>
      <c r="G59" s="296">
        <v>11</v>
      </c>
    </row>
    <row r="60" spans="1:12" x14ac:dyDescent="0.25">
      <c r="A60" s="270" t="s">
        <v>16</v>
      </c>
      <c r="B60" s="75"/>
      <c r="C60" s="74"/>
      <c r="D60" s="276"/>
      <c r="E60" s="295"/>
      <c r="F60" s="295"/>
      <c r="G60" s="296"/>
    </row>
    <row r="61" spans="1:12" x14ac:dyDescent="0.25">
      <c r="A61" s="270" t="s">
        <v>17</v>
      </c>
      <c r="B61" s="75">
        <v>4</v>
      </c>
      <c r="C61" s="74"/>
      <c r="D61" s="276">
        <v>6</v>
      </c>
      <c r="E61" s="295">
        <v>3</v>
      </c>
      <c r="F61" s="295">
        <v>1</v>
      </c>
      <c r="G61" s="296"/>
    </row>
    <row r="62" spans="1:12" x14ac:dyDescent="0.25">
      <c r="A62" s="270" t="s">
        <v>18</v>
      </c>
      <c r="B62" s="75"/>
      <c r="C62" s="74">
        <v>7</v>
      </c>
      <c r="D62" s="276">
        <v>2</v>
      </c>
      <c r="E62" s="295"/>
      <c r="F62" s="295">
        <v>3</v>
      </c>
      <c r="G62" s="296"/>
    </row>
    <row r="63" spans="1:12" x14ac:dyDescent="0.25">
      <c r="A63" s="270" t="s">
        <v>19</v>
      </c>
      <c r="B63" s="75"/>
      <c r="C63" s="74"/>
      <c r="D63" s="276"/>
      <c r="E63" s="295"/>
      <c r="F63" s="295"/>
      <c r="G63" s="296"/>
    </row>
    <row r="64" spans="1:12" x14ac:dyDescent="0.25">
      <c r="A64" s="270" t="s">
        <v>20</v>
      </c>
      <c r="B64" s="75"/>
      <c r="C64" s="74"/>
      <c r="D64" s="276">
        <v>1</v>
      </c>
      <c r="E64" s="295">
        <v>1</v>
      </c>
      <c r="F64" s="295">
        <v>1</v>
      </c>
      <c r="G64" s="296"/>
    </row>
    <row r="65" spans="1:12" x14ac:dyDescent="0.25">
      <c r="A65" s="270" t="s">
        <v>21</v>
      </c>
      <c r="B65" s="75"/>
      <c r="C65" s="74"/>
      <c r="D65" s="276">
        <v>2</v>
      </c>
      <c r="E65" s="295"/>
      <c r="F65" s="295"/>
      <c r="G65" s="296"/>
    </row>
    <row r="66" spans="1:12" x14ac:dyDescent="0.25">
      <c r="A66" s="270" t="s">
        <v>22</v>
      </c>
      <c r="B66" s="75"/>
      <c r="C66" s="74"/>
      <c r="D66" s="276">
        <v>1</v>
      </c>
      <c r="E66" s="295">
        <v>2</v>
      </c>
      <c r="F66" s="295"/>
      <c r="G66" s="296"/>
    </row>
    <row r="67" spans="1:12" x14ac:dyDescent="0.25">
      <c r="A67" s="270" t="s">
        <v>23</v>
      </c>
      <c r="B67" s="75"/>
      <c r="C67" s="74"/>
      <c r="D67" s="276"/>
      <c r="E67" s="295"/>
      <c r="F67" s="295"/>
      <c r="G67" s="296"/>
    </row>
    <row r="68" spans="1:12" x14ac:dyDescent="0.25">
      <c r="A68" s="270" t="s">
        <v>24</v>
      </c>
      <c r="B68" s="75"/>
      <c r="C68" s="74"/>
      <c r="D68" s="276">
        <v>3</v>
      </c>
      <c r="E68" s="295"/>
      <c r="F68" s="295">
        <v>6</v>
      </c>
      <c r="G68" s="296"/>
    </row>
    <row r="69" spans="1:12" x14ac:dyDescent="0.25">
      <c r="A69" s="270" t="s">
        <v>25</v>
      </c>
      <c r="B69" s="75">
        <v>1</v>
      </c>
      <c r="C69" s="74">
        <v>4</v>
      </c>
      <c r="D69" s="276"/>
      <c r="E69" s="295"/>
      <c r="F69" s="295"/>
      <c r="G69" s="296"/>
    </row>
    <row r="70" spans="1:12" x14ac:dyDescent="0.25">
      <c r="A70" s="270" t="s">
        <v>26</v>
      </c>
      <c r="B70" s="75"/>
      <c r="C70" s="74">
        <v>1</v>
      </c>
      <c r="D70" s="276"/>
      <c r="E70" s="295"/>
      <c r="F70" s="295"/>
      <c r="G70" s="296"/>
    </row>
    <row r="71" spans="1:12" x14ac:dyDescent="0.25">
      <c r="A71" s="270" t="s">
        <v>27</v>
      </c>
      <c r="B71" s="75"/>
      <c r="C71" s="74">
        <v>5</v>
      </c>
      <c r="D71" s="276"/>
      <c r="E71" s="295"/>
      <c r="F71" s="295"/>
      <c r="G71" s="296"/>
    </row>
    <row r="72" spans="1:12" x14ac:dyDescent="0.25">
      <c r="A72" s="270" t="s">
        <v>28</v>
      </c>
      <c r="B72" s="75"/>
      <c r="C72" s="74">
        <v>6</v>
      </c>
      <c r="D72" s="276"/>
      <c r="E72" s="295"/>
      <c r="F72" s="295"/>
      <c r="G72" s="296"/>
    </row>
    <row r="73" spans="1:12" x14ac:dyDescent="0.25">
      <c r="A73" s="270" t="s">
        <v>29</v>
      </c>
      <c r="B73" s="75"/>
      <c r="C73" s="74"/>
      <c r="D73" s="276"/>
      <c r="E73" s="295"/>
      <c r="F73" s="295"/>
      <c r="G73" s="296"/>
    </row>
    <row r="74" spans="1:12" x14ac:dyDescent="0.25">
      <c r="A74" s="270" t="s">
        <v>30</v>
      </c>
      <c r="B74" s="75"/>
      <c r="C74" s="74">
        <v>2</v>
      </c>
      <c r="D74" s="276"/>
      <c r="E74" s="295"/>
      <c r="F74" s="295"/>
      <c r="G74" s="296"/>
    </row>
    <row r="75" spans="1:12" x14ac:dyDescent="0.25">
      <c r="A75" s="270" t="s">
        <v>31</v>
      </c>
      <c r="B75" s="75"/>
      <c r="C75" s="74"/>
      <c r="D75" s="276"/>
      <c r="E75" s="295"/>
      <c r="F75" s="295">
        <v>7</v>
      </c>
      <c r="G75" s="117"/>
    </row>
    <row r="76" spans="1:12" s="299" customFormat="1" ht="16.5" thickBot="1" x14ac:dyDescent="0.3">
      <c r="A76" s="161" t="s">
        <v>32</v>
      </c>
      <c r="B76" s="177">
        <v>9</v>
      </c>
      <c r="C76" s="178">
        <v>25</v>
      </c>
      <c r="D76" s="178">
        <v>30</v>
      </c>
      <c r="E76" s="178">
        <v>13</v>
      </c>
      <c r="F76" s="178">
        <v>42</v>
      </c>
      <c r="G76" s="298">
        <v>11</v>
      </c>
      <c r="K76" s="239"/>
    </row>
    <row r="77" spans="1:12" x14ac:dyDescent="0.25">
      <c r="A77" s="234" t="s">
        <v>45</v>
      </c>
      <c r="B77" s="234"/>
      <c r="C77" s="21"/>
      <c r="D77" s="13"/>
      <c r="E77" s="13"/>
      <c r="F77" s="234"/>
      <c r="G77" s="234"/>
      <c r="H77" s="234"/>
      <c r="I77" s="234"/>
      <c r="J77" s="234"/>
      <c r="K77" s="234"/>
      <c r="L77" s="234"/>
    </row>
    <row r="78" spans="1:12" x14ac:dyDescent="0.25">
      <c r="A78" s="234"/>
      <c r="B78" s="234"/>
      <c r="C78" s="234"/>
      <c r="D78" s="234"/>
      <c r="E78" s="234"/>
      <c r="F78" s="234"/>
      <c r="G78" s="234"/>
      <c r="H78" s="234"/>
      <c r="I78" s="234"/>
      <c r="J78" s="234"/>
      <c r="K78" s="234"/>
      <c r="L78" s="234"/>
    </row>
    <row r="79" spans="1:12" ht="47.25" x14ac:dyDescent="0.25">
      <c r="A79" s="234" t="s">
        <v>46</v>
      </c>
      <c r="B79" s="234"/>
      <c r="C79" s="234"/>
      <c r="D79" s="234"/>
      <c r="E79" s="234"/>
      <c r="F79" s="234"/>
      <c r="G79" s="234"/>
      <c r="H79" s="234"/>
      <c r="I79" s="234"/>
      <c r="J79" s="234"/>
      <c r="K79" s="234"/>
      <c r="L79" s="234"/>
    </row>
    <row r="80" spans="1:12" x14ac:dyDescent="0.25">
      <c r="A80" s="234"/>
      <c r="B80" s="234"/>
      <c r="C80" s="234"/>
      <c r="D80" s="234"/>
      <c r="E80" s="234"/>
      <c r="F80" s="234"/>
      <c r="G80" s="234"/>
      <c r="H80" s="234"/>
      <c r="I80" s="234"/>
      <c r="J80" s="234"/>
      <c r="K80" s="234"/>
      <c r="L80" s="234"/>
    </row>
    <row r="81" spans="1:12" ht="94.5" x14ac:dyDescent="0.25">
      <c r="A81" s="280" t="s">
        <v>33</v>
      </c>
      <c r="B81" s="231" t="s">
        <v>47</v>
      </c>
      <c r="C81" s="231" t="s">
        <v>48</v>
      </c>
      <c r="D81" s="231" t="s">
        <v>10</v>
      </c>
      <c r="E81" s="231" t="s">
        <v>49</v>
      </c>
      <c r="F81" s="231" t="s">
        <v>50</v>
      </c>
      <c r="G81" s="231" t="s">
        <v>51</v>
      </c>
      <c r="H81" s="231" t="s">
        <v>52</v>
      </c>
      <c r="I81" s="234"/>
      <c r="J81" s="234"/>
      <c r="K81" s="234"/>
      <c r="L81" s="234"/>
    </row>
    <row r="82" spans="1:12" x14ac:dyDescent="0.25">
      <c r="A82" s="270" t="s">
        <v>15</v>
      </c>
      <c r="B82" s="74">
        <v>24</v>
      </c>
      <c r="C82" s="74">
        <v>3</v>
      </c>
      <c r="D82" s="74">
        <v>11</v>
      </c>
      <c r="E82" s="74">
        <v>10</v>
      </c>
      <c r="F82" s="74"/>
      <c r="G82" s="6"/>
      <c r="H82" s="6"/>
      <c r="I82" s="234"/>
      <c r="J82" s="234"/>
      <c r="K82" s="234"/>
      <c r="L82" s="234"/>
    </row>
    <row r="83" spans="1:12" x14ac:dyDescent="0.25">
      <c r="A83" s="270" t="s">
        <v>16</v>
      </c>
      <c r="B83" s="74"/>
      <c r="C83" s="74"/>
      <c r="D83" s="74"/>
      <c r="E83" s="74"/>
      <c r="F83" s="74"/>
      <c r="G83" s="6"/>
      <c r="H83" s="6"/>
      <c r="I83" s="234"/>
      <c r="J83" s="234"/>
      <c r="K83" s="234"/>
      <c r="L83" s="234"/>
    </row>
    <row r="84" spans="1:12" x14ac:dyDescent="0.25">
      <c r="A84" s="270" t="s">
        <v>17</v>
      </c>
      <c r="B84" s="74">
        <v>1</v>
      </c>
      <c r="C84" s="74"/>
      <c r="D84" s="74">
        <v>1</v>
      </c>
      <c r="E84" s="74"/>
      <c r="F84" s="74"/>
      <c r="G84" s="6"/>
      <c r="H84" s="6"/>
      <c r="I84" s="234"/>
      <c r="J84" s="234"/>
      <c r="K84" s="234"/>
      <c r="L84" s="234"/>
    </row>
    <row r="85" spans="1:12" x14ac:dyDescent="0.25">
      <c r="A85" s="270" t="s">
        <v>18</v>
      </c>
      <c r="B85" s="74">
        <v>3</v>
      </c>
      <c r="C85" s="74">
        <v>2</v>
      </c>
      <c r="D85" s="74">
        <v>1</v>
      </c>
      <c r="E85" s="74"/>
      <c r="F85" s="74"/>
      <c r="G85" s="6"/>
      <c r="H85" s="6"/>
      <c r="I85" s="234"/>
      <c r="J85" s="234"/>
      <c r="K85" s="234"/>
      <c r="L85" s="234"/>
    </row>
    <row r="86" spans="1:12" x14ac:dyDescent="0.25">
      <c r="A86" s="270" t="s">
        <v>19</v>
      </c>
      <c r="B86" s="74"/>
      <c r="C86" s="74"/>
      <c r="D86" s="74"/>
      <c r="E86" s="74"/>
      <c r="F86" s="74"/>
      <c r="G86" s="6"/>
      <c r="H86" s="6"/>
      <c r="I86" s="234"/>
      <c r="J86" s="234"/>
      <c r="K86" s="234"/>
      <c r="L86" s="234"/>
    </row>
    <row r="87" spans="1:12" x14ac:dyDescent="0.25">
      <c r="A87" s="270" t="s">
        <v>20</v>
      </c>
      <c r="B87" s="74">
        <v>1</v>
      </c>
      <c r="C87" s="74"/>
      <c r="D87" s="74">
        <v>1</v>
      </c>
      <c r="E87" s="74"/>
      <c r="F87" s="74"/>
      <c r="G87" s="6"/>
      <c r="H87" s="6"/>
      <c r="I87" s="234"/>
      <c r="J87" s="234"/>
      <c r="K87" s="234"/>
      <c r="L87" s="234"/>
    </row>
    <row r="88" spans="1:12" x14ac:dyDescent="0.25">
      <c r="A88" s="270" t="s">
        <v>21</v>
      </c>
      <c r="B88" s="74"/>
      <c r="C88" s="74"/>
      <c r="D88" s="74"/>
      <c r="E88" s="74"/>
      <c r="F88" s="74"/>
      <c r="G88" s="6"/>
      <c r="H88" s="6"/>
      <c r="I88" s="234"/>
      <c r="J88" s="234"/>
      <c r="K88" s="234"/>
      <c r="L88" s="234"/>
    </row>
    <row r="89" spans="1:12" x14ac:dyDescent="0.25">
      <c r="A89" s="270" t="s">
        <v>22</v>
      </c>
      <c r="B89" s="74"/>
      <c r="C89" s="74"/>
      <c r="D89" s="74"/>
      <c r="E89" s="74"/>
      <c r="F89" s="74"/>
      <c r="G89" s="6"/>
      <c r="H89" s="6"/>
      <c r="I89" s="234"/>
      <c r="J89" s="234"/>
      <c r="K89" s="234"/>
      <c r="L89" s="234"/>
    </row>
    <row r="90" spans="1:12" x14ac:dyDescent="0.25">
      <c r="A90" s="270" t="s">
        <v>23</v>
      </c>
      <c r="B90" s="74"/>
      <c r="C90" s="74"/>
      <c r="D90" s="74"/>
      <c r="E90" s="74"/>
      <c r="F90" s="74"/>
      <c r="G90" s="6"/>
      <c r="H90" s="6"/>
      <c r="I90" s="234"/>
      <c r="J90" s="234"/>
      <c r="K90" s="234"/>
      <c r="L90" s="234"/>
    </row>
    <row r="91" spans="1:12" x14ac:dyDescent="0.25">
      <c r="A91" s="270" t="s">
        <v>24</v>
      </c>
      <c r="B91" s="74">
        <v>6</v>
      </c>
      <c r="C91" s="74"/>
      <c r="D91" s="74">
        <v>6</v>
      </c>
      <c r="E91" s="74"/>
      <c r="F91" s="74"/>
      <c r="G91" s="6"/>
      <c r="H91" s="6"/>
      <c r="I91" s="234"/>
      <c r="J91" s="234"/>
      <c r="K91" s="234"/>
      <c r="L91" s="234"/>
    </row>
    <row r="92" spans="1:12" x14ac:dyDescent="0.25">
      <c r="A92" s="270" t="s">
        <v>25</v>
      </c>
      <c r="B92" s="74"/>
      <c r="C92" s="74"/>
      <c r="D92" s="74"/>
      <c r="E92" s="74"/>
      <c r="F92" s="74"/>
      <c r="G92" s="6"/>
      <c r="H92" s="6"/>
      <c r="I92" s="234"/>
      <c r="J92" s="234"/>
      <c r="K92" s="234"/>
      <c r="L92" s="234"/>
    </row>
    <row r="93" spans="1:12" x14ac:dyDescent="0.25">
      <c r="A93" s="270" t="s">
        <v>26</v>
      </c>
      <c r="B93" s="74"/>
      <c r="C93" s="74"/>
      <c r="D93" s="74"/>
      <c r="E93" s="74"/>
      <c r="F93" s="74"/>
      <c r="G93" s="6"/>
      <c r="H93" s="6"/>
      <c r="I93" s="234"/>
      <c r="J93" s="234"/>
      <c r="K93" s="234"/>
      <c r="L93" s="234"/>
    </row>
    <row r="94" spans="1:12" x14ac:dyDescent="0.25">
      <c r="A94" s="270" t="s">
        <v>27</v>
      </c>
      <c r="B94" s="74"/>
      <c r="C94" s="74"/>
      <c r="D94" s="74"/>
      <c r="E94" s="74"/>
      <c r="F94" s="74"/>
      <c r="G94" s="6"/>
      <c r="H94" s="6"/>
      <c r="I94" s="234"/>
      <c r="J94" s="234"/>
      <c r="K94" s="234"/>
      <c r="L94" s="234"/>
    </row>
    <row r="95" spans="1:12" x14ac:dyDescent="0.25">
      <c r="A95" s="270" t="s">
        <v>28</v>
      </c>
      <c r="B95" s="74"/>
      <c r="C95" s="74"/>
      <c r="D95" s="74"/>
      <c r="E95" s="74"/>
      <c r="F95" s="74"/>
      <c r="G95" s="6"/>
      <c r="H95" s="6"/>
      <c r="I95" s="234"/>
      <c r="J95" s="234"/>
      <c r="K95" s="234"/>
      <c r="L95" s="234"/>
    </row>
    <row r="96" spans="1:12" x14ac:dyDescent="0.25">
      <c r="A96" s="270" t="s">
        <v>29</v>
      </c>
      <c r="B96" s="74"/>
      <c r="C96" s="74"/>
      <c r="D96" s="74"/>
      <c r="E96" s="74"/>
      <c r="F96" s="74"/>
      <c r="G96" s="6"/>
      <c r="H96" s="6"/>
      <c r="I96" s="234"/>
      <c r="J96" s="234"/>
      <c r="K96" s="234"/>
      <c r="L96" s="234"/>
    </row>
    <row r="97" spans="1:12" x14ac:dyDescent="0.25">
      <c r="A97" s="270" t="s">
        <v>30</v>
      </c>
      <c r="B97" s="74"/>
      <c r="C97" s="74"/>
      <c r="D97" s="74"/>
      <c r="E97" s="74"/>
      <c r="F97" s="74"/>
      <c r="G97" s="6"/>
      <c r="H97" s="6"/>
      <c r="I97" s="234"/>
      <c r="J97" s="234"/>
      <c r="K97" s="234"/>
      <c r="L97" s="234"/>
    </row>
    <row r="98" spans="1:12" x14ac:dyDescent="0.25">
      <c r="A98" s="270" t="s">
        <v>31</v>
      </c>
      <c r="B98" s="295">
        <v>7</v>
      </c>
      <c r="C98" s="74"/>
      <c r="D98" s="74">
        <v>7</v>
      </c>
      <c r="E98" s="74"/>
      <c r="F98" s="295"/>
      <c r="G98" s="281"/>
      <c r="H98" s="319"/>
      <c r="I98" s="234"/>
      <c r="J98" s="234"/>
      <c r="K98" s="234"/>
      <c r="L98" s="234"/>
    </row>
    <row r="99" spans="1:12" s="299" customFormat="1" ht="16.5" thickBot="1" x14ac:dyDescent="0.3">
      <c r="A99" s="161" t="s">
        <v>32</v>
      </c>
      <c r="B99" s="180">
        <v>42</v>
      </c>
      <c r="C99" s="178">
        <v>5</v>
      </c>
      <c r="D99" s="178">
        <v>27</v>
      </c>
      <c r="E99" s="178">
        <v>10</v>
      </c>
      <c r="F99" s="178"/>
      <c r="G99" s="163"/>
      <c r="H99" s="175"/>
      <c r="I99" s="239"/>
      <c r="J99" s="239"/>
      <c r="K99" s="239"/>
      <c r="L99" s="239"/>
    </row>
    <row r="100" spans="1:12" x14ac:dyDescent="0.25">
      <c r="A100" s="234"/>
      <c r="B100" s="295"/>
      <c r="C100" s="234"/>
      <c r="D100" s="234"/>
      <c r="E100" s="234"/>
      <c r="F100" s="234"/>
      <c r="G100" s="234"/>
      <c r="H100" s="234"/>
      <c r="I100" s="234"/>
      <c r="J100" s="234"/>
      <c r="K100" s="234"/>
      <c r="L100" s="234"/>
    </row>
    <row r="101" spans="1:12" x14ac:dyDescent="0.25">
      <c r="A101" s="234"/>
      <c r="B101" s="234"/>
      <c r="C101" s="234"/>
      <c r="D101" s="234"/>
      <c r="E101" s="234"/>
      <c r="F101" s="234"/>
      <c r="G101" s="234"/>
      <c r="H101" s="234"/>
      <c r="I101" s="234"/>
      <c r="J101" s="234"/>
      <c r="K101" s="234"/>
      <c r="L101" s="234"/>
    </row>
    <row r="102" spans="1:12" ht="47.25" x14ac:dyDescent="0.25">
      <c r="A102" s="236" t="s">
        <v>53</v>
      </c>
      <c r="B102" s="236"/>
      <c r="C102" s="236"/>
      <c r="D102" s="236"/>
      <c r="E102" s="236"/>
      <c r="F102" s="236"/>
      <c r="G102" s="236"/>
      <c r="H102" s="236"/>
      <c r="I102" s="236"/>
      <c r="J102" s="236"/>
      <c r="K102" s="236"/>
      <c r="L102" s="234"/>
    </row>
    <row r="103" spans="1:12" x14ac:dyDescent="0.25">
      <c r="A103" s="234"/>
      <c r="B103" s="234"/>
      <c r="C103" s="234"/>
      <c r="D103" s="234"/>
      <c r="E103" s="234"/>
      <c r="F103" s="234"/>
      <c r="G103" s="234"/>
      <c r="H103" s="234"/>
      <c r="I103" s="234"/>
      <c r="J103" s="234"/>
      <c r="K103" s="234"/>
      <c r="L103" s="234"/>
    </row>
    <row r="104" spans="1:12" x14ac:dyDescent="0.25">
      <c r="A104" s="234"/>
      <c r="B104" s="234"/>
      <c r="C104" s="234"/>
      <c r="D104" s="234"/>
      <c r="E104" s="234"/>
      <c r="F104" s="234"/>
      <c r="G104" s="234"/>
      <c r="H104" s="234"/>
      <c r="I104" s="234"/>
      <c r="J104" s="234"/>
      <c r="K104" s="234"/>
      <c r="L104" s="234"/>
    </row>
    <row r="105" spans="1:12" x14ac:dyDescent="0.25">
      <c r="A105" s="235" t="s">
        <v>54</v>
      </c>
      <c r="B105" s="235"/>
      <c r="C105" s="235"/>
      <c r="D105" s="235"/>
      <c r="E105" s="235"/>
      <c r="F105" s="235"/>
      <c r="G105" s="235"/>
      <c r="H105" s="235"/>
      <c r="I105" s="279"/>
      <c r="J105" s="234"/>
      <c r="K105" s="234"/>
      <c r="L105" s="234"/>
    </row>
    <row r="106" spans="1:12" x14ac:dyDescent="0.25">
      <c r="A106" s="235"/>
      <c r="B106" s="235"/>
      <c r="C106" s="235"/>
      <c r="D106" s="235"/>
      <c r="E106" s="235"/>
      <c r="F106" s="235"/>
      <c r="G106" s="235"/>
      <c r="H106" s="235"/>
      <c r="I106" s="279"/>
      <c r="J106" s="234"/>
      <c r="K106" s="234"/>
      <c r="L106" s="234"/>
    </row>
    <row r="107" spans="1:12" x14ac:dyDescent="0.25">
      <c r="A107" s="234"/>
      <c r="B107" s="234"/>
      <c r="C107" s="234"/>
      <c r="D107" s="234"/>
      <c r="E107" s="234"/>
      <c r="F107" s="234"/>
      <c r="G107" s="234"/>
      <c r="H107" s="234"/>
      <c r="I107" s="278"/>
      <c r="J107" s="234"/>
      <c r="K107" s="234"/>
      <c r="L107" s="234"/>
    </row>
    <row r="108" spans="1:12" x14ac:dyDescent="0.25">
      <c r="A108" s="279"/>
      <c r="B108" s="279"/>
      <c r="C108" s="234"/>
      <c r="D108" s="234"/>
      <c r="E108" s="234"/>
      <c r="F108" s="279"/>
      <c r="G108" s="279"/>
      <c r="H108" s="279"/>
      <c r="J108" s="279"/>
      <c r="K108" s="279"/>
      <c r="L108" s="279"/>
    </row>
    <row r="109" spans="1:12" ht="16.5" thickBot="1" x14ac:dyDescent="0.3">
      <c r="D109" s="278"/>
      <c r="E109" s="278"/>
      <c r="F109" s="278"/>
    </row>
    <row r="110" spans="1:12" ht="47.25" x14ac:dyDescent="0.25">
      <c r="A110" s="281"/>
      <c r="B110" s="268" t="s">
        <v>55</v>
      </c>
      <c r="C110" s="241" t="s">
        <v>56</v>
      </c>
    </row>
    <row r="111" spans="1:12" x14ac:dyDescent="0.25">
      <c r="A111" s="281" t="s">
        <v>57</v>
      </c>
      <c r="B111" s="284">
        <v>149</v>
      </c>
      <c r="C111" s="285">
        <v>34</v>
      </c>
    </row>
    <row r="112" spans="1:12" x14ac:dyDescent="0.25">
      <c r="A112" s="281" t="s">
        <v>58</v>
      </c>
      <c r="B112" s="284">
        <v>110</v>
      </c>
      <c r="C112" s="285">
        <v>49</v>
      </c>
    </row>
    <row r="113" spans="1:9" x14ac:dyDescent="0.25">
      <c r="A113" s="281" t="s">
        <v>59</v>
      </c>
      <c r="B113" s="284">
        <v>0</v>
      </c>
      <c r="C113" s="285">
        <v>0</v>
      </c>
    </row>
    <row r="114" spans="1:9" x14ac:dyDescent="0.25">
      <c r="A114" s="281" t="s">
        <v>60</v>
      </c>
      <c r="B114" s="284">
        <v>0</v>
      </c>
      <c r="C114" s="285">
        <v>0</v>
      </c>
    </row>
    <row r="115" spans="1:9" x14ac:dyDescent="0.25">
      <c r="A115" s="281" t="s">
        <v>61</v>
      </c>
      <c r="B115" s="284">
        <v>6</v>
      </c>
      <c r="C115" s="285">
        <v>3</v>
      </c>
    </row>
    <row r="116" spans="1:9" x14ac:dyDescent="0.25">
      <c r="A116" s="286" t="s">
        <v>62</v>
      </c>
      <c r="B116" s="284">
        <v>0</v>
      </c>
      <c r="C116" s="285">
        <v>0</v>
      </c>
    </row>
    <row r="117" spans="1:9" x14ac:dyDescent="0.25">
      <c r="A117" s="286" t="s">
        <v>63</v>
      </c>
      <c r="B117" s="284">
        <v>0</v>
      </c>
      <c r="C117" s="284">
        <v>0</v>
      </c>
      <c r="D117" s="234"/>
    </row>
    <row r="118" spans="1:9" x14ac:dyDescent="0.25">
      <c r="A118" s="161" t="s">
        <v>32</v>
      </c>
      <c r="B118" s="201">
        <f>SUM(B111:B117)</f>
        <v>265</v>
      </c>
      <c r="C118" s="201">
        <f>SUM(C111:C117)</f>
        <v>86</v>
      </c>
      <c r="D118" s="234"/>
    </row>
    <row r="119" spans="1:9" x14ac:dyDescent="0.25">
      <c r="A119" s="287" t="s">
        <v>64</v>
      </c>
      <c r="C119" s="288"/>
      <c r="D119" s="288"/>
      <c r="E119" s="288"/>
      <c r="I119" s="234"/>
    </row>
    <row r="122" spans="1:9" ht="47.25" x14ac:dyDescent="0.25">
      <c r="A122" s="281"/>
      <c r="B122" s="231" t="s">
        <v>65</v>
      </c>
      <c r="C122" s="242" t="s">
        <v>66</v>
      </c>
      <c r="D122" s="242" t="s">
        <v>67</v>
      </c>
      <c r="E122" s="242" t="s">
        <v>68</v>
      </c>
      <c r="F122" s="242" t="s">
        <v>69</v>
      </c>
    </row>
    <row r="123" spans="1:9" ht="31.5" x14ac:dyDescent="0.25">
      <c r="A123" s="243" t="s">
        <v>70</v>
      </c>
      <c r="B123" s="281">
        <v>0</v>
      </c>
      <c r="C123" s="281">
        <v>4</v>
      </c>
      <c r="D123" s="281">
        <v>2</v>
      </c>
      <c r="E123" s="281">
        <v>0</v>
      </c>
      <c r="F123" s="281">
        <v>0</v>
      </c>
    </row>
    <row r="124" spans="1:9" x14ac:dyDescent="0.25">
      <c r="C124" s="244"/>
      <c r="D124" s="244"/>
      <c r="E124" s="244"/>
    </row>
    <row r="125" spans="1:9" x14ac:dyDescent="0.25">
      <c r="A125" s="274" t="s">
        <v>71</v>
      </c>
    </row>
    <row r="126" spans="1:9" x14ac:dyDescent="0.25">
      <c r="A126" s="274" t="s">
        <v>72</v>
      </c>
    </row>
    <row r="127" spans="1:9" x14ac:dyDescent="0.25">
      <c r="A127" s="274" t="s">
        <v>73</v>
      </c>
    </row>
    <row r="129" spans="1:5" x14ac:dyDescent="0.25">
      <c r="B129" s="1444" t="s">
        <v>74</v>
      </c>
      <c r="C129" s="1445"/>
      <c r="D129" s="1446"/>
    </row>
    <row r="130" spans="1:5" x14ac:dyDescent="0.25">
      <c r="B130" s="281" t="s">
        <v>75</v>
      </c>
      <c r="C130" s="289">
        <v>259</v>
      </c>
      <c r="D130" s="290"/>
    </row>
    <row r="131" spans="1:5" x14ac:dyDescent="0.25">
      <c r="B131" s="281" t="s">
        <v>76</v>
      </c>
      <c r="C131" s="289">
        <v>83</v>
      </c>
      <c r="D131" s="290"/>
    </row>
    <row r="132" spans="1:5" ht="31.5" x14ac:dyDescent="0.25">
      <c r="B132" s="245" t="s">
        <v>77</v>
      </c>
      <c r="C132" s="281" t="s">
        <v>80</v>
      </c>
      <c r="D132" s="281">
        <v>14</v>
      </c>
    </row>
    <row r="133" spans="1:5" ht="31.5" x14ac:dyDescent="0.25">
      <c r="B133" s="291"/>
      <c r="C133" s="243" t="s">
        <v>82</v>
      </c>
      <c r="D133" s="281">
        <v>14</v>
      </c>
    </row>
    <row r="134" spans="1:5" x14ac:dyDescent="0.25">
      <c r="B134" s="281" t="s">
        <v>78</v>
      </c>
      <c r="C134" s="289"/>
      <c r="D134" s="290"/>
    </row>
    <row r="135" spans="1:5" x14ac:dyDescent="0.25">
      <c r="B135" s="166" t="s">
        <v>32</v>
      </c>
      <c r="C135" s="166"/>
      <c r="D135" s="166">
        <f>C130+C131+D132+D133</f>
        <v>370</v>
      </c>
    </row>
    <row r="140" spans="1:5" ht="34.5" customHeight="1" x14ac:dyDescent="0.25">
      <c r="A140" s="1447" t="s">
        <v>94</v>
      </c>
      <c r="B140" s="1447"/>
      <c r="C140" s="1447"/>
      <c r="D140" s="1447"/>
      <c r="E140" s="1447"/>
    </row>
    <row r="141" spans="1:5" ht="34.5" customHeight="1" x14ac:dyDescent="0.25">
      <c r="A141" s="292" t="s">
        <v>95</v>
      </c>
      <c r="B141" s="1444"/>
      <c r="C141" s="1445"/>
      <c r="D141" s="1445"/>
      <c r="E141" s="1445"/>
    </row>
    <row r="142" spans="1:5" ht="34.5" customHeight="1" x14ac:dyDescent="0.25">
      <c r="A142" s="281"/>
      <c r="B142" s="1441" t="s">
        <v>32</v>
      </c>
      <c r="C142" s="1337" t="s">
        <v>84</v>
      </c>
      <c r="D142" s="1337" t="s">
        <v>85</v>
      </c>
      <c r="E142" s="1337" t="s">
        <v>86</v>
      </c>
    </row>
    <row r="143" spans="1:5" ht="34.5" customHeight="1" x14ac:dyDescent="0.25">
      <c r="A143" s="281"/>
      <c r="B143" s="1442"/>
      <c r="C143" s="1338"/>
      <c r="D143" s="1442"/>
      <c r="E143" s="1442"/>
    </row>
    <row r="144" spans="1:5" ht="34.5" customHeight="1" x14ac:dyDescent="0.25">
      <c r="A144" s="293" t="s">
        <v>87</v>
      </c>
      <c r="B144" s="281">
        <v>4</v>
      </c>
      <c r="C144" s="281">
        <v>4</v>
      </c>
      <c r="D144" s="281">
        <v>0</v>
      </c>
      <c r="E144" s="281">
        <v>0</v>
      </c>
    </row>
    <row r="145" spans="1:5" ht="34.5" customHeight="1" x14ac:dyDescent="0.25">
      <c r="A145" s="293" t="s">
        <v>88</v>
      </c>
      <c r="B145" s="281">
        <v>1</v>
      </c>
      <c r="C145" s="294">
        <v>1</v>
      </c>
      <c r="D145" s="294">
        <v>0</v>
      </c>
      <c r="E145" s="294">
        <v>0</v>
      </c>
    </row>
    <row r="146" spans="1:5" ht="34.5" customHeight="1" x14ac:dyDescent="0.25">
      <c r="A146" s="293" t="s">
        <v>89</v>
      </c>
      <c r="B146" s="281">
        <v>3</v>
      </c>
      <c r="C146" s="294">
        <v>3</v>
      </c>
      <c r="D146" s="294">
        <v>0</v>
      </c>
      <c r="E146" s="294">
        <v>0</v>
      </c>
    </row>
    <row r="147" spans="1:5" ht="34.5" customHeight="1" x14ac:dyDescent="0.25">
      <c r="A147" s="293" t="s">
        <v>90</v>
      </c>
      <c r="B147" s="281">
        <v>0</v>
      </c>
      <c r="C147" s="294">
        <v>0</v>
      </c>
      <c r="D147" s="294">
        <v>0</v>
      </c>
      <c r="E147" s="294">
        <v>0</v>
      </c>
    </row>
    <row r="148" spans="1:5" ht="34.5" customHeight="1" x14ac:dyDescent="0.25">
      <c r="A148" s="293" t="s">
        <v>91</v>
      </c>
      <c r="B148" s="281">
        <v>8</v>
      </c>
      <c r="C148" s="294">
        <v>4</v>
      </c>
      <c r="D148" s="294">
        <v>4</v>
      </c>
      <c r="E148" s="294">
        <v>0</v>
      </c>
    </row>
    <row r="149" spans="1:5" ht="34.5" customHeight="1" x14ac:dyDescent="0.25">
      <c r="A149" s="293" t="s">
        <v>92</v>
      </c>
      <c r="B149" s="281">
        <v>0</v>
      </c>
      <c r="C149" s="294">
        <v>0</v>
      </c>
      <c r="D149" s="294">
        <v>0</v>
      </c>
      <c r="E149" s="294">
        <v>0</v>
      </c>
    </row>
    <row r="150" spans="1:5" ht="34.5" customHeight="1" x14ac:dyDescent="0.25">
      <c r="A150" s="293" t="s">
        <v>93</v>
      </c>
      <c r="B150" s="281">
        <v>2</v>
      </c>
      <c r="C150" s="294">
        <v>1</v>
      </c>
      <c r="D150" s="294">
        <v>1</v>
      </c>
      <c r="E150" s="294">
        <v>0</v>
      </c>
    </row>
    <row r="151" spans="1:5" ht="34.5" customHeight="1" x14ac:dyDescent="0.25"/>
  </sheetData>
  <mergeCells count="16">
    <mergeCell ref="B142:B143"/>
    <mergeCell ref="C142:C143"/>
    <mergeCell ref="D142:D143"/>
    <mergeCell ref="E142:E143"/>
    <mergeCell ref="A51:C51"/>
    <mergeCell ref="A55:H55"/>
    <mergeCell ref="B57:C57"/>
    <mergeCell ref="B129:D129"/>
    <mergeCell ref="A140:E140"/>
    <mergeCell ref="B141:E141"/>
    <mergeCell ref="A50:C50"/>
    <mergeCell ref="A5:L5"/>
    <mergeCell ref="A8:A9"/>
    <mergeCell ref="B8:B9"/>
    <mergeCell ref="C8:E8"/>
    <mergeCell ref="F8:L8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"/>
  <sheetViews>
    <sheetView zoomScale="70" zoomScaleNormal="70" workbookViewId="0">
      <selection activeCell="A118" sqref="A118:C118"/>
    </sheetView>
  </sheetViews>
  <sheetFormatPr defaultRowHeight="15.75" x14ac:dyDescent="0.25"/>
  <cols>
    <col min="1" max="1" width="39.42578125" style="247" customWidth="1"/>
    <col min="2" max="2" width="16.7109375" style="247" customWidth="1"/>
    <col min="3" max="3" width="31" style="247" customWidth="1"/>
    <col min="4" max="4" width="25" style="247" customWidth="1"/>
    <col min="5" max="5" width="21.7109375" style="247" customWidth="1"/>
    <col min="6" max="6" width="16.85546875" style="247" customWidth="1"/>
    <col min="7" max="7" width="16.7109375" style="247" customWidth="1"/>
    <col min="8" max="8" width="15.42578125" style="247" customWidth="1"/>
    <col min="9" max="9" width="17.28515625" style="247" customWidth="1"/>
    <col min="10" max="10" width="15.140625" style="247" customWidth="1"/>
    <col min="11" max="11" width="17.7109375" style="247" customWidth="1"/>
    <col min="12" max="12" width="14.85546875" style="247" customWidth="1"/>
    <col min="13" max="256" width="9.140625" style="247"/>
    <col min="257" max="257" width="39.42578125" style="247" customWidth="1"/>
    <col min="258" max="258" width="16.7109375" style="247" customWidth="1"/>
    <col min="259" max="259" width="18.85546875" style="247" customWidth="1"/>
    <col min="260" max="260" width="13.85546875" style="247" customWidth="1"/>
    <col min="261" max="261" width="14.140625" style="247" customWidth="1"/>
    <col min="262" max="262" width="16.85546875" style="247" customWidth="1"/>
    <col min="263" max="263" width="16.7109375" style="247" customWidth="1"/>
    <col min="264" max="264" width="15.42578125" style="247" customWidth="1"/>
    <col min="265" max="265" width="17.28515625" style="247" customWidth="1"/>
    <col min="266" max="266" width="15.140625" style="247" customWidth="1"/>
    <col min="267" max="267" width="17.7109375" style="247" customWidth="1"/>
    <col min="268" max="268" width="14.85546875" style="247" customWidth="1"/>
    <col min="269" max="512" width="9.140625" style="247"/>
    <col min="513" max="513" width="39.42578125" style="247" customWidth="1"/>
    <col min="514" max="514" width="16.7109375" style="247" customWidth="1"/>
    <col min="515" max="515" width="18.85546875" style="247" customWidth="1"/>
    <col min="516" max="516" width="13.85546875" style="247" customWidth="1"/>
    <col min="517" max="517" width="14.140625" style="247" customWidth="1"/>
    <col min="518" max="518" width="16.85546875" style="247" customWidth="1"/>
    <col min="519" max="519" width="16.7109375" style="247" customWidth="1"/>
    <col min="520" max="520" width="15.42578125" style="247" customWidth="1"/>
    <col min="521" max="521" width="17.28515625" style="247" customWidth="1"/>
    <col min="522" max="522" width="15.140625" style="247" customWidth="1"/>
    <col min="523" max="523" width="17.7109375" style="247" customWidth="1"/>
    <col min="524" max="524" width="14.85546875" style="247" customWidth="1"/>
    <col min="525" max="768" width="9.140625" style="247"/>
    <col min="769" max="769" width="39.42578125" style="247" customWidth="1"/>
    <col min="770" max="770" width="16.7109375" style="247" customWidth="1"/>
    <col min="771" max="771" width="18.85546875" style="247" customWidth="1"/>
    <col min="772" max="772" width="13.85546875" style="247" customWidth="1"/>
    <col min="773" max="773" width="14.140625" style="247" customWidth="1"/>
    <col min="774" max="774" width="16.85546875" style="247" customWidth="1"/>
    <col min="775" max="775" width="16.7109375" style="247" customWidth="1"/>
    <col min="776" max="776" width="15.42578125" style="247" customWidth="1"/>
    <col min="777" max="777" width="17.28515625" style="247" customWidth="1"/>
    <col min="778" max="778" width="15.140625" style="247" customWidth="1"/>
    <col min="779" max="779" width="17.7109375" style="247" customWidth="1"/>
    <col min="780" max="780" width="14.85546875" style="247" customWidth="1"/>
    <col min="781" max="1024" width="9.140625" style="247"/>
    <col min="1025" max="1025" width="39.42578125" style="247" customWidth="1"/>
    <col min="1026" max="1026" width="16.7109375" style="247" customWidth="1"/>
    <col min="1027" max="1027" width="18.85546875" style="247" customWidth="1"/>
    <col min="1028" max="1028" width="13.85546875" style="247" customWidth="1"/>
    <col min="1029" max="1029" width="14.140625" style="247" customWidth="1"/>
    <col min="1030" max="1030" width="16.85546875" style="247" customWidth="1"/>
    <col min="1031" max="1031" width="16.7109375" style="247" customWidth="1"/>
    <col min="1032" max="1032" width="15.42578125" style="247" customWidth="1"/>
    <col min="1033" max="1033" width="17.28515625" style="247" customWidth="1"/>
    <col min="1034" max="1034" width="15.140625" style="247" customWidth="1"/>
    <col min="1035" max="1035" width="17.7109375" style="247" customWidth="1"/>
    <col min="1036" max="1036" width="14.85546875" style="247" customWidth="1"/>
    <col min="1037" max="1280" width="9.140625" style="247"/>
    <col min="1281" max="1281" width="39.42578125" style="247" customWidth="1"/>
    <col min="1282" max="1282" width="16.7109375" style="247" customWidth="1"/>
    <col min="1283" max="1283" width="18.85546875" style="247" customWidth="1"/>
    <col min="1284" max="1284" width="13.85546875" style="247" customWidth="1"/>
    <col min="1285" max="1285" width="14.140625" style="247" customWidth="1"/>
    <col min="1286" max="1286" width="16.85546875" style="247" customWidth="1"/>
    <col min="1287" max="1287" width="16.7109375" style="247" customWidth="1"/>
    <col min="1288" max="1288" width="15.42578125" style="247" customWidth="1"/>
    <col min="1289" max="1289" width="17.28515625" style="247" customWidth="1"/>
    <col min="1290" max="1290" width="15.140625" style="247" customWidth="1"/>
    <col min="1291" max="1291" width="17.7109375" style="247" customWidth="1"/>
    <col min="1292" max="1292" width="14.85546875" style="247" customWidth="1"/>
    <col min="1293" max="1536" width="9.140625" style="247"/>
    <col min="1537" max="1537" width="39.42578125" style="247" customWidth="1"/>
    <col min="1538" max="1538" width="16.7109375" style="247" customWidth="1"/>
    <col min="1539" max="1539" width="18.85546875" style="247" customWidth="1"/>
    <col min="1540" max="1540" width="13.85546875" style="247" customWidth="1"/>
    <col min="1541" max="1541" width="14.140625" style="247" customWidth="1"/>
    <col min="1542" max="1542" width="16.85546875" style="247" customWidth="1"/>
    <col min="1543" max="1543" width="16.7109375" style="247" customWidth="1"/>
    <col min="1544" max="1544" width="15.42578125" style="247" customWidth="1"/>
    <col min="1545" max="1545" width="17.28515625" style="247" customWidth="1"/>
    <col min="1546" max="1546" width="15.140625" style="247" customWidth="1"/>
    <col min="1547" max="1547" width="17.7109375" style="247" customWidth="1"/>
    <col min="1548" max="1548" width="14.85546875" style="247" customWidth="1"/>
    <col min="1549" max="1792" width="9.140625" style="247"/>
    <col min="1793" max="1793" width="39.42578125" style="247" customWidth="1"/>
    <col min="1794" max="1794" width="16.7109375" style="247" customWidth="1"/>
    <col min="1795" max="1795" width="18.85546875" style="247" customWidth="1"/>
    <col min="1796" max="1796" width="13.85546875" style="247" customWidth="1"/>
    <col min="1797" max="1797" width="14.140625" style="247" customWidth="1"/>
    <col min="1798" max="1798" width="16.85546875" style="247" customWidth="1"/>
    <col min="1799" max="1799" width="16.7109375" style="247" customWidth="1"/>
    <col min="1800" max="1800" width="15.42578125" style="247" customWidth="1"/>
    <col min="1801" max="1801" width="17.28515625" style="247" customWidth="1"/>
    <col min="1802" max="1802" width="15.140625" style="247" customWidth="1"/>
    <col min="1803" max="1803" width="17.7109375" style="247" customWidth="1"/>
    <col min="1804" max="1804" width="14.85546875" style="247" customWidth="1"/>
    <col min="1805" max="2048" width="9.140625" style="247"/>
    <col min="2049" max="2049" width="39.42578125" style="247" customWidth="1"/>
    <col min="2050" max="2050" width="16.7109375" style="247" customWidth="1"/>
    <col min="2051" max="2051" width="18.85546875" style="247" customWidth="1"/>
    <col min="2052" max="2052" width="13.85546875" style="247" customWidth="1"/>
    <col min="2053" max="2053" width="14.140625" style="247" customWidth="1"/>
    <col min="2054" max="2054" width="16.85546875" style="247" customWidth="1"/>
    <col min="2055" max="2055" width="16.7109375" style="247" customWidth="1"/>
    <col min="2056" max="2056" width="15.42578125" style="247" customWidth="1"/>
    <col min="2057" max="2057" width="17.28515625" style="247" customWidth="1"/>
    <col min="2058" max="2058" width="15.140625" style="247" customWidth="1"/>
    <col min="2059" max="2059" width="17.7109375" style="247" customWidth="1"/>
    <col min="2060" max="2060" width="14.85546875" style="247" customWidth="1"/>
    <col min="2061" max="2304" width="9.140625" style="247"/>
    <col min="2305" max="2305" width="39.42578125" style="247" customWidth="1"/>
    <col min="2306" max="2306" width="16.7109375" style="247" customWidth="1"/>
    <col min="2307" max="2307" width="18.85546875" style="247" customWidth="1"/>
    <col min="2308" max="2308" width="13.85546875" style="247" customWidth="1"/>
    <col min="2309" max="2309" width="14.140625" style="247" customWidth="1"/>
    <col min="2310" max="2310" width="16.85546875" style="247" customWidth="1"/>
    <col min="2311" max="2311" width="16.7109375" style="247" customWidth="1"/>
    <col min="2312" max="2312" width="15.42578125" style="247" customWidth="1"/>
    <col min="2313" max="2313" width="17.28515625" style="247" customWidth="1"/>
    <col min="2314" max="2314" width="15.140625" style="247" customWidth="1"/>
    <col min="2315" max="2315" width="17.7109375" style="247" customWidth="1"/>
    <col min="2316" max="2316" width="14.85546875" style="247" customWidth="1"/>
    <col min="2317" max="2560" width="9.140625" style="247"/>
    <col min="2561" max="2561" width="39.42578125" style="247" customWidth="1"/>
    <col min="2562" max="2562" width="16.7109375" style="247" customWidth="1"/>
    <col min="2563" max="2563" width="18.85546875" style="247" customWidth="1"/>
    <col min="2564" max="2564" width="13.85546875" style="247" customWidth="1"/>
    <col min="2565" max="2565" width="14.140625" style="247" customWidth="1"/>
    <col min="2566" max="2566" width="16.85546875" style="247" customWidth="1"/>
    <col min="2567" max="2567" width="16.7109375" style="247" customWidth="1"/>
    <col min="2568" max="2568" width="15.42578125" style="247" customWidth="1"/>
    <col min="2569" max="2569" width="17.28515625" style="247" customWidth="1"/>
    <col min="2570" max="2570" width="15.140625" style="247" customWidth="1"/>
    <col min="2571" max="2571" width="17.7109375" style="247" customWidth="1"/>
    <col min="2572" max="2572" width="14.85546875" style="247" customWidth="1"/>
    <col min="2573" max="2816" width="9.140625" style="247"/>
    <col min="2817" max="2817" width="39.42578125" style="247" customWidth="1"/>
    <col min="2818" max="2818" width="16.7109375" style="247" customWidth="1"/>
    <col min="2819" max="2819" width="18.85546875" style="247" customWidth="1"/>
    <col min="2820" max="2820" width="13.85546875" style="247" customWidth="1"/>
    <col min="2821" max="2821" width="14.140625" style="247" customWidth="1"/>
    <col min="2822" max="2822" width="16.85546875" style="247" customWidth="1"/>
    <col min="2823" max="2823" width="16.7109375" style="247" customWidth="1"/>
    <col min="2824" max="2824" width="15.42578125" style="247" customWidth="1"/>
    <col min="2825" max="2825" width="17.28515625" style="247" customWidth="1"/>
    <col min="2826" max="2826" width="15.140625" style="247" customWidth="1"/>
    <col min="2827" max="2827" width="17.7109375" style="247" customWidth="1"/>
    <col min="2828" max="2828" width="14.85546875" style="247" customWidth="1"/>
    <col min="2829" max="3072" width="9.140625" style="247"/>
    <col min="3073" max="3073" width="39.42578125" style="247" customWidth="1"/>
    <col min="3074" max="3074" width="16.7109375" style="247" customWidth="1"/>
    <col min="3075" max="3075" width="18.85546875" style="247" customWidth="1"/>
    <col min="3076" max="3076" width="13.85546875" style="247" customWidth="1"/>
    <col min="3077" max="3077" width="14.140625" style="247" customWidth="1"/>
    <col min="3078" max="3078" width="16.85546875" style="247" customWidth="1"/>
    <col min="3079" max="3079" width="16.7109375" style="247" customWidth="1"/>
    <col min="3080" max="3080" width="15.42578125" style="247" customWidth="1"/>
    <col min="3081" max="3081" width="17.28515625" style="247" customWidth="1"/>
    <col min="3082" max="3082" width="15.140625" style="247" customWidth="1"/>
    <col min="3083" max="3083" width="17.7109375" style="247" customWidth="1"/>
    <col min="3084" max="3084" width="14.85546875" style="247" customWidth="1"/>
    <col min="3085" max="3328" width="9.140625" style="247"/>
    <col min="3329" max="3329" width="39.42578125" style="247" customWidth="1"/>
    <col min="3330" max="3330" width="16.7109375" style="247" customWidth="1"/>
    <col min="3331" max="3331" width="18.85546875" style="247" customWidth="1"/>
    <col min="3332" max="3332" width="13.85546875" style="247" customWidth="1"/>
    <col min="3333" max="3333" width="14.140625" style="247" customWidth="1"/>
    <col min="3334" max="3334" width="16.85546875" style="247" customWidth="1"/>
    <col min="3335" max="3335" width="16.7109375" style="247" customWidth="1"/>
    <col min="3336" max="3336" width="15.42578125" style="247" customWidth="1"/>
    <col min="3337" max="3337" width="17.28515625" style="247" customWidth="1"/>
    <col min="3338" max="3338" width="15.140625" style="247" customWidth="1"/>
    <col min="3339" max="3339" width="17.7109375" style="247" customWidth="1"/>
    <col min="3340" max="3340" width="14.85546875" style="247" customWidth="1"/>
    <col min="3341" max="3584" width="9.140625" style="247"/>
    <col min="3585" max="3585" width="39.42578125" style="247" customWidth="1"/>
    <col min="3586" max="3586" width="16.7109375" style="247" customWidth="1"/>
    <col min="3587" max="3587" width="18.85546875" style="247" customWidth="1"/>
    <col min="3588" max="3588" width="13.85546875" style="247" customWidth="1"/>
    <col min="3589" max="3589" width="14.140625" style="247" customWidth="1"/>
    <col min="3590" max="3590" width="16.85546875" style="247" customWidth="1"/>
    <col min="3591" max="3591" width="16.7109375" style="247" customWidth="1"/>
    <col min="3592" max="3592" width="15.42578125" style="247" customWidth="1"/>
    <col min="3593" max="3593" width="17.28515625" style="247" customWidth="1"/>
    <col min="3594" max="3594" width="15.140625" style="247" customWidth="1"/>
    <col min="3595" max="3595" width="17.7109375" style="247" customWidth="1"/>
    <col min="3596" max="3596" width="14.85546875" style="247" customWidth="1"/>
    <col min="3597" max="3840" width="9.140625" style="247"/>
    <col min="3841" max="3841" width="39.42578125" style="247" customWidth="1"/>
    <col min="3842" max="3842" width="16.7109375" style="247" customWidth="1"/>
    <col min="3843" max="3843" width="18.85546875" style="247" customWidth="1"/>
    <col min="3844" max="3844" width="13.85546875" style="247" customWidth="1"/>
    <col min="3845" max="3845" width="14.140625" style="247" customWidth="1"/>
    <col min="3846" max="3846" width="16.85546875" style="247" customWidth="1"/>
    <col min="3847" max="3847" width="16.7109375" style="247" customWidth="1"/>
    <col min="3848" max="3848" width="15.42578125" style="247" customWidth="1"/>
    <col min="3849" max="3849" width="17.28515625" style="247" customWidth="1"/>
    <col min="3850" max="3850" width="15.140625" style="247" customWidth="1"/>
    <col min="3851" max="3851" width="17.7109375" style="247" customWidth="1"/>
    <col min="3852" max="3852" width="14.85546875" style="247" customWidth="1"/>
    <col min="3853" max="4096" width="9.140625" style="247"/>
    <col min="4097" max="4097" width="39.42578125" style="247" customWidth="1"/>
    <col min="4098" max="4098" width="16.7109375" style="247" customWidth="1"/>
    <col min="4099" max="4099" width="18.85546875" style="247" customWidth="1"/>
    <col min="4100" max="4100" width="13.85546875" style="247" customWidth="1"/>
    <col min="4101" max="4101" width="14.140625" style="247" customWidth="1"/>
    <col min="4102" max="4102" width="16.85546875" style="247" customWidth="1"/>
    <col min="4103" max="4103" width="16.7109375" style="247" customWidth="1"/>
    <col min="4104" max="4104" width="15.42578125" style="247" customWidth="1"/>
    <col min="4105" max="4105" width="17.28515625" style="247" customWidth="1"/>
    <col min="4106" max="4106" width="15.140625" style="247" customWidth="1"/>
    <col min="4107" max="4107" width="17.7109375" style="247" customWidth="1"/>
    <col min="4108" max="4108" width="14.85546875" style="247" customWidth="1"/>
    <col min="4109" max="4352" width="9.140625" style="247"/>
    <col min="4353" max="4353" width="39.42578125" style="247" customWidth="1"/>
    <col min="4354" max="4354" width="16.7109375" style="247" customWidth="1"/>
    <col min="4355" max="4355" width="18.85546875" style="247" customWidth="1"/>
    <col min="4356" max="4356" width="13.85546875" style="247" customWidth="1"/>
    <col min="4357" max="4357" width="14.140625" style="247" customWidth="1"/>
    <col min="4358" max="4358" width="16.85546875" style="247" customWidth="1"/>
    <col min="4359" max="4359" width="16.7109375" style="247" customWidth="1"/>
    <col min="4360" max="4360" width="15.42578125" style="247" customWidth="1"/>
    <col min="4361" max="4361" width="17.28515625" style="247" customWidth="1"/>
    <col min="4362" max="4362" width="15.140625" style="247" customWidth="1"/>
    <col min="4363" max="4363" width="17.7109375" style="247" customWidth="1"/>
    <col min="4364" max="4364" width="14.85546875" style="247" customWidth="1"/>
    <col min="4365" max="4608" width="9.140625" style="247"/>
    <col min="4609" max="4609" width="39.42578125" style="247" customWidth="1"/>
    <col min="4610" max="4610" width="16.7109375" style="247" customWidth="1"/>
    <col min="4611" max="4611" width="18.85546875" style="247" customWidth="1"/>
    <col min="4612" max="4612" width="13.85546875" style="247" customWidth="1"/>
    <col min="4613" max="4613" width="14.140625" style="247" customWidth="1"/>
    <col min="4614" max="4614" width="16.85546875" style="247" customWidth="1"/>
    <col min="4615" max="4615" width="16.7109375" style="247" customWidth="1"/>
    <col min="4616" max="4616" width="15.42578125" style="247" customWidth="1"/>
    <col min="4617" max="4617" width="17.28515625" style="247" customWidth="1"/>
    <col min="4618" max="4618" width="15.140625" style="247" customWidth="1"/>
    <col min="4619" max="4619" width="17.7109375" style="247" customWidth="1"/>
    <col min="4620" max="4620" width="14.85546875" style="247" customWidth="1"/>
    <col min="4621" max="4864" width="9.140625" style="247"/>
    <col min="4865" max="4865" width="39.42578125" style="247" customWidth="1"/>
    <col min="4866" max="4866" width="16.7109375" style="247" customWidth="1"/>
    <col min="4867" max="4867" width="18.85546875" style="247" customWidth="1"/>
    <col min="4868" max="4868" width="13.85546875" style="247" customWidth="1"/>
    <col min="4869" max="4869" width="14.140625" style="247" customWidth="1"/>
    <col min="4870" max="4870" width="16.85546875" style="247" customWidth="1"/>
    <col min="4871" max="4871" width="16.7109375" style="247" customWidth="1"/>
    <col min="4872" max="4872" width="15.42578125" style="247" customWidth="1"/>
    <col min="4873" max="4873" width="17.28515625" style="247" customWidth="1"/>
    <col min="4874" max="4874" width="15.140625" style="247" customWidth="1"/>
    <col min="4875" max="4875" width="17.7109375" style="247" customWidth="1"/>
    <col min="4876" max="4876" width="14.85546875" style="247" customWidth="1"/>
    <col min="4877" max="5120" width="9.140625" style="247"/>
    <col min="5121" max="5121" width="39.42578125" style="247" customWidth="1"/>
    <col min="5122" max="5122" width="16.7109375" style="247" customWidth="1"/>
    <col min="5123" max="5123" width="18.85546875" style="247" customWidth="1"/>
    <col min="5124" max="5124" width="13.85546875" style="247" customWidth="1"/>
    <col min="5125" max="5125" width="14.140625" style="247" customWidth="1"/>
    <col min="5126" max="5126" width="16.85546875" style="247" customWidth="1"/>
    <col min="5127" max="5127" width="16.7109375" style="247" customWidth="1"/>
    <col min="5128" max="5128" width="15.42578125" style="247" customWidth="1"/>
    <col min="5129" max="5129" width="17.28515625" style="247" customWidth="1"/>
    <col min="5130" max="5130" width="15.140625" style="247" customWidth="1"/>
    <col min="5131" max="5131" width="17.7109375" style="247" customWidth="1"/>
    <col min="5132" max="5132" width="14.85546875" style="247" customWidth="1"/>
    <col min="5133" max="5376" width="9.140625" style="247"/>
    <col min="5377" max="5377" width="39.42578125" style="247" customWidth="1"/>
    <col min="5378" max="5378" width="16.7109375" style="247" customWidth="1"/>
    <col min="5379" max="5379" width="18.85546875" style="247" customWidth="1"/>
    <col min="5380" max="5380" width="13.85546875" style="247" customWidth="1"/>
    <col min="5381" max="5381" width="14.140625" style="247" customWidth="1"/>
    <col min="5382" max="5382" width="16.85546875" style="247" customWidth="1"/>
    <col min="5383" max="5383" width="16.7109375" style="247" customWidth="1"/>
    <col min="5384" max="5384" width="15.42578125" style="247" customWidth="1"/>
    <col min="5385" max="5385" width="17.28515625" style="247" customWidth="1"/>
    <col min="5386" max="5386" width="15.140625" style="247" customWidth="1"/>
    <col min="5387" max="5387" width="17.7109375" style="247" customWidth="1"/>
    <col min="5388" max="5388" width="14.85546875" style="247" customWidth="1"/>
    <col min="5389" max="5632" width="9.140625" style="247"/>
    <col min="5633" max="5633" width="39.42578125" style="247" customWidth="1"/>
    <col min="5634" max="5634" width="16.7109375" style="247" customWidth="1"/>
    <col min="5635" max="5635" width="18.85546875" style="247" customWidth="1"/>
    <col min="5636" max="5636" width="13.85546875" style="247" customWidth="1"/>
    <col min="5637" max="5637" width="14.140625" style="247" customWidth="1"/>
    <col min="5638" max="5638" width="16.85546875" style="247" customWidth="1"/>
    <col min="5639" max="5639" width="16.7109375" style="247" customWidth="1"/>
    <col min="5640" max="5640" width="15.42578125" style="247" customWidth="1"/>
    <col min="5641" max="5641" width="17.28515625" style="247" customWidth="1"/>
    <col min="5642" max="5642" width="15.140625" style="247" customWidth="1"/>
    <col min="5643" max="5643" width="17.7109375" style="247" customWidth="1"/>
    <col min="5644" max="5644" width="14.85546875" style="247" customWidth="1"/>
    <col min="5645" max="5888" width="9.140625" style="247"/>
    <col min="5889" max="5889" width="39.42578125" style="247" customWidth="1"/>
    <col min="5890" max="5890" width="16.7109375" style="247" customWidth="1"/>
    <col min="5891" max="5891" width="18.85546875" style="247" customWidth="1"/>
    <col min="5892" max="5892" width="13.85546875" style="247" customWidth="1"/>
    <col min="5893" max="5893" width="14.140625" style="247" customWidth="1"/>
    <col min="5894" max="5894" width="16.85546875" style="247" customWidth="1"/>
    <col min="5895" max="5895" width="16.7109375" style="247" customWidth="1"/>
    <col min="5896" max="5896" width="15.42578125" style="247" customWidth="1"/>
    <col min="5897" max="5897" width="17.28515625" style="247" customWidth="1"/>
    <col min="5898" max="5898" width="15.140625" style="247" customWidth="1"/>
    <col min="5899" max="5899" width="17.7109375" style="247" customWidth="1"/>
    <col min="5900" max="5900" width="14.85546875" style="247" customWidth="1"/>
    <col min="5901" max="6144" width="9.140625" style="247"/>
    <col min="6145" max="6145" width="39.42578125" style="247" customWidth="1"/>
    <col min="6146" max="6146" width="16.7109375" style="247" customWidth="1"/>
    <col min="6147" max="6147" width="18.85546875" style="247" customWidth="1"/>
    <col min="6148" max="6148" width="13.85546875" style="247" customWidth="1"/>
    <col min="6149" max="6149" width="14.140625" style="247" customWidth="1"/>
    <col min="6150" max="6150" width="16.85546875" style="247" customWidth="1"/>
    <col min="6151" max="6151" width="16.7109375" style="247" customWidth="1"/>
    <col min="6152" max="6152" width="15.42578125" style="247" customWidth="1"/>
    <col min="6153" max="6153" width="17.28515625" style="247" customWidth="1"/>
    <col min="6154" max="6154" width="15.140625" style="247" customWidth="1"/>
    <col min="6155" max="6155" width="17.7109375" style="247" customWidth="1"/>
    <col min="6156" max="6156" width="14.85546875" style="247" customWidth="1"/>
    <col min="6157" max="6400" width="9.140625" style="247"/>
    <col min="6401" max="6401" width="39.42578125" style="247" customWidth="1"/>
    <col min="6402" max="6402" width="16.7109375" style="247" customWidth="1"/>
    <col min="6403" max="6403" width="18.85546875" style="247" customWidth="1"/>
    <col min="6404" max="6404" width="13.85546875" style="247" customWidth="1"/>
    <col min="6405" max="6405" width="14.140625" style="247" customWidth="1"/>
    <col min="6406" max="6406" width="16.85546875" style="247" customWidth="1"/>
    <col min="6407" max="6407" width="16.7109375" style="247" customWidth="1"/>
    <col min="6408" max="6408" width="15.42578125" style="247" customWidth="1"/>
    <col min="6409" max="6409" width="17.28515625" style="247" customWidth="1"/>
    <col min="6410" max="6410" width="15.140625" style="247" customWidth="1"/>
    <col min="6411" max="6411" width="17.7109375" style="247" customWidth="1"/>
    <col min="6412" max="6412" width="14.85546875" style="247" customWidth="1"/>
    <col min="6413" max="6656" width="9.140625" style="247"/>
    <col min="6657" max="6657" width="39.42578125" style="247" customWidth="1"/>
    <col min="6658" max="6658" width="16.7109375" style="247" customWidth="1"/>
    <col min="6659" max="6659" width="18.85546875" style="247" customWidth="1"/>
    <col min="6660" max="6660" width="13.85546875" style="247" customWidth="1"/>
    <col min="6661" max="6661" width="14.140625" style="247" customWidth="1"/>
    <col min="6662" max="6662" width="16.85546875" style="247" customWidth="1"/>
    <col min="6663" max="6663" width="16.7109375" style="247" customWidth="1"/>
    <col min="6664" max="6664" width="15.42578125" style="247" customWidth="1"/>
    <col min="6665" max="6665" width="17.28515625" style="247" customWidth="1"/>
    <col min="6666" max="6666" width="15.140625" style="247" customWidth="1"/>
    <col min="6667" max="6667" width="17.7109375" style="247" customWidth="1"/>
    <col min="6668" max="6668" width="14.85546875" style="247" customWidth="1"/>
    <col min="6669" max="6912" width="9.140625" style="247"/>
    <col min="6913" max="6913" width="39.42578125" style="247" customWidth="1"/>
    <col min="6914" max="6914" width="16.7109375" style="247" customWidth="1"/>
    <col min="6915" max="6915" width="18.85546875" style="247" customWidth="1"/>
    <col min="6916" max="6916" width="13.85546875" style="247" customWidth="1"/>
    <col min="6917" max="6917" width="14.140625" style="247" customWidth="1"/>
    <col min="6918" max="6918" width="16.85546875" style="247" customWidth="1"/>
    <col min="6919" max="6919" width="16.7109375" style="247" customWidth="1"/>
    <col min="6920" max="6920" width="15.42578125" style="247" customWidth="1"/>
    <col min="6921" max="6921" width="17.28515625" style="247" customWidth="1"/>
    <col min="6922" max="6922" width="15.140625" style="247" customWidth="1"/>
    <col min="6923" max="6923" width="17.7109375" style="247" customWidth="1"/>
    <col min="6924" max="6924" width="14.85546875" style="247" customWidth="1"/>
    <col min="6925" max="7168" width="9.140625" style="247"/>
    <col min="7169" max="7169" width="39.42578125" style="247" customWidth="1"/>
    <col min="7170" max="7170" width="16.7109375" style="247" customWidth="1"/>
    <col min="7171" max="7171" width="18.85546875" style="247" customWidth="1"/>
    <col min="7172" max="7172" width="13.85546875" style="247" customWidth="1"/>
    <col min="7173" max="7173" width="14.140625" style="247" customWidth="1"/>
    <col min="7174" max="7174" width="16.85546875" style="247" customWidth="1"/>
    <col min="7175" max="7175" width="16.7109375" style="247" customWidth="1"/>
    <col min="7176" max="7176" width="15.42578125" style="247" customWidth="1"/>
    <col min="7177" max="7177" width="17.28515625" style="247" customWidth="1"/>
    <col min="7178" max="7178" width="15.140625" style="247" customWidth="1"/>
    <col min="7179" max="7179" width="17.7109375" style="247" customWidth="1"/>
    <col min="7180" max="7180" width="14.85546875" style="247" customWidth="1"/>
    <col min="7181" max="7424" width="9.140625" style="247"/>
    <col min="7425" max="7425" width="39.42578125" style="247" customWidth="1"/>
    <col min="7426" max="7426" width="16.7109375" style="247" customWidth="1"/>
    <col min="7427" max="7427" width="18.85546875" style="247" customWidth="1"/>
    <col min="7428" max="7428" width="13.85546875" style="247" customWidth="1"/>
    <col min="7429" max="7429" width="14.140625" style="247" customWidth="1"/>
    <col min="7430" max="7430" width="16.85546875" style="247" customWidth="1"/>
    <col min="7431" max="7431" width="16.7109375" style="247" customWidth="1"/>
    <col min="7432" max="7432" width="15.42578125" style="247" customWidth="1"/>
    <col min="7433" max="7433" width="17.28515625" style="247" customWidth="1"/>
    <col min="7434" max="7434" width="15.140625" style="247" customWidth="1"/>
    <col min="7435" max="7435" width="17.7109375" style="247" customWidth="1"/>
    <col min="7436" max="7436" width="14.85546875" style="247" customWidth="1"/>
    <col min="7437" max="7680" width="9.140625" style="247"/>
    <col min="7681" max="7681" width="39.42578125" style="247" customWidth="1"/>
    <col min="7682" max="7682" width="16.7109375" style="247" customWidth="1"/>
    <col min="7683" max="7683" width="18.85546875" style="247" customWidth="1"/>
    <col min="7684" max="7684" width="13.85546875" style="247" customWidth="1"/>
    <col min="7685" max="7685" width="14.140625" style="247" customWidth="1"/>
    <col min="7686" max="7686" width="16.85546875" style="247" customWidth="1"/>
    <col min="7687" max="7687" width="16.7109375" style="247" customWidth="1"/>
    <col min="7688" max="7688" width="15.42578125" style="247" customWidth="1"/>
    <col min="7689" max="7689" width="17.28515625" style="247" customWidth="1"/>
    <col min="7690" max="7690" width="15.140625" style="247" customWidth="1"/>
    <col min="7691" max="7691" width="17.7109375" style="247" customWidth="1"/>
    <col min="7692" max="7692" width="14.85546875" style="247" customWidth="1"/>
    <col min="7693" max="7936" width="9.140625" style="247"/>
    <col min="7937" max="7937" width="39.42578125" style="247" customWidth="1"/>
    <col min="7938" max="7938" width="16.7109375" style="247" customWidth="1"/>
    <col min="7939" max="7939" width="18.85546875" style="247" customWidth="1"/>
    <col min="7940" max="7940" width="13.85546875" style="247" customWidth="1"/>
    <col min="7941" max="7941" width="14.140625" style="247" customWidth="1"/>
    <col min="7942" max="7942" width="16.85546875" style="247" customWidth="1"/>
    <col min="7943" max="7943" width="16.7109375" style="247" customWidth="1"/>
    <col min="7944" max="7944" width="15.42578125" style="247" customWidth="1"/>
    <col min="7945" max="7945" width="17.28515625" style="247" customWidth="1"/>
    <col min="7946" max="7946" width="15.140625" style="247" customWidth="1"/>
    <col min="7947" max="7947" width="17.7109375" style="247" customWidth="1"/>
    <col min="7948" max="7948" width="14.85546875" style="247" customWidth="1"/>
    <col min="7949" max="8192" width="9.140625" style="247"/>
    <col min="8193" max="8193" width="39.42578125" style="247" customWidth="1"/>
    <col min="8194" max="8194" width="16.7109375" style="247" customWidth="1"/>
    <col min="8195" max="8195" width="18.85546875" style="247" customWidth="1"/>
    <col min="8196" max="8196" width="13.85546875" style="247" customWidth="1"/>
    <col min="8197" max="8197" width="14.140625" style="247" customWidth="1"/>
    <col min="8198" max="8198" width="16.85546875" style="247" customWidth="1"/>
    <col min="8199" max="8199" width="16.7109375" style="247" customWidth="1"/>
    <col min="8200" max="8200" width="15.42578125" style="247" customWidth="1"/>
    <col min="8201" max="8201" width="17.28515625" style="247" customWidth="1"/>
    <col min="8202" max="8202" width="15.140625" style="247" customWidth="1"/>
    <col min="8203" max="8203" width="17.7109375" style="247" customWidth="1"/>
    <col min="8204" max="8204" width="14.85546875" style="247" customWidth="1"/>
    <col min="8205" max="8448" width="9.140625" style="247"/>
    <col min="8449" max="8449" width="39.42578125" style="247" customWidth="1"/>
    <col min="8450" max="8450" width="16.7109375" style="247" customWidth="1"/>
    <col min="8451" max="8451" width="18.85546875" style="247" customWidth="1"/>
    <col min="8452" max="8452" width="13.85546875" style="247" customWidth="1"/>
    <col min="8453" max="8453" width="14.140625" style="247" customWidth="1"/>
    <col min="8454" max="8454" width="16.85546875" style="247" customWidth="1"/>
    <col min="8455" max="8455" width="16.7109375" style="247" customWidth="1"/>
    <col min="8456" max="8456" width="15.42578125" style="247" customWidth="1"/>
    <col min="8457" max="8457" width="17.28515625" style="247" customWidth="1"/>
    <col min="8458" max="8458" width="15.140625" style="247" customWidth="1"/>
    <col min="8459" max="8459" width="17.7109375" style="247" customWidth="1"/>
    <col min="8460" max="8460" width="14.85546875" style="247" customWidth="1"/>
    <col min="8461" max="8704" width="9.140625" style="247"/>
    <col min="8705" max="8705" width="39.42578125" style="247" customWidth="1"/>
    <col min="8706" max="8706" width="16.7109375" style="247" customWidth="1"/>
    <col min="8707" max="8707" width="18.85546875" style="247" customWidth="1"/>
    <col min="8708" max="8708" width="13.85546875" style="247" customWidth="1"/>
    <col min="8709" max="8709" width="14.140625" style="247" customWidth="1"/>
    <col min="8710" max="8710" width="16.85546875" style="247" customWidth="1"/>
    <col min="8711" max="8711" width="16.7109375" style="247" customWidth="1"/>
    <col min="8712" max="8712" width="15.42578125" style="247" customWidth="1"/>
    <col min="8713" max="8713" width="17.28515625" style="247" customWidth="1"/>
    <col min="8714" max="8714" width="15.140625" style="247" customWidth="1"/>
    <col min="8715" max="8715" width="17.7109375" style="247" customWidth="1"/>
    <col min="8716" max="8716" width="14.85546875" style="247" customWidth="1"/>
    <col min="8717" max="8960" width="9.140625" style="247"/>
    <col min="8961" max="8961" width="39.42578125" style="247" customWidth="1"/>
    <col min="8962" max="8962" width="16.7109375" style="247" customWidth="1"/>
    <col min="8963" max="8963" width="18.85546875" style="247" customWidth="1"/>
    <col min="8964" max="8964" width="13.85546875" style="247" customWidth="1"/>
    <col min="8965" max="8965" width="14.140625" style="247" customWidth="1"/>
    <col min="8966" max="8966" width="16.85546875" style="247" customWidth="1"/>
    <col min="8967" max="8967" width="16.7109375" style="247" customWidth="1"/>
    <col min="8968" max="8968" width="15.42578125" style="247" customWidth="1"/>
    <col min="8969" max="8969" width="17.28515625" style="247" customWidth="1"/>
    <col min="8970" max="8970" width="15.140625" style="247" customWidth="1"/>
    <col min="8971" max="8971" width="17.7109375" style="247" customWidth="1"/>
    <col min="8972" max="8972" width="14.85546875" style="247" customWidth="1"/>
    <col min="8973" max="9216" width="9.140625" style="247"/>
    <col min="9217" max="9217" width="39.42578125" style="247" customWidth="1"/>
    <col min="9218" max="9218" width="16.7109375" style="247" customWidth="1"/>
    <col min="9219" max="9219" width="18.85546875" style="247" customWidth="1"/>
    <col min="9220" max="9220" width="13.85546875" style="247" customWidth="1"/>
    <col min="9221" max="9221" width="14.140625" style="247" customWidth="1"/>
    <col min="9222" max="9222" width="16.85546875" style="247" customWidth="1"/>
    <col min="9223" max="9223" width="16.7109375" style="247" customWidth="1"/>
    <col min="9224" max="9224" width="15.42578125" style="247" customWidth="1"/>
    <col min="9225" max="9225" width="17.28515625" style="247" customWidth="1"/>
    <col min="9226" max="9226" width="15.140625" style="247" customWidth="1"/>
    <col min="9227" max="9227" width="17.7109375" style="247" customWidth="1"/>
    <col min="9228" max="9228" width="14.85546875" style="247" customWidth="1"/>
    <col min="9229" max="9472" width="9.140625" style="247"/>
    <col min="9473" max="9473" width="39.42578125" style="247" customWidth="1"/>
    <col min="9474" max="9474" width="16.7109375" style="247" customWidth="1"/>
    <col min="9475" max="9475" width="18.85546875" style="247" customWidth="1"/>
    <col min="9476" max="9476" width="13.85546875" style="247" customWidth="1"/>
    <col min="9477" max="9477" width="14.140625" style="247" customWidth="1"/>
    <col min="9478" max="9478" width="16.85546875" style="247" customWidth="1"/>
    <col min="9479" max="9479" width="16.7109375" style="247" customWidth="1"/>
    <col min="9480" max="9480" width="15.42578125" style="247" customWidth="1"/>
    <col min="9481" max="9481" width="17.28515625" style="247" customWidth="1"/>
    <col min="9482" max="9482" width="15.140625" style="247" customWidth="1"/>
    <col min="9483" max="9483" width="17.7109375" style="247" customWidth="1"/>
    <col min="9484" max="9484" width="14.85546875" style="247" customWidth="1"/>
    <col min="9485" max="9728" width="9.140625" style="247"/>
    <col min="9729" max="9729" width="39.42578125" style="247" customWidth="1"/>
    <col min="9730" max="9730" width="16.7109375" style="247" customWidth="1"/>
    <col min="9731" max="9731" width="18.85546875" style="247" customWidth="1"/>
    <col min="9732" max="9732" width="13.85546875" style="247" customWidth="1"/>
    <col min="9733" max="9733" width="14.140625" style="247" customWidth="1"/>
    <col min="9734" max="9734" width="16.85546875" style="247" customWidth="1"/>
    <col min="9735" max="9735" width="16.7109375" style="247" customWidth="1"/>
    <col min="9736" max="9736" width="15.42578125" style="247" customWidth="1"/>
    <col min="9737" max="9737" width="17.28515625" style="247" customWidth="1"/>
    <col min="9738" max="9738" width="15.140625" style="247" customWidth="1"/>
    <col min="9739" max="9739" width="17.7109375" style="247" customWidth="1"/>
    <col min="9740" max="9740" width="14.85546875" style="247" customWidth="1"/>
    <col min="9741" max="9984" width="9.140625" style="247"/>
    <col min="9985" max="9985" width="39.42578125" style="247" customWidth="1"/>
    <col min="9986" max="9986" width="16.7109375" style="247" customWidth="1"/>
    <col min="9987" max="9987" width="18.85546875" style="247" customWidth="1"/>
    <col min="9988" max="9988" width="13.85546875" style="247" customWidth="1"/>
    <col min="9989" max="9989" width="14.140625" style="247" customWidth="1"/>
    <col min="9990" max="9990" width="16.85546875" style="247" customWidth="1"/>
    <col min="9991" max="9991" width="16.7109375" style="247" customWidth="1"/>
    <col min="9992" max="9992" width="15.42578125" style="247" customWidth="1"/>
    <col min="9993" max="9993" width="17.28515625" style="247" customWidth="1"/>
    <col min="9994" max="9994" width="15.140625" style="247" customWidth="1"/>
    <col min="9995" max="9995" width="17.7109375" style="247" customWidth="1"/>
    <col min="9996" max="9996" width="14.85546875" style="247" customWidth="1"/>
    <col min="9997" max="10240" width="9.140625" style="247"/>
    <col min="10241" max="10241" width="39.42578125" style="247" customWidth="1"/>
    <col min="10242" max="10242" width="16.7109375" style="247" customWidth="1"/>
    <col min="10243" max="10243" width="18.85546875" style="247" customWidth="1"/>
    <col min="10244" max="10244" width="13.85546875" style="247" customWidth="1"/>
    <col min="10245" max="10245" width="14.140625" style="247" customWidth="1"/>
    <col min="10246" max="10246" width="16.85546875" style="247" customWidth="1"/>
    <col min="10247" max="10247" width="16.7109375" style="247" customWidth="1"/>
    <col min="10248" max="10248" width="15.42578125" style="247" customWidth="1"/>
    <col min="10249" max="10249" width="17.28515625" style="247" customWidth="1"/>
    <col min="10250" max="10250" width="15.140625" style="247" customWidth="1"/>
    <col min="10251" max="10251" width="17.7109375" style="247" customWidth="1"/>
    <col min="10252" max="10252" width="14.85546875" style="247" customWidth="1"/>
    <col min="10253" max="10496" width="9.140625" style="247"/>
    <col min="10497" max="10497" width="39.42578125" style="247" customWidth="1"/>
    <col min="10498" max="10498" width="16.7109375" style="247" customWidth="1"/>
    <col min="10499" max="10499" width="18.85546875" style="247" customWidth="1"/>
    <col min="10500" max="10500" width="13.85546875" style="247" customWidth="1"/>
    <col min="10501" max="10501" width="14.140625" style="247" customWidth="1"/>
    <col min="10502" max="10502" width="16.85546875" style="247" customWidth="1"/>
    <col min="10503" max="10503" width="16.7109375" style="247" customWidth="1"/>
    <col min="10504" max="10504" width="15.42578125" style="247" customWidth="1"/>
    <col min="10505" max="10505" width="17.28515625" style="247" customWidth="1"/>
    <col min="10506" max="10506" width="15.140625" style="247" customWidth="1"/>
    <col min="10507" max="10507" width="17.7109375" style="247" customWidth="1"/>
    <col min="10508" max="10508" width="14.85546875" style="247" customWidth="1"/>
    <col min="10509" max="10752" width="9.140625" style="247"/>
    <col min="10753" max="10753" width="39.42578125" style="247" customWidth="1"/>
    <col min="10754" max="10754" width="16.7109375" style="247" customWidth="1"/>
    <col min="10755" max="10755" width="18.85546875" style="247" customWidth="1"/>
    <col min="10756" max="10756" width="13.85546875" style="247" customWidth="1"/>
    <col min="10757" max="10757" width="14.140625" style="247" customWidth="1"/>
    <col min="10758" max="10758" width="16.85546875" style="247" customWidth="1"/>
    <col min="10759" max="10759" width="16.7109375" style="247" customWidth="1"/>
    <col min="10760" max="10760" width="15.42578125" style="247" customWidth="1"/>
    <col min="10761" max="10761" width="17.28515625" style="247" customWidth="1"/>
    <col min="10762" max="10762" width="15.140625" style="247" customWidth="1"/>
    <col min="10763" max="10763" width="17.7109375" style="247" customWidth="1"/>
    <col min="10764" max="10764" width="14.85546875" style="247" customWidth="1"/>
    <col min="10765" max="11008" width="9.140625" style="247"/>
    <col min="11009" max="11009" width="39.42578125" style="247" customWidth="1"/>
    <col min="11010" max="11010" width="16.7109375" style="247" customWidth="1"/>
    <col min="11011" max="11011" width="18.85546875" style="247" customWidth="1"/>
    <col min="11012" max="11012" width="13.85546875" style="247" customWidth="1"/>
    <col min="11013" max="11013" width="14.140625" style="247" customWidth="1"/>
    <col min="11014" max="11014" width="16.85546875" style="247" customWidth="1"/>
    <col min="11015" max="11015" width="16.7109375" style="247" customWidth="1"/>
    <col min="11016" max="11016" width="15.42578125" style="247" customWidth="1"/>
    <col min="11017" max="11017" width="17.28515625" style="247" customWidth="1"/>
    <col min="11018" max="11018" width="15.140625" style="247" customWidth="1"/>
    <col min="11019" max="11019" width="17.7109375" style="247" customWidth="1"/>
    <col min="11020" max="11020" width="14.85546875" style="247" customWidth="1"/>
    <col min="11021" max="11264" width="9.140625" style="247"/>
    <col min="11265" max="11265" width="39.42578125" style="247" customWidth="1"/>
    <col min="11266" max="11266" width="16.7109375" style="247" customWidth="1"/>
    <col min="11267" max="11267" width="18.85546875" style="247" customWidth="1"/>
    <col min="11268" max="11268" width="13.85546875" style="247" customWidth="1"/>
    <col min="11269" max="11269" width="14.140625" style="247" customWidth="1"/>
    <col min="11270" max="11270" width="16.85546875" style="247" customWidth="1"/>
    <col min="11271" max="11271" width="16.7109375" style="247" customWidth="1"/>
    <col min="11272" max="11272" width="15.42578125" style="247" customWidth="1"/>
    <col min="11273" max="11273" width="17.28515625" style="247" customWidth="1"/>
    <col min="11274" max="11274" width="15.140625" style="247" customWidth="1"/>
    <col min="11275" max="11275" width="17.7109375" style="247" customWidth="1"/>
    <col min="11276" max="11276" width="14.85546875" style="247" customWidth="1"/>
    <col min="11277" max="11520" width="9.140625" style="247"/>
    <col min="11521" max="11521" width="39.42578125" style="247" customWidth="1"/>
    <col min="11522" max="11522" width="16.7109375" style="247" customWidth="1"/>
    <col min="11523" max="11523" width="18.85546875" style="247" customWidth="1"/>
    <col min="11524" max="11524" width="13.85546875" style="247" customWidth="1"/>
    <col min="11525" max="11525" width="14.140625" style="247" customWidth="1"/>
    <col min="11526" max="11526" width="16.85546875" style="247" customWidth="1"/>
    <col min="11527" max="11527" width="16.7109375" style="247" customWidth="1"/>
    <col min="11528" max="11528" width="15.42578125" style="247" customWidth="1"/>
    <col min="11529" max="11529" width="17.28515625" style="247" customWidth="1"/>
    <col min="11530" max="11530" width="15.140625" style="247" customWidth="1"/>
    <col min="11531" max="11531" width="17.7109375" style="247" customWidth="1"/>
    <col min="11532" max="11532" width="14.85546875" style="247" customWidth="1"/>
    <col min="11533" max="11776" width="9.140625" style="247"/>
    <col min="11777" max="11777" width="39.42578125" style="247" customWidth="1"/>
    <col min="11778" max="11778" width="16.7109375" style="247" customWidth="1"/>
    <col min="11779" max="11779" width="18.85546875" style="247" customWidth="1"/>
    <col min="11780" max="11780" width="13.85546875" style="247" customWidth="1"/>
    <col min="11781" max="11781" width="14.140625" style="247" customWidth="1"/>
    <col min="11782" max="11782" width="16.85546875" style="247" customWidth="1"/>
    <col min="11783" max="11783" width="16.7109375" style="247" customWidth="1"/>
    <col min="11784" max="11784" width="15.42578125" style="247" customWidth="1"/>
    <col min="11785" max="11785" width="17.28515625" style="247" customWidth="1"/>
    <col min="11786" max="11786" width="15.140625" style="247" customWidth="1"/>
    <col min="11787" max="11787" width="17.7109375" style="247" customWidth="1"/>
    <col min="11788" max="11788" width="14.85546875" style="247" customWidth="1"/>
    <col min="11789" max="12032" width="9.140625" style="247"/>
    <col min="12033" max="12033" width="39.42578125" style="247" customWidth="1"/>
    <col min="12034" max="12034" width="16.7109375" style="247" customWidth="1"/>
    <col min="12035" max="12035" width="18.85546875" style="247" customWidth="1"/>
    <col min="12036" max="12036" width="13.85546875" style="247" customWidth="1"/>
    <col min="12037" max="12037" width="14.140625" style="247" customWidth="1"/>
    <col min="12038" max="12038" width="16.85546875" style="247" customWidth="1"/>
    <col min="12039" max="12039" width="16.7109375" style="247" customWidth="1"/>
    <col min="12040" max="12040" width="15.42578125" style="247" customWidth="1"/>
    <col min="12041" max="12041" width="17.28515625" style="247" customWidth="1"/>
    <col min="12042" max="12042" width="15.140625" style="247" customWidth="1"/>
    <col min="12043" max="12043" width="17.7109375" style="247" customWidth="1"/>
    <col min="12044" max="12044" width="14.85546875" style="247" customWidth="1"/>
    <col min="12045" max="12288" width="9.140625" style="247"/>
    <col min="12289" max="12289" width="39.42578125" style="247" customWidth="1"/>
    <col min="12290" max="12290" width="16.7109375" style="247" customWidth="1"/>
    <col min="12291" max="12291" width="18.85546875" style="247" customWidth="1"/>
    <col min="12292" max="12292" width="13.85546875" style="247" customWidth="1"/>
    <col min="12293" max="12293" width="14.140625" style="247" customWidth="1"/>
    <col min="12294" max="12294" width="16.85546875" style="247" customWidth="1"/>
    <col min="12295" max="12295" width="16.7109375" style="247" customWidth="1"/>
    <col min="12296" max="12296" width="15.42578125" style="247" customWidth="1"/>
    <col min="12297" max="12297" width="17.28515625" style="247" customWidth="1"/>
    <col min="12298" max="12298" width="15.140625" style="247" customWidth="1"/>
    <col min="12299" max="12299" width="17.7109375" style="247" customWidth="1"/>
    <col min="12300" max="12300" width="14.85546875" style="247" customWidth="1"/>
    <col min="12301" max="12544" width="9.140625" style="247"/>
    <col min="12545" max="12545" width="39.42578125" style="247" customWidth="1"/>
    <col min="12546" max="12546" width="16.7109375" style="247" customWidth="1"/>
    <col min="12547" max="12547" width="18.85546875" style="247" customWidth="1"/>
    <col min="12548" max="12548" width="13.85546875" style="247" customWidth="1"/>
    <col min="12549" max="12549" width="14.140625" style="247" customWidth="1"/>
    <col min="12550" max="12550" width="16.85546875" style="247" customWidth="1"/>
    <col min="12551" max="12551" width="16.7109375" style="247" customWidth="1"/>
    <col min="12552" max="12552" width="15.42578125" style="247" customWidth="1"/>
    <col min="12553" max="12553" width="17.28515625" style="247" customWidth="1"/>
    <col min="12554" max="12554" width="15.140625" style="247" customWidth="1"/>
    <col min="12555" max="12555" width="17.7109375" style="247" customWidth="1"/>
    <col min="12556" max="12556" width="14.85546875" style="247" customWidth="1"/>
    <col min="12557" max="12800" width="9.140625" style="247"/>
    <col min="12801" max="12801" width="39.42578125" style="247" customWidth="1"/>
    <col min="12802" max="12802" width="16.7109375" style="247" customWidth="1"/>
    <col min="12803" max="12803" width="18.85546875" style="247" customWidth="1"/>
    <col min="12804" max="12804" width="13.85546875" style="247" customWidth="1"/>
    <col min="12805" max="12805" width="14.140625" style="247" customWidth="1"/>
    <col min="12806" max="12806" width="16.85546875" style="247" customWidth="1"/>
    <col min="12807" max="12807" width="16.7109375" style="247" customWidth="1"/>
    <col min="12808" max="12808" width="15.42578125" style="247" customWidth="1"/>
    <col min="12809" max="12809" width="17.28515625" style="247" customWidth="1"/>
    <col min="12810" max="12810" width="15.140625" style="247" customWidth="1"/>
    <col min="12811" max="12811" width="17.7109375" style="247" customWidth="1"/>
    <col min="12812" max="12812" width="14.85546875" style="247" customWidth="1"/>
    <col min="12813" max="13056" width="9.140625" style="247"/>
    <col min="13057" max="13057" width="39.42578125" style="247" customWidth="1"/>
    <col min="13058" max="13058" width="16.7109375" style="247" customWidth="1"/>
    <col min="13059" max="13059" width="18.85546875" style="247" customWidth="1"/>
    <col min="13060" max="13060" width="13.85546875" style="247" customWidth="1"/>
    <col min="13061" max="13061" width="14.140625" style="247" customWidth="1"/>
    <col min="13062" max="13062" width="16.85546875" style="247" customWidth="1"/>
    <col min="13063" max="13063" width="16.7109375" style="247" customWidth="1"/>
    <col min="13064" max="13064" width="15.42578125" style="247" customWidth="1"/>
    <col min="13065" max="13065" width="17.28515625" style="247" customWidth="1"/>
    <col min="13066" max="13066" width="15.140625" style="247" customWidth="1"/>
    <col min="13067" max="13067" width="17.7109375" style="247" customWidth="1"/>
    <col min="13068" max="13068" width="14.85546875" style="247" customWidth="1"/>
    <col min="13069" max="13312" width="9.140625" style="247"/>
    <col min="13313" max="13313" width="39.42578125" style="247" customWidth="1"/>
    <col min="13314" max="13314" width="16.7109375" style="247" customWidth="1"/>
    <col min="13315" max="13315" width="18.85546875" style="247" customWidth="1"/>
    <col min="13316" max="13316" width="13.85546875" style="247" customWidth="1"/>
    <col min="13317" max="13317" width="14.140625" style="247" customWidth="1"/>
    <col min="13318" max="13318" width="16.85546875" style="247" customWidth="1"/>
    <col min="13319" max="13319" width="16.7109375" style="247" customWidth="1"/>
    <col min="13320" max="13320" width="15.42578125" style="247" customWidth="1"/>
    <col min="13321" max="13321" width="17.28515625" style="247" customWidth="1"/>
    <col min="13322" max="13322" width="15.140625" style="247" customWidth="1"/>
    <col min="13323" max="13323" width="17.7109375" style="247" customWidth="1"/>
    <col min="13324" max="13324" width="14.85546875" style="247" customWidth="1"/>
    <col min="13325" max="13568" width="9.140625" style="247"/>
    <col min="13569" max="13569" width="39.42578125" style="247" customWidth="1"/>
    <col min="13570" max="13570" width="16.7109375" style="247" customWidth="1"/>
    <col min="13571" max="13571" width="18.85546875" style="247" customWidth="1"/>
    <col min="13572" max="13572" width="13.85546875" style="247" customWidth="1"/>
    <col min="13573" max="13573" width="14.140625" style="247" customWidth="1"/>
    <col min="13574" max="13574" width="16.85546875" style="247" customWidth="1"/>
    <col min="13575" max="13575" width="16.7109375" style="247" customWidth="1"/>
    <col min="13576" max="13576" width="15.42578125" style="247" customWidth="1"/>
    <col min="13577" max="13577" width="17.28515625" style="247" customWidth="1"/>
    <col min="13578" max="13578" width="15.140625" style="247" customWidth="1"/>
    <col min="13579" max="13579" width="17.7109375" style="247" customWidth="1"/>
    <col min="13580" max="13580" width="14.85546875" style="247" customWidth="1"/>
    <col min="13581" max="13824" width="9.140625" style="247"/>
    <col min="13825" max="13825" width="39.42578125" style="247" customWidth="1"/>
    <col min="13826" max="13826" width="16.7109375" style="247" customWidth="1"/>
    <col min="13827" max="13827" width="18.85546875" style="247" customWidth="1"/>
    <col min="13828" max="13828" width="13.85546875" style="247" customWidth="1"/>
    <col min="13829" max="13829" width="14.140625" style="247" customWidth="1"/>
    <col min="13830" max="13830" width="16.85546875" style="247" customWidth="1"/>
    <col min="13831" max="13831" width="16.7109375" style="247" customWidth="1"/>
    <col min="13832" max="13832" width="15.42578125" style="247" customWidth="1"/>
    <col min="13833" max="13833" width="17.28515625" style="247" customWidth="1"/>
    <col min="13834" max="13834" width="15.140625" style="247" customWidth="1"/>
    <col min="13835" max="13835" width="17.7109375" style="247" customWidth="1"/>
    <col min="13836" max="13836" width="14.85546875" style="247" customWidth="1"/>
    <col min="13837" max="14080" width="9.140625" style="247"/>
    <col min="14081" max="14081" width="39.42578125" style="247" customWidth="1"/>
    <col min="14082" max="14082" width="16.7109375" style="247" customWidth="1"/>
    <col min="14083" max="14083" width="18.85546875" style="247" customWidth="1"/>
    <col min="14084" max="14084" width="13.85546875" style="247" customWidth="1"/>
    <col min="14085" max="14085" width="14.140625" style="247" customWidth="1"/>
    <col min="14086" max="14086" width="16.85546875" style="247" customWidth="1"/>
    <col min="14087" max="14087" width="16.7109375" style="247" customWidth="1"/>
    <col min="14088" max="14088" width="15.42578125" style="247" customWidth="1"/>
    <col min="14089" max="14089" width="17.28515625" style="247" customWidth="1"/>
    <col min="14090" max="14090" width="15.140625" style="247" customWidth="1"/>
    <col min="14091" max="14091" width="17.7109375" style="247" customWidth="1"/>
    <col min="14092" max="14092" width="14.85546875" style="247" customWidth="1"/>
    <col min="14093" max="14336" width="9.140625" style="247"/>
    <col min="14337" max="14337" width="39.42578125" style="247" customWidth="1"/>
    <col min="14338" max="14338" width="16.7109375" style="247" customWidth="1"/>
    <col min="14339" max="14339" width="18.85546875" style="247" customWidth="1"/>
    <col min="14340" max="14340" width="13.85546875" style="247" customWidth="1"/>
    <col min="14341" max="14341" width="14.140625" style="247" customWidth="1"/>
    <col min="14342" max="14342" width="16.85546875" style="247" customWidth="1"/>
    <col min="14343" max="14343" width="16.7109375" style="247" customWidth="1"/>
    <col min="14344" max="14344" width="15.42578125" style="247" customWidth="1"/>
    <col min="14345" max="14345" width="17.28515625" style="247" customWidth="1"/>
    <col min="14346" max="14346" width="15.140625" style="247" customWidth="1"/>
    <col min="14347" max="14347" width="17.7109375" style="247" customWidth="1"/>
    <col min="14348" max="14348" width="14.85546875" style="247" customWidth="1"/>
    <col min="14349" max="14592" width="9.140625" style="247"/>
    <col min="14593" max="14593" width="39.42578125" style="247" customWidth="1"/>
    <col min="14594" max="14594" width="16.7109375" style="247" customWidth="1"/>
    <col min="14595" max="14595" width="18.85546875" style="247" customWidth="1"/>
    <col min="14596" max="14596" width="13.85546875" style="247" customWidth="1"/>
    <col min="14597" max="14597" width="14.140625" style="247" customWidth="1"/>
    <col min="14598" max="14598" width="16.85546875" style="247" customWidth="1"/>
    <col min="14599" max="14599" width="16.7109375" style="247" customWidth="1"/>
    <col min="14600" max="14600" width="15.42578125" style="247" customWidth="1"/>
    <col min="14601" max="14601" width="17.28515625" style="247" customWidth="1"/>
    <col min="14602" max="14602" width="15.140625" style="247" customWidth="1"/>
    <col min="14603" max="14603" width="17.7109375" style="247" customWidth="1"/>
    <col min="14604" max="14604" width="14.85546875" style="247" customWidth="1"/>
    <col min="14605" max="14848" width="9.140625" style="247"/>
    <col min="14849" max="14849" width="39.42578125" style="247" customWidth="1"/>
    <col min="14850" max="14850" width="16.7109375" style="247" customWidth="1"/>
    <col min="14851" max="14851" width="18.85546875" style="247" customWidth="1"/>
    <col min="14852" max="14852" width="13.85546875" style="247" customWidth="1"/>
    <col min="14853" max="14853" width="14.140625" style="247" customWidth="1"/>
    <col min="14854" max="14854" width="16.85546875" style="247" customWidth="1"/>
    <col min="14855" max="14855" width="16.7109375" style="247" customWidth="1"/>
    <col min="14856" max="14856" width="15.42578125" style="247" customWidth="1"/>
    <col min="14857" max="14857" width="17.28515625" style="247" customWidth="1"/>
    <col min="14858" max="14858" width="15.140625" style="247" customWidth="1"/>
    <col min="14859" max="14859" width="17.7109375" style="247" customWidth="1"/>
    <col min="14860" max="14860" width="14.85546875" style="247" customWidth="1"/>
    <col min="14861" max="15104" width="9.140625" style="247"/>
    <col min="15105" max="15105" width="39.42578125" style="247" customWidth="1"/>
    <col min="15106" max="15106" width="16.7109375" style="247" customWidth="1"/>
    <col min="15107" max="15107" width="18.85546875" style="247" customWidth="1"/>
    <col min="15108" max="15108" width="13.85546875" style="247" customWidth="1"/>
    <col min="15109" max="15109" width="14.140625" style="247" customWidth="1"/>
    <col min="15110" max="15110" width="16.85546875" style="247" customWidth="1"/>
    <col min="15111" max="15111" width="16.7109375" style="247" customWidth="1"/>
    <col min="15112" max="15112" width="15.42578125" style="247" customWidth="1"/>
    <col min="15113" max="15113" width="17.28515625" style="247" customWidth="1"/>
    <col min="15114" max="15114" width="15.140625" style="247" customWidth="1"/>
    <col min="15115" max="15115" width="17.7109375" style="247" customWidth="1"/>
    <col min="15116" max="15116" width="14.85546875" style="247" customWidth="1"/>
    <col min="15117" max="15360" width="9.140625" style="247"/>
    <col min="15361" max="15361" width="39.42578125" style="247" customWidth="1"/>
    <col min="15362" max="15362" width="16.7109375" style="247" customWidth="1"/>
    <col min="15363" max="15363" width="18.85546875" style="247" customWidth="1"/>
    <col min="15364" max="15364" width="13.85546875" style="247" customWidth="1"/>
    <col min="15365" max="15365" width="14.140625" style="247" customWidth="1"/>
    <col min="15366" max="15366" width="16.85546875" style="247" customWidth="1"/>
    <col min="15367" max="15367" width="16.7109375" style="247" customWidth="1"/>
    <col min="15368" max="15368" width="15.42578125" style="247" customWidth="1"/>
    <col min="15369" max="15369" width="17.28515625" style="247" customWidth="1"/>
    <col min="15370" max="15370" width="15.140625" style="247" customWidth="1"/>
    <col min="15371" max="15371" width="17.7109375" style="247" customWidth="1"/>
    <col min="15372" max="15372" width="14.85546875" style="247" customWidth="1"/>
    <col min="15373" max="15616" width="9.140625" style="247"/>
    <col min="15617" max="15617" width="39.42578125" style="247" customWidth="1"/>
    <col min="15618" max="15618" width="16.7109375" style="247" customWidth="1"/>
    <col min="15619" max="15619" width="18.85546875" style="247" customWidth="1"/>
    <col min="15620" max="15620" width="13.85546875" style="247" customWidth="1"/>
    <col min="15621" max="15621" width="14.140625" style="247" customWidth="1"/>
    <col min="15622" max="15622" width="16.85546875" style="247" customWidth="1"/>
    <col min="15623" max="15623" width="16.7109375" style="247" customWidth="1"/>
    <col min="15624" max="15624" width="15.42578125" style="247" customWidth="1"/>
    <col min="15625" max="15625" width="17.28515625" style="247" customWidth="1"/>
    <col min="15626" max="15626" width="15.140625" style="247" customWidth="1"/>
    <col min="15627" max="15627" width="17.7109375" style="247" customWidth="1"/>
    <col min="15628" max="15628" width="14.85546875" style="247" customWidth="1"/>
    <col min="15629" max="15872" width="9.140625" style="247"/>
    <col min="15873" max="15873" width="39.42578125" style="247" customWidth="1"/>
    <col min="15874" max="15874" width="16.7109375" style="247" customWidth="1"/>
    <col min="15875" max="15875" width="18.85546875" style="247" customWidth="1"/>
    <col min="15876" max="15876" width="13.85546875" style="247" customWidth="1"/>
    <col min="15877" max="15877" width="14.140625" style="247" customWidth="1"/>
    <col min="15878" max="15878" width="16.85546875" style="247" customWidth="1"/>
    <col min="15879" max="15879" width="16.7109375" style="247" customWidth="1"/>
    <col min="15880" max="15880" width="15.42578125" style="247" customWidth="1"/>
    <col min="15881" max="15881" width="17.28515625" style="247" customWidth="1"/>
    <col min="15882" max="15882" width="15.140625" style="247" customWidth="1"/>
    <col min="15883" max="15883" width="17.7109375" style="247" customWidth="1"/>
    <col min="15884" max="15884" width="14.85546875" style="247" customWidth="1"/>
    <col min="15885" max="16128" width="9.140625" style="247"/>
    <col min="16129" max="16129" width="39.42578125" style="247" customWidth="1"/>
    <col min="16130" max="16130" width="16.7109375" style="247" customWidth="1"/>
    <col min="16131" max="16131" width="18.85546875" style="247" customWidth="1"/>
    <col min="16132" max="16132" width="13.85546875" style="247" customWidth="1"/>
    <col min="16133" max="16133" width="14.140625" style="247" customWidth="1"/>
    <col min="16134" max="16134" width="16.85546875" style="247" customWidth="1"/>
    <col min="16135" max="16135" width="16.7109375" style="247" customWidth="1"/>
    <col min="16136" max="16136" width="15.42578125" style="247" customWidth="1"/>
    <col min="16137" max="16137" width="17.28515625" style="247" customWidth="1"/>
    <col min="16138" max="16138" width="15.140625" style="247" customWidth="1"/>
    <col min="16139" max="16139" width="17.7109375" style="247" customWidth="1"/>
    <col min="16140" max="16140" width="14.85546875" style="247" customWidth="1"/>
    <col min="16141" max="16384" width="9.140625" style="247"/>
  </cols>
  <sheetData>
    <row r="1" spans="1:12" x14ac:dyDescent="0.25">
      <c r="A1" s="246"/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</row>
    <row r="2" spans="1:12" ht="31.5" x14ac:dyDescent="0.25">
      <c r="A2" s="120" t="s">
        <v>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2" x14ac:dyDescent="0.2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2" x14ac:dyDescent="0.25">
      <c r="A5" s="1340" t="s">
        <v>2</v>
      </c>
      <c r="B5" s="1340"/>
      <c r="C5" s="1340"/>
      <c r="D5" s="1340"/>
      <c r="E5" s="1340"/>
      <c r="F5" s="1340"/>
      <c r="G5" s="1340"/>
      <c r="H5" s="1340"/>
      <c r="I5" s="1340"/>
      <c r="J5" s="1340"/>
      <c r="K5" s="1340"/>
      <c r="L5" s="1340"/>
    </row>
    <row r="6" spans="1:12" x14ac:dyDescent="0.2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2" x14ac:dyDescent="0.25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</row>
    <row r="8" spans="1:12" ht="60.75" customHeight="1" x14ac:dyDescent="0.25">
      <c r="A8" s="1350" t="s">
        <v>33</v>
      </c>
      <c r="B8" s="1352" t="s">
        <v>3</v>
      </c>
      <c r="C8" s="1354"/>
      <c r="D8" s="1355"/>
      <c r="E8" s="1356"/>
      <c r="F8" s="1354" t="s">
        <v>4</v>
      </c>
      <c r="G8" s="1355"/>
      <c r="H8" s="1355"/>
      <c r="I8" s="1355"/>
      <c r="J8" s="1355"/>
      <c r="K8" s="1355"/>
      <c r="L8" s="1348"/>
    </row>
    <row r="9" spans="1:12" ht="91.5" customHeight="1" x14ac:dyDescent="0.25">
      <c r="A9" s="1351"/>
      <c r="B9" s="1353"/>
      <c r="C9" s="230" t="s">
        <v>5</v>
      </c>
      <c r="D9" s="231" t="s">
        <v>6</v>
      </c>
      <c r="E9" s="232" t="s">
        <v>7</v>
      </c>
      <c r="F9" s="269" t="s">
        <v>8</v>
      </c>
      <c r="G9" s="231" t="s">
        <v>9</v>
      </c>
      <c r="H9" s="231" t="s">
        <v>10</v>
      </c>
      <c r="I9" s="231" t="s">
        <v>83</v>
      </c>
      <c r="J9" s="231" t="s">
        <v>12</v>
      </c>
      <c r="K9" s="231" t="s">
        <v>13</v>
      </c>
      <c r="L9" s="231" t="s">
        <v>14</v>
      </c>
    </row>
    <row r="10" spans="1:12" x14ac:dyDescent="0.25">
      <c r="A10" s="121" t="s">
        <v>15</v>
      </c>
      <c r="B10" s="122">
        <v>1429</v>
      </c>
      <c r="C10" s="230">
        <v>103</v>
      </c>
      <c r="D10" s="231">
        <v>91</v>
      </c>
      <c r="E10" s="232">
        <v>1235</v>
      </c>
      <c r="F10" s="123">
        <v>150</v>
      </c>
      <c r="G10" s="124">
        <v>0</v>
      </c>
      <c r="H10" s="124">
        <v>5</v>
      </c>
      <c r="I10" s="124">
        <v>8</v>
      </c>
      <c r="J10" s="124">
        <v>5</v>
      </c>
      <c r="K10" s="124">
        <v>1</v>
      </c>
      <c r="L10" s="124">
        <v>131</v>
      </c>
    </row>
    <row r="11" spans="1:12" x14ac:dyDescent="0.25">
      <c r="A11" s="121" t="s">
        <v>16</v>
      </c>
      <c r="B11" s="122">
        <v>0</v>
      </c>
      <c r="C11" s="125">
        <v>0</v>
      </c>
      <c r="D11" s="124">
        <v>0</v>
      </c>
      <c r="E11" s="126">
        <v>0</v>
      </c>
      <c r="F11" s="123">
        <v>0</v>
      </c>
      <c r="G11" s="124">
        <v>0</v>
      </c>
      <c r="H11" s="124">
        <v>0</v>
      </c>
      <c r="I11" s="124">
        <v>0</v>
      </c>
      <c r="J11" s="124">
        <v>0</v>
      </c>
      <c r="K11" s="124">
        <v>0</v>
      </c>
      <c r="L11" s="124">
        <v>0</v>
      </c>
    </row>
    <row r="12" spans="1:12" x14ac:dyDescent="0.25">
      <c r="A12" s="121" t="s">
        <v>17</v>
      </c>
      <c r="B12" s="122">
        <v>255</v>
      </c>
      <c r="C12" s="125">
        <v>50</v>
      </c>
      <c r="D12" s="124">
        <v>43</v>
      </c>
      <c r="E12" s="126">
        <v>162</v>
      </c>
      <c r="F12" s="123">
        <v>38</v>
      </c>
      <c r="G12" s="124">
        <v>0</v>
      </c>
      <c r="H12" s="124">
        <v>27</v>
      </c>
      <c r="I12" s="124">
        <v>10</v>
      </c>
      <c r="J12" s="124">
        <v>1</v>
      </c>
      <c r="K12" s="124">
        <v>0</v>
      </c>
      <c r="L12" s="124">
        <v>0</v>
      </c>
    </row>
    <row r="13" spans="1:12" x14ac:dyDescent="0.25">
      <c r="A13" s="121" t="s">
        <v>18</v>
      </c>
      <c r="B13" s="122">
        <v>179</v>
      </c>
      <c r="C13" s="125">
        <v>15</v>
      </c>
      <c r="D13" s="124">
        <v>62</v>
      </c>
      <c r="E13" s="126">
        <v>102</v>
      </c>
      <c r="F13" s="123">
        <v>78</v>
      </c>
      <c r="G13" s="124">
        <v>8</v>
      </c>
      <c r="H13" s="124">
        <v>64</v>
      </c>
      <c r="I13" s="124">
        <v>6</v>
      </c>
      <c r="J13" s="124">
        <v>0</v>
      </c>
      <c r="K13" s="124">
        <v>0</v>
      </c>
      <c r="L13" s="124">
        <v>0</v>
      </c>
    </row>
    <row r="14" spans="1:12" x14ac:dyDescent="0.25">
      <c r="A14" s="121" t="s">
        <v>19</v>
      </c>
      <c r="B14" s="122">
        <v>6</v>
      </c>
      <c r="C14" s="125">
        <v>3</v>
      </c>
      <c r="D14" s="124">
        <v>0</v>
      </c>
      <c r="E14" s="126">
        <v>3</v>
      </c>
      <c r="F14" s="123">
        <v>0</v>
      </c>
      <c r="G14" s="124">
        <v>0</v>
      </c>
      <c r="H14" s="124">
        <v>0</v>
      </c>
      <c r="I14" s="124">
        <v>0</v>
      </c>
      <c r="J14" s="124">
        <v>0</v>
      </c>
      <c r="K14" s="124">
        <v>0</v>
      </c>
      <c r="L14" s="124">
        <v>0</v>
      </c>
    </row>
    <row r="15" spans="1:12" x14ac:dyDescent="0.25">
      <c r="A15" s="121" t="s">
        <v>20</v>
      </c>
      <c r="B15" s="122">
        <v>107</v>
      </c>
      <c r="C15" s="125">
        <v>0</v>
      </c>
      <c r="D15" s="124">
        <v>30</v>
      </c>
      <c r="E15" s="126">
        <v>77</v>
      </c>
      <c r="F15" s="123">
        <v>9</v>
      </c>
      <c r="G15" s="124">
        <v>0</v>
      </c>
      <c r="H15" s="124">
        <v>1</v>
      </c>
      <c r="I15" s="124">
        <v>7</v>
      </c>
      <c r="J15" s="124">
        <v>1</v>
      </c>
      <c r="K15" s="124">
        <v>0</v>
      </c>
      <c r="L15" s="124">
        <v>0</v>
      </c>
    </row>
    <row r="16" spans="1:12" x14ac:dyDescent="0.25">
      <c r="A16" s="121" t="s">
        <v>21</v>
      </c>
      <c r="B16" s="122">
        <v>49</v>
      </c>
      <c r="C16" s="125">
        <v>0</v>
      </c>
      <c r="D16" s="124">
        <v>9</v>
      </c>
      <c r="E16" s="126">
        <v>40</v>
      </c>
      <c r="F16" s="123">
        <v>5</v>
      </c>
      <c r="G16" s="124">
        <v>0</v>
      </c>
      <c r="H16" s="124">
        <v>1</v>
      </c>
      <c r="I16" s="124">
        <v>4</v>
      </c>
      <c r="J16" s="124">
        <v>0</v>
      </c>
      <c r="K16" s="124">
        <v>0</v>
      </c>
      <c r="L16" s="124">
        <v>0</v>
      </c>
    </row>
    <row r="17" spans="1:12" x14ac:dyDescent="0.25">
      <c r="A17" s="121" t="s">
        <v>22</v>
      </c>
      <c r="B17" s="122">
        <v>27</v>
      </c>
      <c r="C17" s="125">
        <v>0</v>
      </c>
      <c r="D17" s="124">
        <v>1</v>
      </c>
      <c r="E17" s="126">
        <v>26</v>
      </c>
      <c r="F17" s="123">
        <v>11</v>
      </c>
      <c r="G17" s="124">
        <v>0</v>
      </c>
      <c r="H17" s="124">
        <v>2</v>
      </c>
      <c r="I17" s="124">
        <v>6</v>
      </c>
      <c r="J17" s="124">
        <v>3</v>
      </c>
      <c r="K17" s="124">
        <v>0</v>
      </c>
      <c r="L17" s="124">
        <v>0</v>
      </c>
    </row>
    <row r="18" spans="1:12" x14ac:dyDescent="0.25">
      <c r="A18" s="121" t="s">
        <v>23</v>
      </c>
      <c r="B18" s="122">
        <v>4</v>
      </c>
      <c r="C18" s="125">
        <v>0</v>
      </c>
      <c r="D18" s="124">
        <v>0</v>
      </c>
      <c r="E18" s="126">
        <v>4</v>
      </c>
      <c r="F18" s="123">
        <v>1</v>
      </c>
      <c r="G18" s="124">
        <v>0</v>
      </c>
      <c r="H18" s="124">
        <v>1</v>
      </c>
      <c r="I18" s="124">
        <v>0</v>
      </c>
      <c r="J18" s="124">
        <v>0</v>
      </c>
      <c r="K18" s="124">
        <v>0</v>
      </c>
      <c r="L18" s="124">
        <v>0</v>
      </c>
    </row>
    <row r="19" spans="1:12" x14ac:dyDescent="0.25">
      <c r="A19" s="121" t="s">
        <v>24</v>
      </c>
      <c r="B19" s="122">
        <v>51</v>
      </c>
      <c r="C19" s="125">
        <v>2</v>
      </c>
      <c r="D19" s="124">
        <v>32</v>
      </c>
      <c r="E19" s="126">
        <v>17</v>
      </c>
      <c r="F19" s="123">
        <v>24</v>
      </c>
      <c r="G19" s="124">
        <v>0</v>
      </c>
      <c r="H19" s="124">
        <v>7</v>
      </c>
      <c r="I19" s="124">
        <v>17</v>
      </c>
      <c r="J19" s="124">
        <v>0</v>
      </c>
      <c r="K19" s="124">
        <v>0</v>
      </c>
      <c r="L19" s="124">
        <v>0</v>
      </c>
    </row>
    <row r="20" spans="1:12" x14ac:dyDescent="0.25">
      <c r="A20" s="121" t="s">
        <v>25</v>
      </c>
      <c r="B20" s="122">
        <v>144</v>
      </c>
      <c r="C20" s="125">
        <v>42</v>
      </c>
      <c r="D20" s="124">
        <v>32</v>
      </c>
      <c r="E20" s="126">
        <v>70</v>
      </c>
      <c r="F20" s="123">
        <v>101</v>
      </c>
      <c r="G20" s="124">
        <v>34</v>
      </c>
      <c r="H20" s="124">
        <v>67</v>
      </c>
      <c r="I20" s="124">
        <v>0</v>
      </c>
      <c r="J20" s="124">
        <v>0</v>
      </c>
      <c r="K20" s="124">
        <v>0</v>
      </c>
      <c r="L20" s="124">
        <v>0</v>
      </c>
    </row>
    <row r="21" spans="1:12" x14ac:dyDescent="0.25">
      <c r="A21" s="121" t="s">
        <v>26</v>
      </c>
      <c r="B21" s="122">
        <v>4</v>
      </c>
      <c r="C21" s="125">
        <v>1</v>
      </c>
      <c r="D21" s="124">
        <v>1</v>
      </c>
      <c r="E21" s="126">
        <v>2</v>
      </c>
      <c r="F21" s="123">
        <v>1</v>
      </c>
      <c r="G21" s="124">
        <v>1</v>
      </c>
      <c r="H21" s="124">
        <v>0</v>
      </c>
      <c r="I21" s="124">
        <v>0</v>
      </c>
      <c r="J21" s="124">
        <v>0</v>
      </c>
      <c r="K21" s="124">
        <v>0</v>
      </c>
      <c r="L21" s="124">
        <v>0</v>
      </c>
    </row>
    <row r="22" spans="1:12" x14ac:dyDescent="0.25">
      <c r="A22" s="121" t="s">
        <v>27</v>
      </c>
      <c r="B22" s="122">
        <v>0</v>
      </c>
      <c r="C22" s="125">
        <v>0</v>
      </c>
      <c r="D22" s="124">
        <v>0</v>
      </c>
      <c r="E22" s="126">
        <v>0</v>
      </c>
      <c r="F22" s="123">
        <v>50</v>
      </c>
      <c r="G22" s="124">
        <v>50</v>
      </c>
      <c r="H22" s="124">
        <v>0</v>
      </c>
      <c r="I22" s="124">
        <v>0</v>
      </c>
      <c r="J22" s="124">
        <v>0</v>
      </c>
      <c r="K22" s="124">
        <v>0</v>
      </c>
      <c r="L22" s="124">
        <v>0</v>
      </c>
    </row>
    <row r="23" spans="1:12" x14ac:dyDescent="0.25">
      <c r="A23" s="121" t="s">
        <v>28</v>
      </c>
      <c r="B23" s="122">
        <v>0</v>
      </c>
      <c r="C23" s="125">
        <v>0</v>
      </c>
      <c r="D23" s="124">
        <v>0</v>
      </c>
      <c r="E23" s="126">
        <v>0</v>
      </c>
      <c r="F23" s="123">
        <v>36</v>
      </c>
      <c r="G23" s="124">
        <v>36</v>
      </c>
      <c r="H23" s="124">
        <v>0</v>
      </c>
      <c r="I23" s="124">
        <v>0</v>
      </c>
      <c r="J23" s="124">
        <v>0</v>
      </c>
      <c r="K23" s="124">
        <v>0</v>
      </c>
      <c r="L23" s="124">
        <v>0</v>
      </c>
    </row>
    <row r="24" spans="1:12" x14ac:dyDescent="0.25">
      <c r="A24" s="121" t="s">
        <v>29</v>
      </c>
      <c r="B24" s="122">
        <v>0</v>
      </c>
      <c r="C24" s="125">
        <v>0</v>
      </c>
      <c r="D24" s="124">
        <v>0</v>
      </c>
      <c r="E24" s="126">
        <v>0</v>
      </c>
      <c r="F24" s="123">
        <v>0</v>
      </c>
      <c r="G24" s="124">
        <v>0</v>
      </c>
      <c r="H24" s="124">
        <v>0</v>
      </c>
      <c r="I24" s="124">
        <v>0</v>
      </c>
      <c r="J24" s="124">
        <v>0</v>
      </c>
      <c r="K24" s="124">
        <v>0</v>
      </c>
      <c r="L24" s="124">
        <v>0</v>
      </c>
    </row>
    <row r="25" spans="1:12" x14ac:dyDescent="0.25">
      <c r="A25" s="121" t="s">
        <v>30</v>
      </c>
      <c r="B25" s="122">
        <v>0</v>
      </c>
      <c r="C25" s="125">
        <v>0</v>
      </c>
      <c r="D25" s="124">
        <v>0</v>
      </c>
      <c r="E25" s="126">
        <v>0</v>
      </c>
      <c r="F25" s="123">
        <v>50</v>
      </c>
      <c r="G25" s="124">
        <v>50</v>
      </c>
      <c r="H25" s="124">
        <v>0</v>
      </c>
      <c r="I25" s="124">
        <v>0</v>
      </c>
      <c r="J25" s="124">
        <v>0</v>
      </c>
      <c r="K25" s="124">
        <v>0</v>
      </c>
      <c r="L25" s="124">
        <v>0</v>
      </c>
    </row>
    <row r="26" spans="1:12" x14ac:dyDescent="0.25">
      <c r="A26" s="121" t="s">
        <v>172</v>
      </c>
      <c r="B26" s="122">
        <v>211</v>
      </c>
      <c r="C26" s="125">
        <v>0</v>
      </c>
      <c r="D26" s="124">
        <v>21</v>
      </c>
      <c r="E26" s="126">
        <v>190</v>
      </c>
      <c r="F26" s="123">
        <v>51</v>
      </c>
      <c r="G26" s="124">
        <v>2</v>
      </c>
      <c r="H26" s="124">
        <v>9</v>
      </c>
      <c r="I26" s="124">
        <v>37</v>
      </c>
      <c r="J26" s="124">
        <v>3</v>
      </c>
      <c r="K26" s="124">
        <v>0</v>
      </c>
      <c r="L26" s="124">
        <v>0</v>
      </c>
    </row>
    <row r="27" spans="1:12" ht="16.5" thickBot="1" x14ac:dyDescent="0.3">
      <c r="A27" s="208" t="s">
        <v>32</v>
      </c>
      <c r="B27" s="209">
        <f>SUM(B10:B26)</f>
        <v>2466</v>
      </c>
      <c r="C27" s="209">
        <f t="shared" ref="C27:L27" si="0">SUM(C10:C26)</f>
        <v>216</v>
      </c>
      <c r="D27" s="209">
        <f t="shared" si="0"/>
        <v>322</v>
      </c>
      <c r="E27" s="209">
        <f t="shared" si="0"/>
        <v>1928</v>
      </c>
      <c r="F27" s="209">
        <f t="shared" si="0"/>
        <v>605</v>
      </c>
      <c r="G27" s="209">
        <f t="shared" si="0"/>
        <v>181</v>
      </c>
      <c r="H27" s="209">
        <f t="shared" si="0"/>
        <v>184</v>
      </c>
      <c r="I27" s="209">
        <f t="shared" si="0"/>
        <v>95</v>
      </c>
      <c r="J27" s="209">
        <f t="shared" si="0"/>
        <v>13</v>
      </c>
      <c r="K27" s="209">
        <f t="shared" si="0"/>
        <v>1</v>
      </c>
      <c r="L27" s="209">
        <f t="shared" si="0"/>
        <v>131</v>
      </c>
    </row>
    <row r="28" spans="1:12" x14ac:dyDescent="0.25">
      <c r="A28" s="234"/>
      <c r="B28" s="234"/>
      <c r="C28" s="127"/>
      <c r="D28" s="127"/>
      <c r="E28" s="127"/>
      <c r="F28" s="234"/>
      <c r="G28" s="234"/>
      <c r="H28" s="234"/>
      <c r="I28" s="234"/>
      <c r="J28" s="234"/>
      <c r="K28" s="234"/>
      <c r="L28" s="234"/>
    </row>
    <row r="29" spans="1:12" ht="94.5" x14ac:dyDescent="0.25">
      <c r="A29" s="231" t="s">
        <v>33</v>
      </c>
      <c r="B29" s="231" t="s">
        <v>34</v>
      </c>
      <c r="C29" s="235"/>
      <c r="D29" s="235"/>
      <c r="E29" s="235"/>
      <c r="F29" s="235"/>
      <c r="G29" s="235"/>
      <c r="H29" s="235"/>
      <c r="I29" s="235"/>
      <c r="J29" s="235"/>
      <c r="K29" s="235"/>
      <c r="L29" s="235"/>
    </row>
    <row r="30" spans="1:12" x14ac:dyDescent="0.25">
      <c r="A30" s="231"/>
      <c r="B30" s="231"/>
      <c r="C30" s="235"/>
      <c r="D30" s="235"/>
      <c r="E30" s="235"/>
      <c r="F30" s="235"/>
      <c r="G30" s="235"/>
      <c r="H30" s="235"/>
      <c r="I30" s="235"/>
      <c r="J30" s="235"/>
      <c r="K30" s="235"/>
      <c r="L30" s="235"/>
    </row>
    <row r="31" spans="1:12" x14ac:dyDescent="0.25">
      <c r="A31" s="124" t="s">
        <v>15</v>
      </c>
      <c r="B31" s="124">
        <v>0</v>
      </c>
      <c r="C31" s="128"/>
      <c r="D31" s="128"/>
      <c r="E31" s="128"/>
      <c r="F31" s="128"/>
      <c r="G31" s="128"/>
      <c r="H31" s="128"/>
      <c r="I31" s="128"/>
      <c r="J31" s="128"/>
      <c r="K31" s="128"/>
      <c r="L31" s="128"/>
    </row>
    <row r="32" spans="1:12" x14ac:dyDescent="0.25">
      <c r="A32" s="124" t="s">
        <v>16</v>
      </c>
      <c r="B32" s="124">
        <v>0</v>
      </c>
      <c r="C32" s="128"/>
      <c r="D32" s="128"/>
      <c r="E32" s="128"/>
      <c r="F32" s="128"/>
      <c r="G32" s="128"/>
      <c r="H32" s="128"/>
      <c r="I32" s="128"/>
      <c r="J32" s="128"/>
      <c r="K32" s="128"/>
      <c r="L32" s="128"/>
    </row>
    <row r="33" spans="1:12" x14ac:dyDescent="0.25">
      <c r="A33" s="124" t="s">
        <v>17</v>
      </c>
      <c r="B33" s="124">
        <v>0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8"/>
    </row>
    <row r="34" spans="1:12" x14ac:dyDescent="0.25">
      <c r="A34" s="124" t="s">
        <v>18</v>
      </c>
      <c r="B34" s="124">
        <v>0</v>
      </c>
      <c r="C34" s="128"/>
      <c r="D34" s="128"/>
      <c r="E34" s="128"/>
      <c r="F34" s="128"/>
      <c r="G34" s="128"/>
      <c r="H34" s="128"/>
      <c r="I34" s="128"/>
      <c r="J34" s="128"/>
      <c r="K34" s="128"/>
      <c r="L34" s="128"/>
    </row>
    <row r="35" spans="1:12" x14ac:dyDescent="0.25">
      <c r="A35" s="124" t="s">
        <v>19</v>
      </c>
      <c r="B35" s="124">
        <v>0</v>
      </c>
      <c r="C35" s="128"/>
      <c r="D35" s="128"/>
      <c r="E35" s="128"/>
      <c r="F35" s="128"/>
      <c r="G35" s="128"/>
      <c r="H35" s="128"/>
      <c r="I35" s="128"/>
      <c r="J35" s="128"/>
      <c r="K35" s="128"/>
      <c r="L35" s="128"/>
    </row>
    <row r="36" spans="1:12" x14ac:dyDescent="0.25">
      <c r="A36" s="124" t="s">
        <v>20</v>
      </c>
      <c r="B36" s="124">
        <v>0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8"/>
    </row>
    <row r="37" spans="1:12" x14ac:dyDescent="0.25">
      <c r="A37" s="124" t="s">
        <v>21</v>
      </c>
      <c r="B37" s="124">
        <v>0</v>
      </c>
      <c r="C37" s="128"/>
      <c r="D37" s="128"/>
      <c r="E37" s="128"/>
      <c r="F37" s="128"/>
      <c r="G37" s="128"/>
      <c r="H37" s="128"/>
      <c r="I37" s="128"/>
      <c r="J37" s="128"/>
      <c r="K37" s="128"/>
      <c r="L37" s="128"/>
    </row>
    <row r="38" spans="1:12" x14ac:dyDescent="0.25">
      <c r="A38" s="124" t="s">
        <v>22</v>
      </c>
      <c r="B38" s="124">
        <v>0</v>
      </c>
      <c r="C38" s="128"/>
      <c r="D38" s="128"/>
      <c r="E38" s="128"/>
      <c r="F38" s="128"/>
      <c r="G38" s="128"/>
      <c r="H38" s="128"/>
      <c r="I38" s="128"/>
      <c r="J38" s="128"/>
      <c r="K38" s="128"/>
      <c r="L38" s="128"/>
    </row>
    <row r="39" spans="1:12" x14ac:dyDescent="0.25">
      <c r="A39" s="124" t="s">
        <v>23</v>
      </c>
      <c r="B39" s="124">
        <v>0</v>
      </c>
      <c r="C39" s="128"/>
      <c r="D39" s="128"/>
      <c r="E39" s="128"/>
      <c r="F39" s="128"/>
      <c r="G39" s="128"/>
      <c r="H39" s="128"/>
      <c r="I39" s="128"/>
      <c r="J39" s="128"/>
      <c r="K39" s="128"/>
      <c r="L39" s="128"/>
    </row>
    <row r="40" spans="1:12" x14ac:dyDescent="0.25">
      <c r="A40" s="124" t="s">
        <v>24</v>
      </c>
      <c r="B40" s="124">
        <v>0</v>
      </c>
      <c r="C40" s="128"/>
      <c r="D40" s="128"/>
      <c r="E40" s="128"/>
      <c r="F40" s="128"/>
      <c r="G40" s="128"/>
      <c r="H40" s="128"/>
      <c r="I40" s="128"/>
      <c r="J40" s="128"/>
      <c r="K40" s="128"/>
      <c r="L40" s="128"/>
    </row>
    <row r="41" spans="1:12" x14ac:dyDescent="0.25">
      <c r="A41" s="124" t="s">
        <v>25</v>
      </c>
      <c r="B41" s="124">
        <v>0</v>
      </c>
      <c r="C41" s="128"/>
      <c r="D41" s="128"/>
      <c r="E41" s="128"/>
      <c r="F41" s="128"/>
      <c r="G41" s="128"/>
      <c r="H41" s="128"/>
      <c r="I41" s="128"/>
      <c r="J41" s="128"/>
      <c r="K41" s="128"/>
      <c r="L41" s="128"/>
    </row>
    <row r="42" spans="1:12" x14ac:dyDescent="0.25">
      <c r="A42" s="124" t="s">
        <v>26</v>
      </c>
      <c r="B42" s="124">
        <v>0</v>
      </c>
      <c r="C42" s="128"/>
      <c r="D42" s="128"/>
      <c r="E42" s="128"/>
      <c r="F42" s="128"/>
      <c r="G42" s="128"/>
      <c r="H42" s="128"/>
      <c r="I42" s="128"/>
      <c r="J42" s="128"/>
      <c r="K42" s="128"/>
      <c r="L42" s="128"/>
    </row>
    <row r="43" spans="1:12" x14ac:dyDescent="0.25">
      <c r="A43" s="124" t="s">
        <v>27</v>
      </c>
      <c r="B43" s="124">
        <v>0</v>
      </c>
      <c r="C43" s="128"/>
      <c r="D43" s="128"/>
      <c r="E43" s="128"/>
      <c r="F43" s="128"/>
      <c r="G43" s="128"/>
      <c r="H43" s="128"/>
      <c r="I43" s="128"/>
      <c r="J43" s="128"/>
      <c r="K43" s="128"/>
      <c r="L43" s="128"/>
    </row>
    <row r="44" spans="1:12" x14ac:dyDescent="0.25">
      <c r="A44" s="124" t="s">
        <v>28</v>
      </c>
      <c r="B44" s="124">
        <v>0</v>
      </c>
      <c r="C44" s="128"/>
      <c r="D44" s="128"/>
      <c r="E44" s="128"/>
      <c r="F44" s="128"/>
      <c r="G44" s="128"/>
      <c r="H44" s="128"/>
      <c r="I44" s="128"/>
      <c r="J44" s="128"/>
      <c r="K44" s="128"/>
      <c r="L44" s="128"/>
    </row>
    <row r="45" spans="1:12" x14ac:dyDescent="0.25">
      <c r="A45" s="124" t="s">
        <v>29</v>
      </c>
      <c r="B45" s="124">
        <v>0</v>
      </c>
      <c r="C45" s="128"/>
      <c r="D45" s="128"/>
      <c r="E45" s="128"/>
      <c r="F45" s="128"/>
      <c r="G45" s="128"/>
      <c r="H45" s="128"/>
      <c r="I45" s="128"/>
      <c r="J45" s="128"/>
      <c r="K45" s="128"/>
      <c r="L45" s="128"/>
    </row>
    <row r="46" spans="1:12" x14ac:dyDescent="0.25">
      <c r="A46" s="124" t="s">
        <v>30</v>
      </c>
      <c r="B46" s="124">
        <v>0</v>
      </c>
      <c r="C46" s="128"/>
      <c r="D46" s="128"/>
      <c r="E46" s="128"/>
      <c r="F46" s="128"/>
      <c r="G46" s="128"/>
      <c r="H46" s="128"/>
      <c r="I46" s="128"/>
      <c r="J46" s="128"/>
      <c r="K46" s="128"/>
      <c r="L46" s="128"/>
    </row>
    <row r="47" spans="1:12" x14ac:dyDescent="0.25">
      <c r="A47" s="124" t="s">
        <v>31</v>
      </c>
      <c r="B47" s="124">
        <v>0</v>
      </c>
      <c r="C47" s="128"/>
      <c r="D47" s="128"/>
      <c r="E47" s="128"/>
      <c r="F47" s="128"/>
      <c r="G47" s="128"/>
      <c r="H47" s="128"/>
      <c r="I47" s="128"/>
      <c r="J47" s="128"/>
      <c r="K47" s="128"/>
      <c r="L47" s="128"/>
    </row>
    <row r="48" spans="1:12" x14ac:dyDescent="0.25">
      <c r="A48" s="214" t="s">
        <v>32</v>
      </c>
      <c r="B48" s="214">
        <v>0</v>
      </c>
      <c r="C48" s="127"/>
      <c r="D48" s="127"/>
      <c r="E48" s="127"/>
      <c r="F48" s="127"/>
      <c r="G48" s="127"/>
      <c r="H48" s="127"/>
      <c r="I48" s="127"/>
      <c r="J48" s="127"/>
      <c r="K48" s="127"/>
      <c r="L48" s="127"/>
    </row>
    <row r="49" spans="1:12" x14ac:dyDescent="0.25">
      <c r="A49" s="234"/>
      <c r="B49" s="234"/>
      <c r="C49" s="234"/>
      <c r="D49" s="234"/>
      <c r="E49" s="234"/>
      <c r="F49" s="234"/>
      <c r="G49" s="234"/>
      <c r="H49" s="234"/>
      <c r="I49" s="234"/>
      <c r="J49" s="234"/>
      <c r="K49" s="234"/>
      <c r="L49" s="234"/>
    </row>
    <row r="50" spans="1:12" ht="37.5" customHeight="1" x14ac:dyDescent="0.25">
      <c r="A50" s="1349" t="s">
        <v>35</v>
      </c>
      <c r="B50" s="1349"/>
      <c r="C50" s="1349"/>
      <c r="D50" s="236"/>
      <c r="E50" s="236"/>
      <c r="F50" s="236"/>
      <c r="G50" s="236"/>
      <c r="H50" s="236"/>
      <c r="I50" s="236"/>
      <c r="J50" s="236"/>
      <c r="K50" s="236"/>
      <c r="L50" s="236"/>
    </row>
    <row r="51" spans="1:12" ht="30" customHeight="1" x14ac:dyDescent="0.25">
      <c r="A51" s="1339" t="s">
        <v>36</v>
      </c>
      <c r="B51" s="1339"/>
      <c r="C51" s="1339"/>
      <c r="D51" s="236"/>
      <c r="E51" s="234"/>
      <c r="F51" s="234"/>
      <c r="G51" s="234"/>
      <c r="H51" s="234"/>
      <c r="I51" s="234"/>
      <c r="J51" s="234"/>
      <c r="K51" s="234"/>
      <c r="L51" s="234"/>
    </row>
    <row r="52" spans="1:12" x14ac:dyDescent="0.25">
      <c r="A52" s="236"/>
      <c r="B52" s="236"/>
      <c r="C52" s="236"/>
      <c r="D52" s="236"/>
      <c r="E52" s="236"/>
      <c r="F52" s="236"/>
      <c r="G52" s="236"/>
      <c r="H52" s="236"/>
      <c r="I52" s="236"/>
      <c r="J52" s="236"/>
      <c r="K52" s="236"/>
      <c r="L52" s="236"/>
    </row>
    <row r="53" spans="1:12" x14ac:dyDescent="0.25">
      <c r="A53" s="234"/>
      <c r="B53" s="234"/>
      <c r="C53" s="234"/>
      <c r="D53" s="234"/>
      <c r="E53" s="234"/>
      <c r="F53" s="234"/>
      <c r="G53" s="234"/>
      <c r="H53" s="234"/>
      <c r="I53" s="234"/>
      <c r="J53" s="234"/>
      <c r="K53" s="234"/>
      <c r="L53" s="234"/>
    </row>
    <row r="54" spans="1:12" x14ac:dyDescent="0.25">
      <c r="A54" s="234"/>
      <c r="B54" s="234"/>
      <c r="C54" s="234"/>
      <c r="D54" s="234"/>
      <c r="E54" s="234"/>
      <c r="F54" s="234"/>
      <c r="G54" s="234"/>
      <c r="H54" s="234"/>
      <c r="I54" s="234"/>
      <c r="J54" s="234"/>
      <c r="K54" s="234"/>
      <c r="L54" s="234"/>
    </row>
    <row r="55" spans="1:12" x14ac:dyDescent="0.25">
      <c r="A55" s="1340" t="s">
        <v>37</v>
      </c>
      <c r="B55" s="1340"/>
      <c r="C55" s="1340"/>
      <c r="D55" s="1340"/>
      <c r="E55" s="1340"/>
      <c r="F55" s="1340"/>
      <c r="G55" s="1340"/>
      <c r="H55" s="1340"/>
      <c r="I55" s="120"/>
      <c r="J55" s="120"/>
      <c r="K55" s="120"/>
      <c r="L55" s="120"/>
    </row>
    <row r="56" spans="1:12" ht="16.5" thickBot="1" x14ac:dyDescent="0.3">
      <c r="A56" s="234"/>
      <c r="B56" s="234"/>
      <c r="C56" s="234"/>
      <c r="D56" s="234"/>
      <c r="E56" s="234"/>
      <c r="F56" s="234"/>
      <c r="G56" s="234"/>
      <c r="H56" s="234"/>
      <c r="I56" s="234"/>
      <c r="J56" s="234"/>
      <c r="K56" s="234"/>
      <c r="L56" s="234"/>
    </row>
    <row r="57" spans="1:12" ht="16.5" thickBot="1" x14ac:dyDescent="0.3">
      <c r="A57" s="234"/>
      <c r="B57" s="1341" t="s">
        <v>38</v>
      </c>
      <c r="C57" s="1342"/>
      <c r="D57" s="234"/>
      <c r="E57" s="235"/>
      <c r="F57" s="235"/>
      <c r="G57" s="235"/>
      <c r="H57" s="236"/>
      <c r="I57" s="234"/>
      <c r="J57" s="234"/>
      <c r="K57" s="234"/>
    </row>
    <row r="58" spans="1:12" ht="110.25" x14ac:dyDescent="0.25">
      <c r="A58" s="268" t="s">
        <v>33</v>
      </c>
      <c r="B58" s="237" t="s">
        <v>39</v>
      </c>
      <c r="C58" s="265" t="s">
        <v>40</v>
      </c>
      <c r="D58" s="313" t="s">
        <v>41</v>
      </c>
      <c r="E58" s="231" t="s">
        <v>42</v>
      </c>
      <c r="F58" s="231" t="s">
        <v>43</v>
      </c>
      <c r="G58" s="231" t="s">
        <v>44</v>
      </c>
    </row>
    <row r="59" spans="1:12" x14ac:dyDescent="0.25">
      <c r="A59" s="121" t="s">
        <v>15</v>
      </c>
      <c r="B59" s="125">
        <v>27</v>
      </c>
      <c r="C59" s="516">
        <v>1</v>
      </c>
      <c r="D59" s="231">
        <v>58</v>
      </c>
      <c r="E59" s="243">
        <v>29</v>
      </c>
      <c r="F59" s="243">
        <v>112</v>
      </c>
      <c r="G59" s="249">
        <v>4</v>
      </c>
    </row>
    <row r="60" spans="1:12" x14ac:dyDescent="0.25">
      <c r="A60" s="121" t="s">
        <v>16</v>
      </c>
      <c r="B60" s="125">
        <v>0</v>
      </c>
      <c r="C60" s="124">
        <v>0</v>
      </c>
      <c r="D60" s="231">
        <v>0</v>
      </c>
      <c r="E60" s="243">
        <v>0</v>
      </c>
      <c r="F60" s="243">
        <v>0</v>
      </c>
      <c r="G60" s="249">
        <v>0</v>
      </c>
    </row>
    <row r="61" spans="1:12" x14ac:dyDescent="0.25">
      <c r="A61" s="121" t="s">
        <v>17</v>
      </c>
      <c r="B61" s="125">
        <v>24</v>
      </c>
      <c r="C61" s="124">
        <v>1</v>
      </c>
      <c r="D61" s="231">
        <v>28</v>
      </c>
      <c r="E61" s="243">
        <v>19</v>
      </c>
      <c r="F61" s="243">
        <v>34</v>
      </c>
      <c r="G61" s="249">
        <v>0</v>
      </c>
    </row>
    <row r="62" spans="1:12" x14ac:dyDescent="0.25">
      <c r="A62" s="121" t="s">
        <v>18</v>
      </c>
      <c r="B62" s="125">
        <v>83</v>
      </c>
      <c r="C62" s="124">
        <v>0</v>
      </c>
      <c r="D62" s="231">
        <v>0</v>
      </c>
      <c r="E62" s="243">
        <v>3</v>
      </c>
      <c r="F62" s="243">
        <v>6</v>
      </c>
      <c r="G62" s="249">
        <v>1</v>
      </c>
    </row>
    <row r="63" spans="1:12" x14ac:dyDescent="0.25">
      <c r="A63" s="121" t="s">
        <v>19</v>
      </c>
      <c r="B63" s="125">
        <v>2</v>
      </c>
      <c r="C63" s="124">
        <v>1</v>
      </c>
      <c r="D63" s="231">
        <v>2</v>
      </c>
      <c r="E63" s="243">
        <v>0</v>
      </c>
      <c r="F63" s="243">
        <v>0</v>
      </c>
      <c r="G63" s="249">
        <v>0</v>
      </c>
    </row>
    <row r="64" spans="1:12" x14ac:dyDescent="0.25">
      <c r="A64" s="121" t="s">
        <v>20</v>
      </c>
      <c r="B64" s="125">
        <v>6</v>
      </c>
      <c r="C64" s="124">
        <v>22</v>
      </c>
      <c r="D64" s="231">
        <v>21</v>
      </c>
      <c r="E64" s="243">
        <v>5</v>
      </c>
      <c r="F64" s="243">
        <v>38</v>
      </c>
      <c r="G64" s="249">
        <v>0</v>
      </c>
    </row>
    <row r="65" spans="1:12" x14ac:dyDescent="0.25">
      <c r="A65" s="121" t="s">
        <v>21</v>
      </c>
      <c r="B65" s="125">
        <v>13</v>
      </c>
      <c r="C65" s="124">
        <v>5</v>
      </c>
      <c r="D65" s="231">
        <v>5</v>
      </c>
      <c r="E65" s="243">
        <v>1</v>
      </c>
      <c r="F65" s="243">
        <v>12</v>
      </c>
      <c r="G65" s="249">
        <v>0</v>
      </c>
    </row>
    <row r="66" spans="1:12" x14ac:dyDescent="0.25">
      <c r="A66" s="121" t="s">
        <v>22</v>
      </c>
      <c r="B66" s="125">
        <v>3</v>
      </c>
      <c r="C66" s="124">
        <v>4</v>
      </c>
      <c r="D66" s="231">
        <v>0</v>
      </c>
      <c r="E66" s="243">
        <v>6</v>
      </c>
      <c r="F66" s="243">
        <v>10</v>
      </c>
      <c r="G66" s="249">
        <v>0</v>
      </c>
    </row>
    <row r="67" spans="1:12" x14ac:dyDescent="0.25">
      <c r="A67" s="121" t="s">
        <v>23</v>
      </c>
      <c r="B67" s="125">
        <v>1</v>
      </c>
      <c r="C67" s="124">
        <v>0</v>
      </c>
      <c r="D67" s="231">
        <v>0</v>
      </c>
      <c r="E67" s="243">
        <v>0</v>
      </c>
      <c r="F67" s="243">
        <v>1</v>
      </c>
      <c r="G67" s="249">
        <v>0</v>
      </c>
    </row>
    <row r="68" spans="1:12" x14ac:dyDescent="0.25">
      <c r="A68" s="121" t="s">
        <v>24</v>
      </c>
      <c r="B68" s="125">
        <v>11</v>
      </c>
      <c r="C68" s="124">
        <v>5</v>
      </c>
      <c r="D68" s="231">
        <v>9</v>
      </c>
      <c r="E68" s="243">
        <v>0</v>
      </c>
      <c r="F68" s="243">
        <v>7</v>
      </c>
      <c r="G68" s="249">
        <v>0</v>
      </c>
    </row>
    <row r="69" spans="1:12" x14ac:dyDescent="0.25">
      <c r="A69" s="121" t="s">
        <v>25</v>
      </c>
      <c r="B69" s="125">
        <v>9</v>
      </c>
      <c r="C69" s="124">
        <v>10</v>
      </c>
      <c r="D69" s="231">
        <v>54</v>
      </c>
      <c r="E69" s="243">
        <v>18</v>
      </c>
      <c r="F69" s="243">
        <v>81</v>
      </c>
      <c r="G69" s="249">
        <v>2</v>
      </c>
    </row>
    <row r="70" spans="1:12" x14ac:dyDescent="0.25">
      <c r="A70" s="121" t="s">
        <v>26</v>
      </c>
      <c r="B70" s="125">
        <v>0</v>
      </c>
      <c r="C70" s="124">
        <v>0</v>
      </c>
      <c r="D70" s="231">
        <v>1</v>
      </c>
      <c r="E70" s="243">
        <v>0</v>
      </c>
      <c r="F70" s="243">
        <v>1</v>
      </c>
      <c r="G70" s="249">
        <v>0</v>
      </c>
    </row>
    <row r="71" spans="1:12" x14ac:dyDescent="0.25">
      <c r="A71" s="121" t="s">
        <v>27</v>
      </c>
      <c r="B71" s="125">
        <v>0</v>
      </c>
      <c r="C71" s="124">
        <v>50</v>
      </c>
      <c r="D71" s="231">
        <v>0</v>
      </c>
      <c r="E71" s="243">
        <v>0</v>
      </c>
      <c r="F71" s="243">
        <v>0</v>
      </c>
      <c r="G71" s="249">
        <v>0</v>
      </c>
    </row>
    <row r="72" spans="1:12" x14ac:dyDescent="0.25">
      <c r="A72" s="121" t="s">
        <v>28</v>
      </c>
      <c r="B72" s="125">
        <v>0</v>
      </c>
      <c r="C72" s="124">
        <v>36</v>
      </c>
      <c r="D72" s="231">
        <v>0</v>
      </c>
      <c r="E72" s="243">
        <v>0</v>
      </c>
      <c r="F72" s="243">
        <v>0</v>
      </c>
      <c r="G72" s="249">
        <v>0</v>
      </c>
    </row>
    <row r="73" spans="1:12" x14ac:dyDescent="0.25">
      <c r="A73" s="121" t="s">
        <v>29</v>
      </c>
      <c r="B73" s="125">
        <v>0</v>
      </c>
      <c r="C73" s="124">
        <v>0</v>
      </c>
      <c r="D73" s="231">
        <v>0</v>
      </c>
      <c r="E73" s="243">
        <v>0</v>
      </c>
      <c r="F73" s="243">
        <v>0</v>
      </c>
      <c r="G73" s="249">
        <v>0</v>
      </c>
    </row>
    <row r="74" spans="1:12" x14ac:dyDescent="0.25">
      <c r="A74" s="121" t="s">
        <v>30</v>
      </c>
      <c r="B74" s="125">
        <v>0</v>
      </c>
      <c r="C74" s="124">
        <v>53</v>
      </c>
      <c r="D74" s="231">
        <v>0</v>
      </c>
      <c r="E74" s="243">
        <v>0</v>
      </c>
      <c r="F74" s="243">
        <v>0</v>
      </c>
      <c r="G74" s="249">
        <v>0</v>
      </c>
    </row>
    <row r="75" spans="1:12" x14ac:dyDescent="0.25">
      <c r="A75" s="121" t="s">
        <v>172</v>
      </c>
      <c r="B75" s="125">
        <v>27</v>
      </c>
      <c r="C75" s="124">
        <v>32</v>
      </c>
      <c r="D75" s="231">
        <v>30</v>
      </c>
      <c r="E75" s="243">
        <v>13</v>
      </c>
      <c r="F75" s="243">
        <v>25</v>
      </c>
      <c r="G75" s="249">
        <v>3</v>
      </c>
    </row>
    <row r="76" spans="1:12" ht="16.5" thickBot="1" x14ac:dyDescent="0.3">
      <c r="A76" s="208" t="s">
        <v>32</v>
      </c>
      <c r="B76" s="211">
        <f t="shared" ref="B76:G76" si="1">SUM(B59:B75)</f>
        <v>206</v>
      </c>
      <c r="C76" s="211">
        <f t="shared" si="1"/>
        <v>220</v>
      </c>
      <c r="D76" s="211">
        <f t="shared" si="1"/>
        <v>208</v>
      </c>
      <c r="E76" s="211">
        <f t="shared" si="1"/>
        <v>94</v>
      </c>
      <c r="F76" s="211">
        <f t="shared" si="1"/>
        <v>327</v>
      </c>
      <c r="G76" s="211">
        <f t="shared" si="1"/>
        <v>10</v>
      </c>
      <c r="K76" s="234"/>
    </row>
    <row r="77" spans="1:12" x14ac:dyDescent="0.25">
      <c r="A77" s="234" t="s">
        <v>45</v>
      </c>
      <c r="B77" s="234"/>
      <c r="C77" s="129"/>
      <c r="D77" s="127"/>
      <c r="E77" s="127"/>
      <c r="F77" s="234"/>
      <c r="G77" s="234"/>
      <c r="H77" s="234"/>
      <c r="I77" s="234"/>
      <c r="J77" s="234"/>
      <c r="K77" s="234"/>
      <c r="L77" s="234"/>
    </row>
    <row r="78" spans="1:12" x14ac:dyDescent="0.25">
      <c r="A78" s="234"/>
      <c r="B78" s="234"/>
      <c r="C78" s="234"/>
      <c r="D78" s="234"/>
      <c r="E78" s="234"/>
      <c r="F78" s="234"/>
      <c r="G78" s="234"/>
      <c r="H78" s="234"/>
      <c r="I78" s="234"/>
      <c r="J78" s="234"/>
      <c r="K78" s="234"/>
      <c r="L78" s="234"/>
    </row>
    <row r="79" spans="1:12" ht="47.25" x14ac:dyDescent="0.25">
      <c r="A79" s="234" t="s">
        <v>46</v>
      </c>
      <c r="B79" s="234"/>
      <c r="C79" s="234"/>
      <c r="D79" s="234"/>
      <c r="E79" s="234"/>
      <c r="F79" s="234"/>
      <c r="G79" s="234"/>
      <c r="H79" s="234"/>
      <c r="I79" s="234"/>
      <c r="J79" s="234"/>
      <c r="K79" s="234"/>
      <c r="L79" s="234"/>
    </row>
    <row r="80" spans="1:12" x14ac:dyDescent="0.25">
      <c r="A80" s="234"/>
      <c r="B80" s="234"/>
      <c r="C80" s="234"/>
      <c r="D80" s="234"/>
      <c r="E80" s="234"/>
      <c r="F80" s="234"/>
      <c r="G80" s="234"/>
      <c r="H80" s="234"/>
      <c r="I80" s="234"/>
      <c r="J80" s="234"/>
      <c r="K80" s="234"/>
      <c r="L80" s="234"/>
    </row>
    <row r="81" spans="1:12" ht="94.5" x14ac:dyDescent="0.25">
      <c r="A81" s="268" t="s">
        <v>33</v>
      </c>
      <c r="B81" s="231" t="s">
        <v>47</v>
      </c>
      <c r="C81" s="231" t="s">
        <v>48</v>
      </c>
      <c r="D81" s="231" t="s">
        <v>10</v>
      </c>
      <c r="E81" s="231" t="s">
        <v>49</v>
      </c>
      <c r="F81" s="231" t="s">
        <v>50</v>
      </c>
      <c r="G81" s="231" t="s">
        <v>51</v>
      </c>
      <c r="H81" s="231" t="s">
        <v>52</v>
      </c>
      <c r="I81" s="234"/>
      <c r="J81" s="234"/>
      <c r="K81" s="234"/>
      <c r="L81" s="234"/>
    </row>
    <row r="82" spans="1:12" x14ac:dyDescent="0.25">
      <c r="A82" s="121" t="s">
        <v>15</v>
      </c>
      <c r="B82" s="124">
        <v>112</v>
      </c>
      <c r="C82" s="124">
        <v>0</v>
      </c>
      <c r="D82" s="124">
        <v>2</v>
      </c>
      <c r="E82" s="124">
        <v>27</v>
      </c>
      <c r="F82" s="124">
        <v>81</v>
      </c>
      <c r="G82" s="124">
        <v>1</v>
      </c>
      <c r="H82" s="124">
        <v>1</v>
      </c>
      <c r="I82" s="234"/>
      <c r="J82" s="234"/>
      <c r="K82" s="234"/>
      <c r="L82" s="234"/>
    </row>
    <row r="83" spans="1:12" x14ac:dyDescent="0.25">
      <c r="A83" s="121" t="s">
        <v>16</v>
      </c>
      <c r="B83" s="124">
        <v>0</v>
      </c>
      <c r="C83" s="124">
        <v>0</v>
      </c>
      <c r="D83" s="124">
        <v>0</v>
      </c>
      <c r="E83" s="124">
        <v>0</v>
      </c>
      <c r="F83" s="124">
        <v>0</v>
      </c>
      <c r="G83" s="124">
        <v>0</v>
      </c>
      <c r="H83" s="124">
        <v>0</v>
      </c>
      <c r="I83" s="234"/>
      <c r="J83" s="234"/>
      <c r="K83" s="234"/>
      <c r="L83" s="234"/>
    </row>
    <row r="84" spans="1:12" x14ac:dyDescent="0.25">
      <c r="A84" s="121" t="s">
        <v>17</v>
      </c>
      <c r="B84" s="124">
        <v>34</v>
      </c>
      <c r="C84" s="124">
        <v>0</v>
      </c>
      <c r="D84" s="124">
        <v>2</v>
      </c>
      <c r="E84" s="124">
        <v>21</v>
      </c>
      <c r="F84" s="124">
        <v>11</v>
      </c>
      <c r="G84" s="124">
        <v>0</v>
      </c>
      <c r="H84" s="124">
        <v>0</v>
      </c>
      <c r="I84" s="234"/>
      <c r="J84" s="234"/>
      <c r="K84" s="234"/>
      <c r="L84" s="234"/>
    </row>
    <row r="85" spans="1:12" x14ac:dyDescent="0.25">
      <c r="A85" s="121" t="s">
        <v>18</v>
      </c>
      <c r="B85" s="124">
        <v>6</v>
      </c>
      <c r="C85" s="124">
        <v>0</v>
      </c>
      <c r="D85" s="124">
        <v>4</v>
      </c>
      <c r="E85" s="124">
        <v>2</v>
      </c>
      <c r="F85" s="124">
        <v>0</v>
      </c>
      <c r="G85" s="124">
        <v>0</v>
      </c>
      <c r="H85" s="124">
        <v>0</v>
      </c>
      <c r="I85" s="234"/>
      <c r="J85" s="234"/>
      <c r="K85" s="234"/>
      <c r="L85" s="234"/>
    </row>
    <row r="86" spans="1:12" x14ac:dyDescent="0.25">
      <c r="A86" s="121" t="s">
        <v>19</v>
      </c>
      <c r="B86" s="124">
        <v>0</v>
      </c>
      <c r="C86" s="124">
        <v>0</v>
      </c>
      <c r="D86" s="124">
        <v>0</v>
      </c>
      <c r="E86" s="124">
        <v>0</v>
      </c>
      <c r="F86" s="124">
        <v>0</v>
      </c>
      <c r="G86" s="124">
        <v>0</v>
      </c>
      <c r="H86" s="124">
        <v>0</v>
      </c>
      <c r="I86" s="234"/>
      <c r="J86" s="234"/>
      <c r="K86" s="234"/>
      <c r="L86" s="234"/>
    </row>
    <row r="87" spans="1:12" x14ac:dyDescent="0.25">
      <c r="A87" s="121" t="s">
        <v>20</v>
      </c>
      <c r="B87" s="124">
        <v>38</v>
      </c>
      <c r="C87" s="124">
        <v>1</v>
      </c>
      <c r="D87" s="124">
        <v>2</v>
      </c>
      <c r="E87" s="124">
        <v>25</v>
      </c>
      <c r="F87" s="124">
        <v>9</v>
      </c>
      <c r="G87" s="124">
        <v>0</v>
      </c>
      <c r="H87" s="124">
        <v>0</v>
      </c>
      <c r="I87" s="234"/>
      <c r="J87" s="234"/>
      <c r="K87" s="234"/>
      <c r="L87" s="234"/>
    </row>
    <row r="88" spans="1:12" x14ac:dyDescent="0.25">
      <c r="A88" s="121" t="s">
        <v>21</v>
      </c>
      <c r="B88" s="124">
        <v>12</v>
      </c>
      <c r="C88" s="124">
        <v>0</v>
      </c>
      <c r="D88" s="124">
        <v>3</v>
      </c>
      <c r="E88" s="124">
        <v>8</v>
      </c>
      <c r="F88" s="124">
        <v>1</v>
      </c>
      <c r="G88" s="124">
        <v>0</v>
      </c>
      <c r="H88" s="124">
        <v>0</v>
      </c>
      <c r="I88" s="234"/>
      <c r="J88" s="234"/>
      <c r="K88" s="234"/>
      <c r="L88" s="234"/>
    </row>
    <row r="89" spans="1:12" x14ac:dyDescent="0.25">
      <c r="A89" s="121" t="s">
        <v>22</v>
      </c>
      <c r="B89" s="124">
        <v>10</v>
      </c>
      <c r="C89" s="124">
        <v>0</v>
      </c>
      <c r="D89" s="124">
        <v>1</v>
      </c>
      <c r="E89" s="124">
        <v>6</v>
      </c>
      <c r="F89" s="124">
        <v>2</v>
      </c>
      <c r="G89" s="124">
        <v>0</v>
      </c>
      <c r="H89" s="124">
        <v>0</v>
      </c>
      <c r="I89" s="234"/>
      <c r="J89" s="234"/>
      <c r="K89" s="234"/>
      <c r="L89" s="234"/>
    </row>
    <row r="90" spans="1:12" x14ac:dyDescent="0.25">
      <c r="A90" s="121" t="s">
        <v>23</v>
      </c>
      <c r="B90" s="124">
        <v>1</v>
      </c>
      <c r="C90" s="124">
        <v>0</v>
      </c>
      <c r="D90" s="124">
        <v>0</v>
      </c>
      <c r="E90" s="124">
        <v>1</v>
      </c>
      <c r="F90" s="124">
        <v>0</v>
      </c>
      <c r="G90" s="124">
        <v>0</v>
      </c>
      <c r="H90" s="124">
        <v>0</v>
      </c>
      <c r="I90" s="234"/>
      <c r="J90" s="234"/>
      <c r="K90" s="234"/>
      <c r="L90" s="234"/>
    </row>
    <row r="91" spans="1:12" x14ac:dyDescent="0.25">
      <c r="A91" s="121" t="s">
        <v>24</v>
      </c>
      <c r="B91" s="124">
        <v>7</v>
      </c>
      <c r="C91" s="124">
        <v>0</v>
      </c>
      <c r="D91" s="124">
        <v>3</v>
      </c>
      <c r="E91" s="124">
        <v>4</v>
      </c>
      <c r="F91" s="124">
        <v>0</v>
      </c>
      <c r="G91" s="124">
        <v>0</v>
      </c>
      <c r="H91" s="124">
        <v>0</v>
      </c>
      <c r="I91" s="234"/>
      <c r="J91" s="234"/>
      <c r="K91" s="234"/>
      <c r="L91" s="234"/>
    </row>
    <row r="92" spans="1:12" x14ac:dyDescent="0.25">
      <c r="A92" s="121" t="s">
        <v>25</v>
      </c>
      <c r="B92" s="124">
        <v>81</v>
      </c>
      <c r="C92" s="124">
        <v>30</v>
      </c>
      <c r="D92" s="124">
        <v>41</v>
      </c>
      <c r="E92" s="124">
        <v>10</v>
      </c>
      <c r="F92" s="124">
        <v>0</v>
      </c>
      <c r="G92" s="124">
        <v>0</v>
      </c>
      <c r="H92" s="124">
        <v>0</v>
      </c>
      <c r="I92" s="234"/>
      <c r="J92" s="234"/>
      <c r="K92" s="234"/>
      <c r="L92" s="234"/>
    </row>
    <row r="93" spans="1:12" x14ac:dyDescent="0.25">
      <c r="A93" s="121" t="s">
        <v>26</v>
      </c>
      <c r="B93" s="124">
        <v>1</v>
      </c>
      <c r="C93" s="124">
        <v>0</v>
      </c>
      <c r="D93" s="124">
        <v>1</v>
      </c>
      <c r="E93" s="124">
        <v>0</v>
      </c>
      <c r="F93" s="124">
        <v>0</v>
      </c>
      <c r="G93" s="124">
        <v>0</v>
      </c>
      <c r="H93" s="124">
        <v>0</v>
      </c>
      <c r="I93" s="234"/>
      <c r="J93" s="234"/>
      <c r="K93" s="234"/>
      <c r="L93" s="234"/>
    </row>
    <row r="94" spans="1:12" x14ac:dyDescent="0.25">
      <c r="A94" s="121" t="s">
        <v>27</v>
      </c>
      <c r="B94" s="124">
        <v>0</v>
      </c>
      <c r="C94" s="124">
        <v>0</v>
      </c>
      <c r="D94" s="124">
        <v>0</v>
      </c>
      <c r="E94" s="124">
        <v>0</v>
      </c>
      <c r="F94" s="124">
        <v>0</v>
      </c>
      <c r="G94" s="124">
        <v>0</v>
      </c>
      <c r="H94" s="124">
        <v>0</v>
      </c>
      <c r="I94" s="234"/>
      <c r="J94" s="234"/>
      <c r="K94" s="234"/>
      <c r="L94" s="234"/>
    </row>
    <row r="95" spans="1:12" x14ac:dyDescent="0.25">
      <c r="A95" s="121" t="s">
        <v>28</v>
      </c>
      <c r="B95" s="124">
        <v>0</v>
      </c>
      <c r="C95" s="124">
        <v>0</v>
      </c>
      <c r="D95" s="124">
        <v>0</v>
      </c>
      <c r="E95" s="124">
        <v>0</v>
      </c>
      <c r="F95" s="124">
        <v>0</v>
      </c>
      <c r="G95" s="124">
        <v>0</v>
      </c>
      <c r="H95" s="124">
        <v>0</v>
      </c>
      <c r="I95" s="234"/>
      <c r="J95" s="234"/>
      <c r="K95" s="234"/>
      <c r="L95" s="234"/>
    </row>
    <row r="96" spans="1:12" x14ac:dyDescent="0.25">
      <c r="A96" s="121" t="s">
        <v>29</v>
      </c>
      <c r="B96" s="124">
        <v>0</v>
      </c>
      <c r="C96" s="124">
        <v>0</v>
      </c>
      <c r="D96" s="124">
        <v>0</v>
      </c>
      <c r="E96" s="124">
        <v>0</v>
      </c>
      <c r="F96" s="124">
        <v>0</v>
      </c>
      <c r="G96" s="124">
        <v>0</v>
      </c>
      <c r="H96" s="124">
        <v>0</v>
      </c>
      <c r="I96" s="234"/>
      <c r="J96" s="234"/>
      <c r="K96" s="234"/>
      <c r="L96" s="234"/>
    </row>
    <row r="97" spans="1:12" x14ac:dyDescent="0.25">
      <c r="A97" s="121" t="s">
        <v>30</v>
      </c>
      <c r="B97" s="124">
        <v>0</v>
      </c>
      <c r="C97" s="124">
        <v>0</v>
      </c>
      <c r="D97" s="124">
        <v>0</v>
      </c>
      <c r="E97" s="124">
        <v>0</v>
      </c>
      <c r="F97" s="124">
        <v>0</v>
      </c>
      <c r="G97" s="124">
        <v>0</v>
      </c>
      <c r="H97" s="124">
        <v>0</v>
      </c>
      <c r="I97" s="234"/>
      <c r="J97" s="234"/>
      <c r="K97" s="234"/>
      <c r="L97" s="234"/>
    </row>
    <row r="98" spans="1:12" x14ac:dyDescent="0.25">
      <c r="A98" s="121" t="s">
        <v>172</v>
      </c>
      <c r="B98" s="243">
        <v>25</v>
      </c>
      <c r="C98" s="124">
        <v>0</v>
      </c>
      <c r="D98" s="124">
        <v>1</v>
      </c>
      <c r="E98" s="124">
        <v>16</v>
      </c>
      <c r="F98" s="243">
        <v>2</v>
      </c>
      <c r="G98" s="243">
        <v>0</v>
      </c>
      <c r="H98" s="250">
        <v>0</v>
      </c>
      <c r="I98" s="234"/>
      <c r="J98" s="234"/>
      <c r="K98" s="234"/>
      <c r="L98" s="234"/>
    </row>
    <row r="99" spans="1:12" x14ac:dyDescent="0.25">
      <c r="A99" s="208" t="s">
        <v>32</v>
      </c>
      <c r="B99" s="214">
        <f>SUM(B82:B98)</f>
        <v>327</v>
      </c>
      <c r="C99" s="214">
        <f t="shared" ref="C99:H99" si="2">SUM(C82:C98)</f>
        <v>31</v>
      </c>
      <c r="D99" s="214">
        <f t="shared" si="2"/>
        <v>60</v>
      </c>
      <c r="E99" s="214">
        <f t="shared" si="2"/>
        <v>120</v>
      </c>
      <c r="F99" s="214">
        <f t="shared" si="2"/>
        <v>106</v>
      </c>
      <c r="G99" s="214">
        <f t="shared" si="2"/>
        <v>1</v>
      </c>
      <c r="H99" s="214">
        <f t="shared" si="2"/>
        <v>1</v>
      </c>
      <c r="I99" s="234"/>
      <c r="J99" s="234"/>
      <c r="K99" s="234"/>
      <c r="L99" s="234"/>
    </row>
    <row r="100" spans="1:12" x14ac:dyDescent="0.25">
      <c r="A100" s="234"/>
      <c r="B100" s="243"/>
      <c r="C100" s="234"/>
      <c r="D100" s="234"/>
      <c r="E100" s="234"/>
      <c r="F100" s="234"/>
      <c r="G100" s="234"/>
      <c r="H100" s="234"/>
      <c r="I100" s="234"/>
      <c r="J100" s="234"/>
      <c r="K100" s="234"/>
      <c r="L100" s="234"/>
    </row>
    <row r="101" spans="1:12" x14ac:dyDescent="0.25">
      <c r="A101" s="234"/>
      <c r="B101" s="234"/>
      <c r="C101" s="234"/>
      <c r="D101" s="234"/>
      <c r="E101" s="234"/>
      <c r="F101" s="234"/>
      <c r="G101" s="234"/>
      <c r="H101" s="234"/>
      <c r="I101" s="234"/>
      <c r="J101" s="234"/>
      <c r="K101" s="234"/>
      <c r="L101" s="234"/>
    </row>
    <row r="102" spans="1:12" ht="47.25" x14ac:dyDescent="0.25">
      <c r="A102" s="236" t="s">
        <v>53</v>
      </c>
      <c r="B102" s="236"/>
      <c r="C102" s="236"/>
      <c r="D102" s="236"/>
      <c r="E102" s="236"/>
      <c r="F102" s="236"/>
      <c r="G102" s="236"/>
      <c r="H102" s="236"/>
      <c r="I102" s="236"/>
      <c r="J102" s="236"/>
      <c r="K102" s="236"/>
      <c r="L102" s="234"/>
    </row>
    <row r="103" spans="1:12" x14ac:dyDescent="0.25">
      <c r="A103" s="234"/>
      <c r="B103" s="234"/>
      <c r="C103" s="234"/>
      <c r="D103" s="234"/>
      <c r="E103" s="234"/>
      <c r="F103" s="234"/>
      <c r="G103" s="234"/>
      <c r="H103" s="234"/>
      <c r="I103" s="234"/>
      <c r="J103" s="234"/>
      <c r="K103" s="234"/>
      <c r="L103" s="234"/>
    </row>
    <row r="104" spans="1:12" x14ac:dyDescent="0.25">
      <c r="A104" s="234"/>
      <c r="B104" s="234"/>
      <c r="C104" s="234"/>
      <c r="D104" s="234"/>
      <c r="E104" s="234"/>
      <c r="F104" s="234"/>
      <c r="G104" s="234"/>
      <c r="H104" s="234"/>
      <c r="I104" s="234"/>
      <c r="J104" s="234"/>
      <c r="K104" s="234"/>
      <c r="L104" s="234"/>
    </row>
    <row r="105" spans="1:12" x14ac:dyDescent="0.25">
      <c r="A105" s="235" t="s">
        <v>54</v>
      </c>
      <c r="B105" s="235"/>
      <c r="C105" s="235"/>
      <c r="D105" s="235"/>
      <c r="E105" s="235"/>
      <c r="F105" s="235"/>
      <c r="G105" s="235"/>
      <c r="H105" s="235"/>
      <c r="I105" s="236"/>
      <c r="J105" s="234"/>
      <c r="K105" s="234"/>
      <c r="L105" s="234"/>
    </row>
    <row r="106" spans="1:12" x14ac:dyDescent="0.25">
      <c r="A106" s="235"/>
      <c r="B106" s="235"/>
      <c r="C106" s="235"/>
      <c r="D106" s="235"/>
      <c r="E106" s="235"/>
      <c r="F106" s="235"/>
      <c r="G106" s="235"/>
      <c r="H106" s="235"/>
      <c r="I106" s="236"/>
      <c r="J106" s="234"/>
      <c r="K106" s="234"/>
      <c r="L106" s="234"/>
    </row>
    <row r="107" spans="1:12" x14ac:dyDescent="0.25">
      <c r="A107" s="234"/>
      <c r="B107" s="234"/>
      <c r="C107" s="234"/>
      <c r="D107" s="234"/>
      <c r="E107" s="234"/>
      <c r="F107" s="234"/>
      <c r="G107" s="234"/>
      <c r="H107" s="234"/>
      <c r="I107" s="235"/>
      <c r="J107" s="234"/>
      <c r="K107" s="234"/>
      <c r="L107" s="234"/>
    </row>
    <row r="108" spans="1:12" x14ac:dyDescent="0.25">
      <c r="A108" s="236"/>
      <c r="B108" s="236"/>
      <c r="C108" s="234"/>
      <c r="D108" s="234"/>
      <c r="E108" s="234"/>
      <c r="F108" s="236"/>
      <c r="G108" s="236"/>
      <c r="H108" s="236"/>
      <c r="J108" s="236"/>
      <c r="K108" s="236"/>
      <c r="L108" s="236"/>
    </row>
    <row r="109" spans="1:12" ht="16.5" thickBot="1" x14ac:dyDescent="0.3">
      <c r="D109" s="235"/>
      <c r="E109" s="235"/>
      <c r="F109" s="235"/>
    </row>
    <row r="110" spans="1:12" ht="47.25" x14ac:dyDescent="0.25">
      <c r="A110" s="243"/>
      <c r="B110" s="268" t="s">
        <v>55</v>
      </c>
      <c r="C110" s="241" t="s">
        <v>56</v>
      </c>
    </row>
    <row r="111" spans="1:12" x14ac:dyDescent="0.25">
      <c r="A111" s="243" t="s">
        <v>57</v>
      </c>
      <c r="B111" s="252">
        <v>419</v>
      </c>
      <c r="C111" s="253">
        <v>489</v>
      </c>
    </row>
    <row r="112" spans="1:12" x14ac:dyDescent="0.25">
      <c r="A112" s="243" t="s">
        <v>58</v>
      </c>
      <c r="B112" s="252">
        <v>526</v>
      </c>
      <c r="C112" s="253">
        <v>775</v>
      </c>
    </row>
    <row r="113" spans="1:9" ht="31.5" x14ac:dyDescent="0.25">
      <c r="A113" s="243" t="s">
        <v>59</v>
      </c>
      <c r="B113" s="252">
        <v>18</v>
      </c>
      <c r="C113" s="253">
        <v>5</v>
      </c>
    </row>
    <row r="114" spans="1:9" x14ac:dyDescent="0.25">
      <c r="A114" s="243" t="s">
        <v>60</v>
      </c>
      <c r="B114" s="252">
        <v>3</v>
      </c>
      <c r="C114" s="253">
        <v>0</v>
      </c>
    </row>
    <row r="115" spans="1:9" x14ac:dyDescent="0.25">
      <c r="A115" s="243" t="s">
        <v>61</v>
      </c>
      <c r="B115" s="252">
        <v>23</v>
      </c>
      <c r="C115" s="253">
        <v>2</v>
      </c>
    </row>
    <row r="116" spans="1:9" x14ac:dyDescent="0.25">
      <c r="A116" s="254" t="s">
        <v>62</v>
      </c>
      <c r="B116" s="252">
        <v>1</v>
      </c>
      <c r="C116" s="253">
        <v>0</v>
      </c>
    </row>
    <row r="117" spans="1:9" x14ac:dyDescent="0.25">
      <c r="A117" s="254" t="s">
        <v>63</v>
      </c>
      <c r="B117" s="252">
        <v>36</v>
      </c>
      <c r="C117" s="252">
        <v>29</v>
      </c>
      <c r="D117" s="234"/>
    </row>
    <row r="118" spans="1:9" x14ac:dyDescent="0.25">
      <c r="A118" s="214" t="s">
        <v>32</v>
      </c>
      <c r="B118" s="214">
        <f>SUM(B111:B117)</f>
        <v>1026</v>
      </c>
      <c r="C118" s="214">
        <f>SUM(C111:C117)</f>
        <v>1300</v>
      </c>
      <c r="D118" s="234"/>
    </row>
    <row r="119" spans="1:9" x14ac:dyDescent="0.25">
      <c r="A119" s="255" t="s">
        <v>64</v>
      </c>
      <c r="C119" s="256"/>
      <c r="D119" s="256"/>
      <c r="E119" s="256"/>
      <c r="I119" s="234"/>
    </row>
    <row r="122" spans="1:9" ht="47.25" x14ac:dyDescent="0.25">
      <c r="A122" s="243"/>
      <c r="B122" s="231" t="s">
        <v>65</v>
      </c>
      <c r="C122" s="242" t="s">
        <v>66</v>
      </c>
      <c r="D122" s="242" t="s">
        <v>67</v>
      </c>
      <c r="E122" s="242" t="s">
        <v>68</v>
      </c>
      <c r="F122" s="242" t="s">
        <v>69</v>
      </c>
    </row>
    <row r="123" spans="1:9" ht="31.5" x14ac:dyDescent="0.25">
      <c r="A123" s="243" t="s">
        <v>70</v>
      </c>
      <c r="B123" s="243" t="s">
        <v>173</v>
      </c>
      <c r="C123" s="243">
        <v>0</v>
      </c>
      <c r="D123" s="243">
        <v>23</v>
      </c>
      <c r="E123" s="243">
        <v>11</v>
      </c>
      <c r="F123" s="243">
        <v>0</v>
      </c>
    </row>
    <row r="124" spans="1:9" x14ac:dyDescent="0.25">
      <c r="C124" s="244"/>
      <c r="D124" s="244"/>
      <c r="E124" s="244"/>
    </row>
    <row r="125" spans="1:9" ht="31.5" x14ac:dyDescent="0.25">
      <c r="A125" s="247" t="s">
        <v>71</v>
      </c>
    </row>
    <row r="126" spans="1:9" ht="31.5" x14ac:dyDescent="0.25">
      <c r="A126" s="247" t="s">
        <v>72</v>
      </c>
    </row>
    <row r="127" spans="1:9" ht="31.5" x14ac:dyDescent="0.25">
      <c r="A127" s="247" t="s">
        <v>73</v>
      </c>
    </row>
    <row r="129" spans="1:5" x14ac:dyDescent="0.25">
      <c r="B129" s="1343" t="s">
        <v>74</v>
      </c>
      <c r="C129" s="1344"/>
      <c r="D129" s="1345"/>
    </row>
    <row r="130" spans="1:5" x14ac:dyDescent="0.25">
      <c r="B130" s="243" t="s">
        <v>75</v>
      </c>
      <c r="C130" s="266"/>
      <c r="D130" s="267"/>
    </row>
    <row r="131" spans="1:5" x14ac:dyDescent="0.25">
      <c r="B131" s="243" t="s">
        <v>76</v>
      </c>
      <c r="C131" s="266"/>
      <c r="D131" s="267"/>
    </row>
    <row r="132" spans="1:5" ht="31.5" x14ac:dyDescent="0.25">
      <c r="B132" s="245" t="s">
        <v>77</v>
      </c>
      <c r="C132" s="243" t="s">
        <v>80</v>
      </c>
      <c r="D132" s="243"/>
    </row>
    <row r="133" spans="1:5" ht="31.5" x14ac:dyDescent="0.25">
      <c r="B133" s="245"/>
      <c r="C133" s="243" t="s">
        <v>82</v>
      </c>
      <c r="D133" s="243"/>
    </row>
    <row r="134" spans="1:5" ht="31.5" x14ac:dyDescent="0.25">
      <c r="B134" s="243" t="s">
        <v>78</v>
      </c>
      <c r="C134" s="266"/>
      <c r="D134" s="267"/>
    </row>
    <row r="140" spans="1:5" ht="34.5" customHeight="1" x14ac:dyDescent="0.25">
      <c r="A140" s="1346" t="s">
        <v>94</v>
      </c>
      <c r="B140" s="1346"/>
      <c r="C140" s="1346"/>
      <c r="D140" s="1346"/>
      <c r="E140" s="1346"/>
    </row>
    <row r="141" spans="1:5" ht="34.5" customHeight="1" x14ac:dyDescent="0.25">
      <c r="A141" s="242" t="s">
        <v>95</v>
      </c>
      <c r="B141" s="1343" t="s">
        <v>174</v>
      </c>
      <c r="C141" s="1344"/>
      <c r="D141" s="1344"/>
      <c r="E141" s="1344"/>
    </row>
    <row r="142" spans="1:5" ht="34.5" customHeight="1" x14ac:dyDescent="0.25">
      <c r="A142" s="243"/>
      <c r="B142" s="1337" t="s">
        <v>32</v>
      </c>
      <c r="C142" s="1337" t="s">
        <v>84</v>
      </c>
      <c r="D142" s="1337" t="s">
        <v>85</v>
      </c>
      <c r="E142" s="1337" t="s">
        <v>86</v>
      </c>
    </row>
    <row r="143" spans="1:5" ht="34.5" customHeight="1" x14ac:dyDescent="0.25">
      <c r="A143" s="243"/>
      <c r="B143" s="1338"/>
      <c r="C143" s="1338"/>
      <c r="D143" s="1338"/>
      <c r="E143" s="1338"/>
    </row>
    <row r="144" spans="1:5" ht="34.5" customHeight="1" x14ac:dyDescent="0.25">
      <c r="A144" s="262" t="s">
        <v>87</v>
      </c>
      <c r="B144" s="243">
        <v>11</v>
      </c>
      <c r="C144" s="243">
        <v>11</v>
      </c>
      <c r="D144" s="243">
        <v>0</v>
      </c>
      <c r="E144" s="243">
        <v>0</v>
      </c>
    </row>
    <row r="145" spans="1:5" ht="34.5" customHeight="1" x14ac:dyDescent="0.25">
      <c r="A145" s="262" t="s">
        <v>88</v>
      </c>
      <c r="B145" s="243">
        <v>2</v>
      </c>
      <c r="C145" s="263">
        <v>2</v>
      </c>
      <c r="D145" s="263">
        <v>0</v>
      </c>
      <c r="E145" s="263">
        <v>0</v>
      </c>
    </row>
    <row r="146" spans="1:5" ht="34.5" customHeight="1" x14ac:dyDescent="0.25">
      <c r="A146" s="262" t="s">
        <v>89</v>
      </c>
      <c r="B146" s="243">
        <v>8</v>
      </c>
      <c r="C146" s="263">
        <v>8</v>
      </c>
      <c r="D146" s="263">
        <v>0</v>
      </c>
      <c r="E146" s="263">
        <v>0</v>
      </c>
    </row>
    <row r="147" spans="1:5" ht="34.5" customHeight="1" x14ac:dyDescent="0.25">
      <c r="A147" s="262" t="s">
        <v>90</v>
      </c>
      <c r="B147" s="243">
        <v>1</v>
      </c>
      <c r="C147" s="263">
        <v>1</v>
      </c>
      <c r="D147" s="263">
        <v>0</v>
      </c>
      <c r="E147" s="263">
        <v>0</v>
      </c>
    </row>
    <row r="148" spans="1:5" ht="34.5" customHeight="1" x14ac:dyDescent="0.25">
      <c r="A148" s="262" t="s">
        <v>91</v>
      </c>
      <c r="B148" s="243">
        <v>27</v>
      </c>
      <c r="C148" s="263">
        <v>17</v>
      </c>
      <c r="D148" s="263">
        <v>10</v>
      </c>
      <c r="E148" s="263">
        <v>0</v>
      </c>
    </row>
    <row r="149" spans="1:5" ht="34.5" customHeight="1" x14ac:dyDescent="0.25">
      <c r="A149" s="262" t="s">
        <v>92</v>
      </c>
      <c r="B149" s="243">
        <v>2</v>
      </c>
      <c r="C149" s="263">
        <v>2</v>
      </c>
      <c r="D149" s="263">
        <v>0</v>
      </c>
      <c r="E149" s="263">
        <v>0</v>
      </c>
    </row>
    <row r="150" spans="1:5" ht="34.5" customHeight="1" x14ac:dyDescent="0.25">
      <c r="A150" s="262" t="s">
        <v>93</v>
      </c>
      <c r="B150" s="243">
        <v>3</v>
      </c>
      <c r="C150" s="263" t="s">
        <v>175</v>
      </c>
      <c r="D150" s="263">
        <v>2</v>
      </c>
      <c r="E150" s="263">
        <v>2</v>
      </c>
    </row>
  </sheetData>
  <mergeCells count="16">
    <mergeCell ref="A50:C50"/>
    <mergeCell ref="A5:L5"/>
    <mergeCell ref="A8:A9"/>
    <mergeCell ref="B8:B9"/>
    <mergeCell ref="C8:E8"/>
    <mergeCell ref="F8:L8"/>
    <mergeCell ref="B142:B143"/>
    <mergeCell ref="C142:C143"/>
    <mergeCell ref="D142:D143"/>
    <mergeCell ref="E142:E143"/>
    <mergeCell ref="A51:C51"/>
    <mergeCell ref="A55:H55"/>
    <mergeCell ref="B57:C57"/>
    <mergeCell ref="B129:D129"/>
    <mergeCell ref="A140:E140"/>
    <mergeCell ref="B141:E14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"/>
  <sheetViews>
    <sheetView zoomScale="70" zoomScaleNormal="70" workbookViewId="0">
      <selection activeCell="C24" sqref="C24"/>
    </sheetView>
  </sheetViews>
  <sheetFormatPr defaultRowHeight="15.75" x14ac:dyDescent="0.25"/>
  <cols>
    <col min="1" max="1" width="39.42578125" style="274" customWidth="1"/>
    <col min="2" max="2" width="16.7109375" style="274" customWidth="1"/>
    <col min="3" max="3" width="30.42578125" style="274" customWidth="1"/>
    <col min="4" max="4" width="13.85546875" style="274" customWidth="1"/>
    <col min="5" max="5" width="14.140625" style="274" customWidth="1"/>
    <col min="6" max="6" width="16.85546875" style="274" customWidth="1"/>
    <col min="7" max="7" width="16.7109375" style="274" customWidth="1"/>
    <col min="8" max="8" width="15.42578125" style="274" customWidth="1"/>
    <col min="9" max="9" width="17.28515625" style="274" customWidth="1"/>
    <col min="10" max="10" width="15.140625" style="274" customWidth="1"/>
    <col min="11" max="11" width="17.7109375" style="274" customWidth="1"/>
    <col min="12" max="12" width="14.85546875" style="274" customWidth="1"/>
    <col min="13" max="256" width="9.140625" style="274"/>
    <col min="257" max="257" width="39.42578125" style="274" customWidth="1"/>
    <col min="258" max="258" width="16.7109375" style="274" customWidth="1"/>
    <col min="259" max="259" width="30.42578125" style="274" customWidth="1"/>
    <col min="260" max="260" width="13.85546875" style="274" customWidth="1"/>
    <col min="261" max="261" width="14.140625" style="274" customWidth="1"/>
    <col min="262" max="262" width="16.85546875" style="274" customWidth="1"/>
    <col min="263" max="263" width="16.7109375" style="274" customWidth="1"/>
    <col min="264" max="264" width="15.42578125" style="274" customWidth="1"/>
    <col min="265" max="265" width="17.28515625" style="274" customWidth="1"/>
    <col min="266" max="266" width="15.140625" style="274" customWidth="1"/>
    <col min="267" max="267" width="17.7109375" style="274" customWidth="1"/>
    <col min="268" max="268" width="14.85546875" style="274" customWidth="1"/>
    <col min="269" max="512" width="9.140625" style="274"/>
    <col min="513" max="513" width="39.42578125" style="274" customWidth="1"/>
    <col min="514" max="514" width="16.7109375" style="274" customWidth="1"/>
    <col min="515" max="515" width="30.42578125" style="274" customWidth="1"/>
    <col min="516" max="516" width="13.85546875" style="274" customWidth="1"/>
    <col min="517" max="517" width="14.140625" style="274" customWidth="1"/>
    <col min="518" max="518" width="16.85546875" style="274" customWidth="1"/>
    <col min="519" max="519" width="16.7109375" style="274" customWidth="1"/>
    <col min="520" max="520" width="15.42578125" style="274" customWidth="1"/>
    <col min="521" max="521" width="17.28515625" style="274" customWidth="1"/>
    <col min="522" max="522" width="15.140625" style="274" customWidth="1"/>
    <col min="523" max="523" width="17.7109375" style="274" customWidth="1"/>
    <col min="524" max="524" width="14.85546875" style="274" customWidth="1"/>
    <col min="525" max="768" width="9.140625" style="274"/>
    <col min="769" max="769" width="39.42578125" style="274" customWidth="1"/>
    <col min="770" max="770" width="16.7109375" style="274" customWidth="1"/>
    <col min="771" max="771" width="30.42578125" style="274" customWidth="1"/>
    <col min="772" max="772" width="13.85546875" style="274" customWidth="1"/>
    <col min="773" max="773" width="14.140625" style="274" customWidth="1"/>
    <col min="774" max="774" width="16.85546875" style="274" customWidth="1"/>
    <col min="775" max="775" width="16.7109375" style="274" customWidth="1"/>
    <col min="776" max="776" width="15.42578125" style="274" customWidth="1"/>
    <col min="777" max="777" width="17.28515625" style="274" customWidth="1"/>
    <col min="778" max="778" width="15.140625" style="274" customWidth="1"/>
    <col min="779" max="779" width="17.7109375" style="274" customWidth="1"/>
    <col min="780" max="780" width="14.85546875" style="274" customWidth="1"/>
    <col min="781" max="1024" width="9.140625" style="274"/>
    <col min="1025" max="1025" width="39.42578125" style="274" customWidth="1"/>
    <col min="1026" max="1026" width="16.7109375" style="274" customWidth="1"/>
    <col min="1027" max="1027" width="30.42578125" style="274" customWidth="1"/>
    <col min="1028" max="1028" width="13.85546875" style="274" customWidth="1"/>
    <col min="1029" max="1029" width="14.140625" style="274" customWidth="1"/>
    <col min="1030" max="1030" width="16.85546875" style="274" customWidth="1"/>
    <col min="1031" max="1031" width="16.7109375" style="274" customWidth="1"/>
    <col min="1032" max="1032" width="15.42578125" style="274" customWidth="1"/>
    <col min="1033" max="1033" width="17.28515625" style="274" customWidth="1"/>
    <col min="1034" max="1034" width="15.140625" style="274" customWidth="1"/>
    <col min="1035" max="1035" width="17.7109375" style="274" customWidth="1"/>
    <col min="1036" max="1036" width="14.85546875" style="274" customWidth="1"/>
    <col min="1037" max="1280" width="9.140625" style="274"/>
    <col min="1281" max="1281" width="39.42578125" style="274" customWidth="1"/>
    <col min="1282" max="1282" width="16.7109375" style="274" customWidth="1"/>
    <col min="1283" max="1283" width="30.42578125" style="274" customWidth="1"/>
    <col min="1284" max="1284" width="13.85546875" style="274" customWidth="1"/>
    <col min="1285" max="1285" width="14.140625" style="274" customWidth="1"/>
    <col min="1286" max="1286" width="16.85546875" style="274" customWidth="1"/>
    <col min="1287" max="1287" width="16.7109375" style="274" customWidth="1"/>
    <col min="1288" max="1288" width="15.42578125" style="274" customWidth="1"/>
    <col min="1289" max="1289" width="17.28515625" style="274" customWidth="1"/>
    <col min="1290" max="1290" width="15.140625" style="274" customWidth="1"/>
    <col min="1291" max="1291" width="17.7109375" style="274" customWidth="1"/>
    <col min="1292" max="1292" width="14.85546875" style="274" customWidth="1"/>
    <col min="1293" max="1536" width="9.140625" style="274"/>
    <col min="1537" max="1537" width="39.42578125" style="274" customWidth="1"/>
    <col min="1538" max="1538" width="16.7109375" style="274" customWidth="1"/>
    <col min="1539" max="1539" width="30.42578125" style="274" customWidth="1"/>
    <col min="1540" max="1540" width="13.85546875" style="274" customWidth="1"/>
    <col min="1541" max="1541" width="14.140625" style="274" customWidth="1"/>
    <col min="1542" max="1542" width="16.85546875" style="274" customWidth="1"/>
    <col min="1543" max="1543" width="16.7109375" style="274" customWidth="1"/>
    <col min="1544" max="1544" width="15.42578125" style="274" customWidth="1"/>
    <col min="1545" max="1545" width="17.28515625" style="274" customWidth="1"/>
    <col min="1546" max="1546" width="15.140625" style="274" customWidth="1"/>
    <col min="1547" max="1547" width="17.7109375" style="274" customWidth="1"/>
    <col min="1548" max="1548" width="14.85546875" style="274" customWidth="1"/>
    <col min="1549" max="1792" width="9.140625" style="274"/>
    <col min="1793" max="1793" width="39.42578125" style="274" customWidth="1"/>
    <col min="1794" max="1794" width="16.7109375" style="274" customWidth="1"/>
    <col min="1795" max="1795" width="30.42578125" style="274" customWidth="1"/>
    <col min="1796" max="1796" width="13.85546875" style="274" customWidth="1"/>
    <col min="1797" max="1797" width="14.140625" style="274" customWidth="1"/>
    <col min="1798" max="1798" width="16.85546875" style="274" customWidth="1"/>
    <col min="1799" max="1799" width="16.7109375" style="274" customWidth="1"/>
    <col min="1800" max="1800" width="15.42578125" style="274" customWidth="1"/>
    <col min="1801" max="1801" width="17.28515625" style="274" customWidth="1"/>
    <col min="1802" max="1802" width="15.140625" style="274" customWidth="1"/>
    <col min="1803" max="1803" width="17.7109375" style="274" customWidth="1"/>
    <col min="1804" max="1804" width="14.85546875" style="274" customWidth="1"/>
    <col min="1805" max="2048" width="9.140625" style="274"/>
    <col min="2049" max="2049" width="39.42578125" style="274" customWidth="1"/>
    <col min="2050" max="2050" width="16.7109375" style="274" customWidth="1"/>
    <col min="2051" max="2051" width="30.42578125" style="274" customWidth="1"/>
    <col min="2052" max="2052" width="13.85546875" style="274" customWidth="1"/>
    <col min="2053" max="2053" width="14.140625" style="274" customWidth="1"/>
    <col min="2054" max="2054" width="16.85546875" style="274" customWidth="1"/>
    <col min="2055" max="2055" width="16.7109375" style="274" customWidth="1"/>
    <col min="2056" max="2056" width="15.42578125" style="274" customWidth="1"/>
    <col min="2057" max="2057" width="17.28515625" style="274" customWidth="1"/>
    <col min="2058" max="2058" width="15.140625" style="274" customWidth="1"/>
    <col min="2059" max="2059" width="17.7109375" style="274" customWidth="1"/>
    <col min="2060" max="2060" width="14.85546875" style="274" customWidth="1"/>
    <col min="2061" max="2304" width="9.140625" style="274"/>
    <col min="2305" max="2305" width="39.42578125" style="274" customWidth="1"/>
    <col min="2306" max="2306" width="16.7109375" style="274" customWidth="1"/>
    <col min="2307" max="2307" width="30.42578125" style="274" customWidth="1"/>
    <col min="2308" max="2308" width="13.85546875" style="274" customWidth="1"/>
    <col min="2309" max="2309" width="14.140625" style="274" customWidth="1"/>
    <col min="2310" max="2310" width="16.85546875" style="274" customWidth="1"/>
    <col min="2311" max="2311" width="16.7109375" style="274" customWidth="1"/>
    <col min="2312" max="2312" width="15.42578125" style="274" customWidth="1"/>
    <col min="2313" max="2313" width="17.28515625" style="274" customWidth="1"/>
    <col min="2314" max="2314" width="15.140625" style="274" customWidth="1"/>
    <col min="2315" max="2315" width="17.7109375" style="274" customWidth="1"/>
    <col min="2316" max="2316" width="14.85546875" style="274" customWidth="1"/>
    <col min="2317" max="2560" width="9.140625" style="274"/>
    <col min="2561" max="2561" width="39.42578125" style="274" customWidth="1"/>
    <col min="2562" max="2562" width="16.7109375" style="274" customWidth="1"/>
    <col min="2563" max="2563" width="30.42578125" style="274" customWidth="1"/>
    <col min="2564" max="2564" width="13.85546875" style="274" customWidth="1"/>
    <col min="2565" max="2565" width="14.140625" style="274" customWidth="1"/>
    <col min="2566" max="2566" width="16.85546875" style="274" customWidth="1"/>
    <col min="2567" max="2567" width="16.7109375" style="274" customWidth="1"/>
    <col min="2568" max="2568" width="15.42578125" style="274" customWidth="1"/>
    <col min="2569" max="2569" width="17.28515625" style="274" customWidth="1"/>
    <col min="2570" max="2570" width="15.140625" style="274" customWidth="1"/>
    <col min="2571" max="2571" width="17.7109375" style="274" customWidth="1"/>
    <col min="2572" max="2572" width="14.85546875" style="274" customWidth="1"/>
    <col min="2573" max="2816" width="9.140625" style="274"/>
    <col min="2817" max="2817" width="39.42578125" style="274" customWidth="1"/>
    <col min="2818" max="2818" width="16.7109375" style="274" customWidth="1"/>
    <col min="2819" max="2819" width="30.42578125" style="274" customWidth="1"/>
    <col min="2820" max="2820" width="13.85546875" style="274" customWidth="1"/>
    <col min="2821" max="2821" width="14.140625" style="274" customWidth="1"/>
    <col min="2822" max="2822" width="16.85546875" style="274" customWidth="1"/>
    <col min="2823" max="2823" width="16.7109375" style="274" customWidth="1"/>
    <col min="2824" max="2824" width="15.42578125" style="274" customWidth="1"/>
    <col min="2825" max="2825" width="17.28515625" style="274" customWidth="1"/>
    <col min="2826" max="2826" width="15.140625" style="274" customWidth="1"/>
    <col min="2827" max="2827" width="17.7109375" style="274" customWidth="1"/>
    <col min="2828" max="2828" width="14.85546875" style="274" customWidth="1"/>
    <col min="2829" max="3072" width="9.140625" style="274"/>
    <col min="3073" max="3073" width="39.42578125" style="274" customWidth="1"/>
    <col min="3074" max="3074" width="16.7109375" style="274" customWidth="1"/>
    <col min="3075" max="3075" width="30.42578125" style="274" customWidth="1"/>
    <col min="3076" max="3076" width="13.85546875" style="274" customWidth="1"/>
    <col min="3077" max="3077" width="14.140625" style="274" customWidth="1"/>
    <col min="3078" max="3078" width="16.85546875" style="274" customWidth="1"/>
    <col min="3079" max="3079" width="16.7109375" style="274" customWidth="1"/>
    <col min="3080" max="3080" width="15.42578125" style="274" customWidth="1"/>
    <col min="3081" max="3081" width="17.28515625" style="274" customWidth="1"/>
    <col min="3082" max="3082" width="15.140625" style="274" customWidth="1"/>
    <col min="3083" max="3083" width="17.7109375" style="274" customWidth="1"/>
    <col min="3084" max="3084" width="14.85546875" style="274" customWidth="1"/>
    <col min="3085" max="3328" width="9.140625" style="274"/>
    <col min="3329" max="3329" width="39.42578125" style="274" customWidth="1"/>
    <col min="3330" max="3330" width="16.7109375" style="274" customWidth="1"/>
    <col min="3331" max="3331" width="30.42578125" style="274" customWidth="1"/>
    <col min="3332" max="3332" width="13.85546875" style="274" customWidth="1"/>
    <col min="3333" max="3333" width="14.140625" style="274" customWidth="1"/>
    <col min="3334" max="3334" width="16.85546875" style="274" customWidth="1"/>
    <col min="3335" max="3335" width="16.7109375" style="274" customWidth="1"/>
    <col min="3336" max="3336" width="15.42578125" style="274" customWidth="1"/>
    <col min="3337" max="3337" width="17.28515625" style="274" customWidth="1"/>
    <col min="3338" max="3338" width="15.140625" style="274" customWidth="1"/>
    <col min="3339" max="3339" width="17.7109375" style="274" customWidth="1"/>
    <col min="3340" max="3340" width="14.85546875" style="274" customWidth="1"/>
    <col min="3341" max="3584" width="9.140625" style="274"/>
    <col min="3585" max="3585" width="39.42578125" style="274" customWidth="1"/>
    <col min="3586" max="3586" width="16.7109375" style="274" customWidth="1"/>
    <col min="3587" max="3587" width="30.42578125" style="274" customWidth="1"/>
    <col min="3588" max="3588" width="13.85546875" style="274" customWidth="1"/>
    <col min="3589" max="3589" width="14.140625" style="274" customWidth="1"/>
    <col min="3590" max="3590" width="16.85546875" style="274" customWidth="1"/>
    <col min="3591" max="3591" width="16.7109375" style="274" customWidth="1"/>
    <col min="3592" max="3592" width="15.42578125" style="274" customWidth="1"/>
    <col min="3593" max="3593" width="17.28515625" style="274" customWidth="1"/>
    <col min="3594" max="3594" width="15.140625" style="274" customWidth="1"/>
    <col min="3595" max="3595" width="17.7109375" style="274" customWidth="1"/>
    <col min="3596" max="3596" width="14.85546875" style="274" customWidth="1"/>
    <col min="3597" max="3840" width="9.140625" style="274"/>
    <col min="3841" max="3841" width="39.42578125" style="274" customWidth="1"/>
    <col min="3842" max="3842" width="16.7109375" style="274" customWidth="1"/>
    <col min="3843" max="3843" width="30.42578125" style="274" customWidth="1"/>
    <col min="3844" max="3844" width="13.85546875" style="274" customWidth="1"/>
    <col min="3845" max="3845" width="14.140625" style="274" customWidth="1"/>
    <col min="3846" max="3846" width="16.85546875" style="274" customWidth="1"/>
    <col min="3847" max="3847" width="16.7109375" style="274" customWidth="1"/>
    <col min="3848" max="3848" width="15.42578125" style="274" customWidth="1"/>
    <col min="3849" max="3849" width="17.28515625" style="274" customWidth="1"/>
    <col min="3850" max="3850" width="15.140625" style="274" customWidth="1"/>
    <col min="3851" max="3851" width="17.7109375" style="274" customWidth="1"/>
    <col min="3852" max="3852" width="14.85546875" style="274" customWidth="1"/>
    <col min="3853" max="4096" width="9.140625" style="274"/>
    <col min="4097" max="4097" width="39.42578125" style="274" customWidth="1"/>
    <col min="4098" max="4098" width="16.7109375" style="274" customWidth="1"/>
    <col min="4099" max="4099" width="30.42578125" style="274" customWidth="1"/>
    <col min="4100" max="4100" width="13.85546875" style="274" customWidth="1"/>
    <col min="4101" max="4101" width="14.140625" style="274" customWidth="1"/>
    <col min="4102" max="4102" width="16.85546875" style="274" customWidth="1"/>
    <col min="4103" max="4103" width="16.7109375" style="274" customWidth="1"/>
    <col min="4104" max="4104" width="15.42578125" style="274" customWidth="1"/>
    <col min="4105" max="4105" width="17.28515625" style="274" customWidth="1"/>
    <col min="4106" max="4106" width="15.140625" style="274" customWidth="1"/>
    <col min="4107" max="4107" width="17.7109375" style="274" customWidth="1"/>
    <col min="4108" max="4108" width="14.85546875" style="274" customWidth="1"/>
    <col min="4109" max="4352" width="9.140625" style="274"/>
    <col min="4353" max="4353" width="39.42578125" style="274" customWidth="1"/>
    <col min="4354" max="4354" width="16.7109375" style="274" customWidth="1"/>
    <col min="4355" max="4355" width="30.42578125" style="274" customWidth="1"/>
    <col min="4356" max="4356" width="13.85546875" style="274" customWidth="1"/>
    <col min="4357" max="4357" width="14.140625" style="274" customWidth="1"/>
    <col min="4358" max="4358" width="16.85546875" style="274" customWidth="1"/>
    <col min="4359" max="4359" width="16.7109375" style="274" customWidth="1"/>
    <col min="4360" max="4360" width="15.42578125" style="274" customWidth="1"/>
    <col min="4361" max="4361" width="17.28515625" style="274" customWidth="1"/>
    <col min="4362" max="4362" width="15.140625" style="274" customWidth="1"/>
    <col min="4363" max="4363" width="17.7109375" style="274" customWidth="1"/>
    <col min="4364" max="4364" width="14.85546875" style="274" customWidth="1"/>
    <col min="4365" max="4608" width="9.140625" style="274"/>
    <col min="4609" max="4609" width="39.42578125" style="274" customWidth="1"/>
    <col min="4610" max="4610" width="16.7109375" style="274" customWidth="1"/>
    <col min="4611" max="4611" width="30.42578125" style="274" customWidth="1"/>
    <col min="4612" max="4612" width="13.85546875" style="274" customWidth="1"/>
    <col min="4613" max="4613" width="14.140625" style="274" customWidth="1"/>
    <col min="4614" max="4614" width="16.85546875" style="274" customWidth="1"/>
    <col min="4615" max="4615" width="16.7109375" style="274" customWidth="1"/>
    <col min="4616" max="4616" width="15.42578125" style="274" customWidth="1"/>
    <col min="4617" max="4617" width="17.28515625" style="274" customWidth="1"/>
    <col min="4618" max="4618" width="15.140625" style="274" customWidth="1"/>
    <col min="4619" max="4619" width="17.7109375" style="274" customWidth="1"/>
    <col min="4620" max="4620" width="14.85546875" style="274" customWidth="1"/>
    <col min="4621" max="4864" width="9.140625" style="274"/>
    <col min="4865" max="4865" width="39.42578125" style="274" customWidth="1"/>
    <col min="4866" max="4866" width="16.7109375" style="274" customWidth="1"/>
    <col min="4867" max="4867" width="30.42578125" style="274" customWidth="1"/>
    <col min="4868" max="4868" width="13.85546875" style="274" customWidth="1"/>
    <col min="4869" max="4869" width="14.140625" style="274" customWidth="1"/>
    <col min="4870" max="4870" width="16.85546875" style="274" customWidth="1"/>
    <col min="4871" max="4871" width="16.7109375" style="274" customWidth="1"/>
    <col min="4872" max="4872" width="15.42578125" style="274" customWidth="1"/>
    <col min="4873" max="4873" width="17.28515625" style="274" customWidth="1"/>
    <col min="4874" max="4874" width="15.140625" style="274" customWidth="1"/>
    <col min="4875" max="4875" width="17.7109375" style="274" customWidth="1"/>
    <col min="4876" max="4876" width="14.85546875" style="274" customWidth="1"/>
    <col min="4877" max="5120" width="9.140625" style="274"/>
    <col min="5121" max="5121" width="39.42578125" style="274" customWidth="1"/>
    <col min="5122" max="5122" width="16.7109375" style="274" customWidth="1"/>
    <col min="5123" max="5123" width="30.42578125" style="274" customWidth="1"/>
    <col min="5124" max="5124" width="13.85546875" style="274" customWidth="1"/>
    <col min="5125" max="5125" width="14.140625" style="274" customWidth="1"/>
    <col min="5126" max="5126" width="16.85546875" style="274" customWidth="1"/>
    <col min="5127" max="5127" width="16.7109375" style="274" customWidth="1"/>
    <col min="5128" max="5128" width="15.42578125" style="274" customWidth="1"/>
    <col min="5129" max="5129" width="17.28515625" style="274" customWidth="1"/>
    <col min="5130" max="5130" width="15.140625" style="274" customWidth="1"/>
    <col min="5131" max="5131" width="17.7109375" style="274" customWidth="1"/>
    <col min="5132" max="5132" width="14.85546875" style="274" customWidth="1"/>
    <col min="5133" max="5376" width="9.140625" style="274"/>
    <col min="5377" max="5377" width="39.42578125" style="274" customWidth="1"/>
    <col min="5378" max="5378" width="16.7109375" style="274" customWidth="1"/>
    <col min="5379" max="5379" width="30.42578125" style="274" customWidth="1"/>
    <col min="5380" max="5380" width="13.85546875" style="274" customWidth="1"/>
    <col min="5381" max="5381" width="14.140625" style="274" customWidth="1"/>
    <col min="5382" max="5382" width="16.85546875" style="274" customWidth="1"/>
    <col min="5383" max="5383" width="16.7109375" style="274" customWidth="1"/>
    <col min="5384" max="5384" width="15.42578125" style="274" customWidth="1"/>
    <col min="5385" max="5385" width="17.28515625" style="274" customWidth="1"/>
    <col min="5386" max="5386" width="15.140625" style="274" customWidth="1"/>
    <col min="5387" max="5387" width="17.7109375" style="274" customWidth="1"/>
    <col min="5388" max="5388" width="14.85546875" style="274" customWidth="1"/>
    <col min="5389" max="5632" width="9.140625" style="274"/>
    <col min="5633" max="5633" width="39.42578125" style="274" customWidth="1"/>
    <col min="5634" max="5634" width="16.7109375" style="274" customWidth="1"/>
    <col min="5635" max="5635" width="30.42578125" style="274" customWidth="1"/>
    <col min="5636" max="5636" width="13.85546875" style="274" customWidth="1"/>
    <col min="5637" max="5637" width="14.140625" style="274" customWidth="1"/>
    <col min="5638" max="5638" width="16.85546875" style="274" customWidth="1"/>
    <col min="5639" max="5639" width="16.7109375" style="274" customWidth="1"/>
    <col min="5640" max="5640" width="15.42578125" style="274" customWidth="1"/>
    <col min="5641" max="5641" width="17.28515625" style="274" customWidth="1"/>
    <col min="5642" max="5642" width="15.140625" style="274" customWidth="1"/>
    <col min="5643" max="5643" width="17.7109375" style="274" customWidth="1"/>
    <col min="5644" max="5644" width="14.85546875" style="274" customWidth="1"/>
    <col min="5645" max="5888" width="9.140625" style="274"/>
    <col min="5889" max="5889" width="39.42578125" style="274" customWidth="1"/>
    <col min="5890" max="5890" width="16.7109375" style="274" customWidth="1"/>
    <col min="5891" max="5891" width="30.42578125" style="274" customWidth="1"/>
    <col min="5892" max="5892" width="13.85546875" style="274" customWidth="1"/>
    <col min="5893" max="5893" width="14.140625" style="274" customWidth="1"/>
    <col min="5894" max="5894" width="16.85546875" style="274" customWidth="1"/>
    <col min="5895" max="5895" width="16.7109375" style="274" customWidth="1"/>
    <col min="5896" max="5896" width="15.42578125" style="274" customWidth="1"/>
    <col min="5897" max="5897" width="17.28515625" style="274" customWidth="1"/>
    <col min="5898" max="5898" width="15.140625" style="274" customWidth="1"/>
    <col min="5899" max="5899" width="17.7109375" style="274" customWidth="1"/>
    <col min="5900" max="5900" width="14.85546875" style="274" customWidth="1"/>
    <col min="5901" max="6144" width="9.140625" style="274"/>
    <col min="6145" max="6145" width="39.42578125" style="274" customWidth="1"/>
    <col min="6146" max="6146" width="16.7109375" style="274" customWidth="1"/>
    <col min="6147" max="6147" width="30.42578125" style="274" customWidth="1"/>
    <col min="6148" max="6148" width="13.85546875" style="274" customWidth="1"/>
    <col min="6149" max="6149" width="14.140625" style="274" customWidth="1"/>
    <col min="6150" max="6150" width="16.85546875" style="274" customWidth="1"/>
    <col min="6151" max="6151" width="16.7109375" style="274" customWidth="1"/>
    <col min="6152" max="6152" width="15.42578125" style="274" customWidth="1"/>
    <col min="6153" max="6153" width="17.28515625" style="274" customWidth="1"/>
    <col min="6154" max="6154" width="15.140625" style="274" customWidth="1"/>
    <col min="6155" max="6155" width="17.7109375" style="274" customWidth="1"/>
    <col min="6156" max="6156" width="14.85546875" style="274" customWidth="1"/>
    <col min="6157" max="6400" width="9.140625" style="274"/>
    <col min="6401" max="6401" width="39.42578125" style="274" customWidth="1"/>
    <col min="6402" max="6402" width="16.7109375" style="274" customWidth="1"/>
    <col min="6403" max="6403" width="30.42578125" style="274" customWidth="1"/>
    <col min="6404" max="6404" width="13.85546875" style="274" customWidth="1"/>
    <col min="6405" max="6405" width="14.140625" style="274" customWidth="1"/>
    <col min="6406" max="6406" width="16.85546875" style="274" customWidth="1"/>
    <col min="6407" max="6407" width="16.7109375" style="274" customWidth="1"/>
    <col min="6408" max="6408" width="15.42578125" style="274" customWidth="1"/>
    <col min="6409" max="6409" width="17.28515625" style="274" customWidth="1"/>
    <col min="6410" max="6410" width="15.140625" style="274" customWidth="1"/>
    <col min="6411" max="6411" width="17.7109375" style="274" customWidth="1"/>
    <col min="6412" max="6412" width="14.85546875" style="274" customWidth="1"/>
    <col min="6413" max="6656" width="9.140625" style="274"/>
    <col min="6657" max="6657" width="39.42578125" style="274" customWidth="1"/>
    <col min="6658" max="6658" width="16.7109375" style="274" customWidth="1"/>
    <col min="6659" max="6659" width="30.42578125" style="274" customWidth="1"/>
    <col min="6660" max="6660" width="13.85546875" style="274" customWidth="1"/>
    <col min="6661" max="6661" width="14.140625" style="274" customWidth="1"/>
    <col min="6662" max="6662" width="16.85546875" style="274" customWidth="1"/>
    <col min="6663" max="6663" width="16.7109375" style="274" customWidth="1"/>
    <col min="6664" max="6664" width="15.42578125" style="274" customWidth="1"/>
    <col min="6665" max="6665" width="17.28515625" style="274" customWidth="1"/>
    <col min="6666" max="6666" width="15.140625" style="274" customWidth="1"/>
    <col min="6667" max="6667" width="17.7109375" style="274" customWidth="1"/>
    <col min="6668" max="6668" width="14.85546875" style="274" customWidth="1"/>
    <col min="6669" max="6912" width="9.140625" style="274"/>
    <col min="6913" max="6913" width="39.42578125" style="274" customWidth="1"/>
    <col min="6914" max="6914" width="16.7109375" style="274" customWidth="1"/>
    <col min="6915" max="6915" width="30.42578125" style="274" customWidth="1"/>
    <col min="6916" max="6916" width="13.85546875" style="274" customWidth="1"/>
    <col min="6917" max="6917" width="14.140625" style="274" customWidth="1"/>
    <col min="6918" max="6918" width="16.85546875" style="274" customWidth="1"/>
    <col min="6919" max="6919" width="16.7109375" style="274" customWidth="1"/>
    <col min="6920" max="6920" width="15.42578125" style="274" customWidth="1"/>
    <col min="6921" max="6921" width="17.28515625" style="274" customWidth="1"/>
    <col min="6922" max="6922" width="15.140625" style="274" customWidth="1"/>
    <col min="6923" max="6923" width="17.7109375" style="274" customWidth="1"/>
    <col min="6924" max="6924" width="14.85546875" style="274" customWidth="1"/>
    <col min="6925" max="7168" width="9.140625" style="274"/>
    <col min="7169" max="7169" width="39.42578125" style="274" customWidth="1"/>
    <col min="7170" max="7170" width="16.7109375" style="274" customWidth="1"/>
    <col min="7171" max="7171" width="30.42578125" style="274" customWidth="1"/>
    <col min="7172" max="7172" width="13.85546875" style="274" customWidth="1"/>
    <col min="7173" max="7173" width="14.140625" style="274" customWidth="1"/>
    <col min="7174" max="7174" width="16.85546875" style="274" customWidth="1"/>
    <col min="7175" max="7175" width="16.7109375" style="274" customWidth="1"/>
    <col min="7176" max="7176" width="15.42578125" style="274" customWidth="1"/>
    <col min="7177" max="7177" width="17.28515625" style="274" customWidth="1"/>
    <col min="7178" max="7178" width="15.140625" style="274" customWidth="1"/>
    <col min="7179" max="7179" width="17.7109375" style="274" customWidth="1"/>
    <col min="7180" max="7180" width="14.85546875" style="274" customWidth="1"/>
    <col min="7181" max="7424" width="9.140625" style="274"/>
    <col min="7425" max="7425" width="39.42578125" style="274" customWidth="1"/>
    <col min="7426" max="7426" width="16.7109375" style="274" customWidth="1"/>
    <col min="7427" max="7427" width="30.42578125" style="274" customWidth="1"/>
    <col min="7428" max="7428" width="13.85546875" style="274" customWidth="1"/>
    <col min="7429" max="7429" width="14.140625" style="274" customWidth="1"/>
    <col min="7430" max="7430" width="16.85546875" style="274" customWidth="1"/>
    <col min="7431" max="7431" width="16.7109375" style="274" customWidth="1"/>
    <col min="7432" max="7432" width="15.42578125" style="274" customWidth="1"/>
    <col min="7433" max="7433" width="17.28515625" style="274" customWidth="1"/>
    <col min="7434" max="7434" width="15.140625" style="274" customWidth="1"/>
    <col min="7435" max="7435" width="17.7109375" style="274" customWidth="1"/>
    <col min="7436" max="7436" width="14.85546875" style="274" customWidth="1"/>
    <col min="7437" max="7680" width="9.140625" style="274"/>
    <col min="7681" max="7681" width="39.42578125" style="274" customWidth="1"/>
    <col min="7682" max="7682" width="16.7109375" style="274" customWidth="1"/>
    <col min="7683" max="7683" width="30.42578125" style="274" customWidth="1"/>
    <col min="7684" max="7684" width="13.85546875" style="274" customWidth="1"/>
    <col min="7685" max="7685" width="14.140625" style="274" customWidth="1"/>
    <col min="7686" max="7686" width="16.85546875" style="274" customWidth="1"/>
    <col min="7687" max="7687" width="16.7109375" style="274" customWidth="1"/>
    <col min="7688" max="7688" width="15.42578125" style="274" customWidth="1"/>
    <col min="7689" max="7689" width="17.28515625" style="274" customWidth="1"/>
    <col min="7690" max="7690" width="15.140625" style="274" customWidth="1"/>
    <col min="7691" max="7691" width="17.7109375" style="274" customWidth="1"/>
    <col min="7692" max="7692" width="14.85546875" style="274" customWidth="1"/>
    <col min="7693" max="7936" width="9.140625" style="274"/>
    <col min="7937" max="7937" width="39.42578125" style="274" customWidth="1"/>
    <col min="7938" max="7938" width="16.7109375" style="274" customWidth="1"/>
    <col min="7939" max="7939" width="30.42578125" style="274" customWidth="1"/>
    <col min="7940" max="7940" width="13.85546875" style="274" customWidth="1"/>
    <col min="7941" max="7941" width="14.140625" style="274" customWidth="1"/>
    <col min="7942" max="7942" width="16.85546875" style="274" customWidth="1"/>
    <col min="7943" max="7943" width="16.7109375" style="274" customWidth="1"/>
    <col min="7944" max="7944" width="15.42578125" style="274" customWidth="1"/>
    <col min="7945" max="7945" width="17.28515625" style="274" customWidth="1"/>
    <col min="7946" max="7946" width="15.140625" style="274" customWidth="1"/>
    <col min="7947" max="7947" width="17.7109375" style="274" customWidth="1"/>
    <col min="7948" max="7948" width="14.85546875" style="274" customWidth="1"/>
    <col min="7949" max="8192" width="9.140625" style="274"/>
    <col min="8193" max="8193" width="39.42578125" style="274" customWidth="1"/>
    <col min="8194" max="8194" width="16.7109375" style="274" customWidth="1"/>
    <col min="8195" max="8195" width="30.42578125" style="274" customWidth="1"/>
    <col min="8196" max="8196" width="13.85546875" style="274" customWidth="1"/>
    <col min="8197" max="8197" width="14.140625" style="274" customWidth="1"/>
    <col min="8198" max="8198" width="16.85546875" style="274" customWidth="1"/>
    <col min="8199" max="8199" width="16.7109375" style="274" customWidth="1"/>
    <col min="8200" max="8200" width="15.42578125" style="274" customWidth="1"/>
    <col min="8201" max="8201" width="17.28515625" style="274" customWidth="1"/>
    <col min="8202" max="8202" width="15.140625" style="274" customWidth="1"/>
    <col min="8203" max="8203" width="17.7109375" style="274" customWidth="1"/>
    <col min="8204" max="8204" width="14.85546875" style="274" customWidth="1"/>
    <col min="8205" max="8448" width="9.140625" style="274"/>
    <col min="8449" max="8449" width="39.42578125" style="274" customWidth="1"/>
    <col min="8450" max="8450" width="16.7109375" style="274" customWidth="1"/>
    <col min="8451" max="8451" width="30.42578125" style="274" customWidth="1"/>
    <col min="8452" max="8452" width="13.85546875" style="274" customWidth="1"/>
    <col min="8453" max="8453" width="14.140625" style="274" customWidth="1"/>
    <col min="8454" max="8454" width="16.85546875" style="274" customWidth="1"/>
    <col min="8455" max="8455" width="16.7109375" style="274" customWidth="1"/>
    <col min="8456" max="8456" width="15.42578125" style="274" customWidth="1"/>
    <col min="8457" max="8457" width="17.28515625" style="274" customWidth="1"/>
    <col min="8458" max="8458" width="15.140625" style="274" customWidth="1"/>
    <col min="8459" max="8459" width="17.7109375" style="274" customWidth="1"/>
    <col min="8460" max="8460" width="14.85546875" style="274" customWidth="1"/>
    <col min="8461" max="8704" width="9.140625" style="274"/>
    <col min="8705" max="8705" width="39.42578125" style="274" customWidth="1"/>
    <col min="8706" max="8706" width="16.7109375" style="274" customWidth="1"/>
    <col min="8707" max="8707" width="30.42578125" style="274" customWidth="1"/>
    <col min="8708" max="8708" width="13.85546875" style="274" customWidth="1"/>
    <col min="8709" max="8709" width="14.140625" style="274" customWidth="1"/>
    <col min="8710" max="8710" width="16.85546875" style="274" customWidth="1"/>
    <col min="8711" max="8711" width="16.7109375" style="274" customWidth="1"/>
    <col min="8712" max="8712" width="15.42578125" style="274" customWidth="1"/>
    <col min="8713" max="8713" width="17.28515625" style="274" customWidth="1"/>
    <col min="8714" max="8714" width="15.140625" style="274" customWidth="1"/>
    <col min="8715" max="8715" width="17.7109375" style="274" customWidth="1"/>
    <col min="8716" max="8716" width="14.85546875" style="274" customWidth="1"/>
    <col min="8717" max="8960" width="9.140625" style="274"/>
    <col min="8961" max="8961" width="39.42578125" style="274" customWidth="1"/>
    <col min="8962" max="8962" width="16.7109375" style="274" customWidth="1"/>
    <col min="8963" max="8963" width="30.42578125" style="274" customWidth="1"/>
    <col min="8964" max="8964" width="13.85546875" style="274" customWidth="1"/>
    <col min="8965" max="8965" width="14.140625" style="274" customWidth="1"/>
    <col min="8966" max="8966" width="16.85546875" style="274" customWidth="1"/>
    <col min="8967" max="8967" width="16.7109375" style="274" customWidth="1"/>
    <col min="8968" max="8968" width="15.42578125" style="274" customWidth="1"/>
    <col min="8969" max="8969" width="17.28515625" style="274" customWidth="1"/>
    <col min="8970" max="8970" width="15.140625" style="274" customWidth="1"/>
    <col min="8971" max="8971" width="17.7109375" style="274" customWidth="1"/>
    <col min="8972" max="8972" width="14.85546875" style="274" customWidth="1"/>
    <col min="8973" max="9216" width="9.140625" style="274"/>
    <col min="9217" max="9217" width="39.42578125" style="274" customWidth="1"/>
    <col min="9218" max="9218" width="16.7109375" style="274" customWidth="1"/>
    <col min="9219" max="9219" width="30.42578125" style="274" customWidth="1"/>
    <col min="9220" max="9220" width="13.85546875" style="274" customWidth="1"/>
    <col min="9221" max="9221" width="14.140625" style="274" customWidth="1"/>
    <col min="9222" max="9222" width="16.85546875" style="274" customWidth="1"/>
    <col min="9223" max="9223" width="16.7109375" style="274" customWidth="1"/>
    <col min="9224" max="9224" width="15.42578125" style="274" customWidth="1"/>
    <col min="9225" max="9225" width="17.28515625" style="274" customWidth="1"/>
    <col min="9226" max="9226" width="15.140625" style="274" customWidth="1"/>
    <col min="9227" max="9227" width="17.7109375" style="274" customWidth="1"/>
    <col min="9228" max="9228" width="14.85546875" style="274" customWidth="1"/>
    <col min="9229" max="9472" width="9.140625" style="274"/>
    <col min="9473" max="9473" width="39.42578125" style="274" customWidth="1"/>
    <col min="9474" max="9474" width="16.7109375" style="274" customWidth="1"/>
    <col min="9475" max="9475" width="30.42578125" style="274" customWidth="1"/>
    <col min="9476" max="9476" width="13.85546875" style="274" customWidth="1"/>
    <col min="9477" max="9477" width="14.140625" style="274" customWidth="1"/>
    <col min="9478" max="9478" width="16.85546875" style="274" customWidth="1"/>
    <col min="9479" max="9479" width="16.7109375" style="274" customWidth="1"/>
    <col min="9480" max="9480" width="15.42578125" style="274" customWidth="1"/>
    <col min="9481" max="9481" width="17.28515625" style="274" customWidth="1"/>
    <col min="9482" max="9482" width="15.140625" style="274" customWidth="1"/>
    <col min="9483" max="9483" width="17.7109375" style="274" customWidth="1"/>
    <col min="9484" max="9484" width="14.85546875" style="274" customWidth="1"/>
    <col min="9485" max="9728" width="9.140625" style="274"/>
    <col min="9729" max="9729" width="39.42578125" style="274" customWidth="1"/>
    <col min="9730" max="9730" width="16.7109375" style="274" customWidth="1"/>
    <col min="9731" max="9731" width="30.42578125" style="274" customWidth="1"/>
    <col min="9732" max="9732" width="13.85546875" style="274" customWidth="1"/>
    <col min="9733" max="9733" width="14.140625" style="274" customWidth="1"/>
    <col min="9734" max="9734" width="16.85546875" style="274" customWidth="1"/>
    <col min="9735" max="9735" width="16.7109375" style="274" customWidth="1"/>
    <col min="9736" max="9736" width="15.42578125" style="274" customWidth="1"/>
    <col min="9737" max="9737" width="17.28515625" style="274" customWidth="1"/>
    <col min="9738" max="9738" width="15.140625" style="274" customWidth="1"/>
    <col min="9739" max="9739" width="17.7109375" style="274" customWidth="1"/>
    <col min="9740" max="9740" width="14.85546875" style="274" customWidth="1"/>
    <col min="9741" max="9984" width="9.140625" style="274"/>
    <col min="9985" max="9985" width="39.42578125" style="274" customWidth="1"/>
    <col min="9986" max="9986" width="16.7109375" style="274" customWidth="1"/>
    <col min="9987" max="9987" width="30.42578125" style="274" customWidth="1"/>
    <col min="9988" max="9988" width="13.85546875" style="274" customWidth="1"/>
    <col min="9989" max="9989" width="14.140625" style="274" customWidth="1"/>
    <col min="9990" max="9990" width="16.85546875" style="274" customWidth="1"/>
    <col min="9991" max="9991" width="16.7109375" style="274" customWidth="1"/>
    <col min="9992" max="9992" width="15.42578125" style="274" customWidth="1"/>
    <col min="9993" max="9993" width="17.28515625" style="274" customWidth="1"/>
    <col min="9994" max="9994" width="15.140625" style="274" customWidth="1"/>
    <col min="9995" max="9995" width="17.7109375" style="274" customWidth="1"/>
    <col min="9996" max="9996" width="14.85546875" style="274" customWidth="1"/>
    <col min="9997" max="10240" width="9.140625" style="274"/>
    <col min="10241" max="10241" width="39.42578125" style="274" customWidth="1"/>
    <col min="10242" max="10242" width="16.7109375" style="274" customWidth="1"/>
    <col min="10243" max="10243" width="30.42578125" style="274" customWidth="1"/>
    <col min="10244" max="10244" width="13.85546875" style="274" customWidth="1"/>
    <col min="10245" max="10245" width="14.140625" style="274" customWidth="1"/>
    <col min="10246" max="10246" width="16.85546875" style="274" customWidth="1"/>
    <col min="10247" max="10247" width="16.7109375" style="274" customWidth="1"/>
    <col min="10248" max="10248" width="15.42578125" style="274" customWidth="1"/>
    <col min="10249" max="10249" width="17.28515625" style="274" customWidth="1"/>
    <col min="10250" max="10250" width="15.140625" style="274" customWidth="1"/>
    <col min="10251" max="10251" width="17.7109375" style="274" customWidth="1"/>
    <col min="10252" max="10252" width="14.85546875" style="274" customWidth="1"/>
    <col min="10253" max="10496" width="9.140625" style="274"/>
    <col min="10497" max="10497" width="39.42578125" style="274" customWidth="1"/>
    <col min="10498" max="10498" width="16.7109375" style="274" customWidth="1"/>
    <col min="10499" max="10499" width="30.42578125" style="274" customWidth="1"/>
    <col min="10500" max="10500" width="13.85546875" style="274" customWidth="1"/>
    <col min="10501" max="10501" width="14.140625" style="274" customWidth="1"/>
    <col min="10502" max="10502" width="16.85546875" style="274" customWidth="1"/>
    <col min="10503" max="10503" width="16.7109375" style="274" customWidth="1"/>
    <col min="10504" max="10504" width="15.42578125" style="274" customWidth="1"/>
    <col min="10505" max="10505" width="17.28515625" style="274" customWidth="1"/>
    <col min="10506" max="10506" width="15.140625" style="274" customWidth="1"/>
    <col min="10507" max="10507" width="17.7109375" style="274" customWidth="1"/>
    <col min="10508" max="10508" width="14.85546875" style="274" customWidth="1"/>
    <col min="10509" max="10752" width="9.140625" style="274"/>
    <col min="10753" max="10753" width="39.42578125" style="274" customWidth="1"/>
    <col min="10754" max="10754" width="16.7109375" style="274" customWidth="1"/>
    <col min="10755" max="10755" width="30.42578125" style="274" customWidth="1"/>
    <col min="10756" max="10756" width="13.85546875" style="274" customWidth="1"/>
    <col min="10757" max="10757" width="14.140625" style="274" customWidth="1"/>
    <col min="10758" max="10758" width="16.85546875" style="274" customWidth="1"/>
    <col min="10759" max="10759" width="16.7109375" style="274" customWidth="1"/>
    <col min="10760" max="10760" width="15.42578125" style="274" customWidth="1"/>
    <col min="10761" max="10761" width="17.28515625" style="274" customWidth="1"/>
    <col min="10762" max="10762" width="15.140625" style="274" customWidth="1"/>
    <col min="10763" max="10763" width="17.7109375" style="274" customWidth="1"/>
    <col min="10764" max="10764" width="14.85546875" style="274" customWidth="1"/>
    <col min="10765" max="11008" width="9.140625" style="274"/>
    <col min="11009" max="11009" width="39.42578125" style="274" customWidth="1"/>
    <col min="11010" max="11010" width="16.7109375" style="274" customWidth="1"/>
    <col min="11011" max="11011" width="30.42578125" style="274" customWidth="1"/>
    <col min="11012" max="11012" width="13.85546875" style="274" customWidth="1"/>
    <col min="11013" max="11013" width="14.140625" style="274" customWidth="1"/>
    <col min="11014" max="11014" width="16.85546875" style="274" customWidth="1"/>
    <col min="11015" max="11015" width="16.7109375" style="274" customWidth="1"/>
    <col min="11016" max="11016" width="15.42578125" style="274" customWidth="1"/>
    <col min="11017" max="11017" width="17.28515625" style="274" customWidth="1"/>
    <col min="11018" max="11018" width="15.140625" style="274" customWidth="1"/>
    <col min="11019" max="11019" width="17.7109375" style="274" customWidth="1"/>
    <col min="11020" max="11020" width="14.85546875" style="274" customWidth="1"/>
    <col min="11021" max="11264" width="9.140625" style="274"/>
    <col min="11265" max="11265" width="39.42578125" style="274" customWidth="1"/>
    <col min="11266" max="11266" width="16.7109375" style="274" customWidth="1"/>
    <col min="11267" max="11267" width="30.42578125" style="274" customWidth="1"/>
    <col min="11268" max="11268" width="13.85546875" style="274" customWidth="1"/>
    <col min="11269" max="11269" width="14.140625" style="274" customWidth="1"/>
    <col min="11270" max="11270" width="16.85546875" style="274" customWidth="1"/>
    <col min="11271" max="11271" width="16.7109375" style="274" customWidth="1"/>
    <col min="11272" max="11272" width="15.42578125" style="274" customWidth="1"/>
    <col min="11273" max="11273" width="17.28515625" style="274" customWidth="1"/>
    <col min="11274" max="11274" width="15.140625" style="274" customWidth="1"/>
    <col min="11275" max="11275" width="17.7109375" style="274" customWidth="1"/>
    <col min="11276" max="11276" width="14.85546875" style="274" customWidth="1"/>
    <col min="11277" max="11520" width="9.140625" style="274"/>
    <col min="11521" max="11521" width="39.42578125" style="274" customWidth="1"/>
    <col min="11522" max="11522" width="16.7109375" style="274" customWidth="1"/>
    <col min="11523" max="11523" width="30.42578125" style="274" customWidth="1"/>
    <col min="11524" max="11524" width="13.85546875" style="274" customWidth="1"/>
    <col min="11525" max="11525" width="14.140625" style="274" customWidth="1"/>
    <col min="11526" max="11526" width="16.85546875" style="274" customWidth="1"/>
    <col min="11527" max="11527" width="16.7109375" style="274" customWidth="1"/>
    <col min="11528" max="11528" width="15.42578125" style="274" customWidth="1"/>
    <col min="11529" max="11529" width="17.28515625" style="274" customWidth="1"/>
    <col min="11530" max="11530" width="15.140625" style="274" customWidth="1"/>
    <col min="11531" max="11531" width="17.7109375" style="274" customWidth="1"/>
    <col min="11532" max="11532" width="14.85546875" style="274" customWidth="1"/>
    <col min="11533" max="11776" width="9.140625" style="274"/>
    <col min="11777" max="11777" width="39.42578125" style="274" customWidth="1"/>
    <col min="11778" max="11778" width="16.7109375" style="274" customWidth="1"/>
    <col min="11779" max="11779" width="30.42578125" style="274" customWidth="1"/>
    <col min="11780" max="11780" width="13.85546875" style="274" customWidth="1"/>
    <col min="11781" max="11781" width="14.140625" style="274" customWidth="1"/>
    <col min="11782" max="11782" width="16.85546875" style="274" customWidth="1"/>
    <col min="11783" max="11783" width="16.7109375" style="274" customWidth="1"/>
    <col min="11784" max="11784" width="15.42578125" style="274" customWidth="1"/>
    <col min="11785" max="11785" width="17.28515625" style="274" customWidth="1"/>
    <col min="11786" max="11786" width="15.140625" style="274" customWidth="1"/>
    <col min="11787" max="11787" width="17.7109375" style="274" customWidth="1"/>
    <col min="11788" max="11788" width="14.85546875" style="274" customWidth="1"/>
    <col min="11789" max="12032" width="9.140625" style="274"/>
    <col min="12033" max="12033" width="39.42578125" style="274" customWidth="1"/>
    <col min="12034" max="12034" width="16.7109375" style="274" customWidth="1"/>
    <col min="12035" max="12035" width="30.42578125" style="274" customWidth="1"/>
    <col min="12036" max="12036" width="13.85546875" style="274" customWidth="1"/>
    <col min="12037" max="12037" width="14.140625" style="274" customWidth="1"/>
    <col min="12038" max="12038" width="16.85546875" style="274" customWidth="1"/>
    <col min="12039" max="12039" width="16.7109375" style="274" customWidth="1"/>
    <col min="12040" max="12040" width="15.42578125" style="274" customWidth="1"/>
    <col min="12041" max="12041" width="17.28515625" style="274" customWidth="1"/>
    <col min="12042" max="12042" width="15.140625" style="274" customWidth="1"/>
    <col min="12043" max="12043" width="17.7109375" style="274" customWidth="1"/>
    <col min="12044" max="12044" width="14.85546875" style="274" customWidth="1"/>
    <col min="12045" max="12288" width="9.140625" style="274"/>
    <col min="12289" max="12289" width="39.42578125" style="274" customWidth="1"/>
    <col min="12290" max="12290" width="16.7109375" style="274" customWidth="1"/>
    <col min="12291" max="12291" width="30.42578125" style="274" customWidth="1"/>
    <col min="12292" max="12292" width="13.85546875" style="274" customWidth="1"/>
    <col min="12293" max="12293" width="14.140625" style="274" customWidth="1"/>
    <col min="12294" max="12294" width="16.85546875" style="274" customWidth="1"/>
    <col min="12295" max="12295" width="16.7109375" style="274" customWidth="1"/>
    <col min="12296" max="12296" width="15.42578125" style="274" customWidth="1"/>
    <col min="12297" max="12297" width="17.28515625" style="274" customWidth="1"/>
    <col min="12298" max="12298" width="15.140625" style="274" customWidth="1"/>
    <col min="12299" max="12299" width="17.7109375" style="274" customWidth="1"/>
    <col min="12300" max="12300" width="14.85546875" style="274" customWidth="1"/>
    <col min="12301" max="12544" width="9.140625" style="274"/>
    <col min="12545" max="12545" width="39.42578125" style="274" customWidth="1"/>
    <col min="12546" max="12546" width="16.7109375" style="274" customWidth="1"/>
    <col min="12547" max="12547" width="30.42578125" style="274" customWidth="1"/>
    <col min="12548" max="12548" width="13.85546875" style="274" customWidth="1"/>
    <col min="12549" max="12549" width="14.140625" style="274" customWidth="1"/>
    <col min="12550" max="12550" width="16.85546875" style="274" customWidth="1"/>
    <col min="12551" max="12551" width="16.7109375" style="274" customWidth="1"/>
    <col min="12552" max="12552" width="15.42578125" style="274" customWidth="1"/>
    <col min="12553" max="12553" width="17.28515625" style="274" customWidth="1"/>
    <col min="12554" max="12554" width="15.140625" style="274" customWidth="1"/>
    <col min="12555" max="12555" width="17.7109375" style="274" customWidth="1"/>
    <col min="12556" max="12556" width="14.85546875" style="274" customWidth="1"/>
    <col min="12557" max="12800" width="9.140625" style="274"/>
    <col min="12801" max="12801" width="39.42578125" style="274" customWidth="1"/>
    <col min="12802" max="12802" width="16.7109375" style="274" customWidth="1"/>
    <col min="12803" max="12803" width="30.42578125" style="274" customWidth="1"/>
    <col min="12804" max="12804" width="13.85546875" style="274" customWidth="1"/>
    <col min="12805" max="12805" width="14.140625" style="274" customWidth="1"/>
    <col min="12806" max="12806" width="16.85546875" style="274" customWidth="1"/>
    <col min="12807" max="12807" width="16.7109375" style="274" customWidth="1"/>
    <col min="12808" max="12808" width="15.42578125" style="274" customWidth="1"/>
    <col min="12809" max="12809" width="17.28515625" style="274" customWidth="1"/>
    <col min="12810" max="12810" width="15.140625" style="274" customWidth="1"/>
    <col min="12811" max="12811" width="17.7109375" style="274" customWidth="1"/>
    <col min="12812" max="12812" width="14.85546875" style="274" customWidth="1"/>
    <col min="12813" max="13056" width="9.140625" style="274"/>
    <col min="13057" max="13057" width="39.42578125" style="274" customWidth="1"/>
    <col min="13058" max="13058" width="16.7109375" style="274" customWidth="1"/>
    <col min="13059" max="13059" width="30.42578125" style="274" customWidth="1"/>
    <col min="13060" max="13060" width="13.85546875" style="274" customWidth="1"/>
    <col min="13061" max="13061" width="14.140625" style="274" customWidth="1"/>
    <col min="13062" max="13062" width="16.85546875" style="274" customWidth="1"/>
    <col min="13063" max="13063" width="16.7109375" style="274" customWidth="1"/>
    <col min="13064" max="13064" width="15.42578125" style="274" customWidth="1"/>
    <col min="13065" max="13065" width="17.28515625" style="274" customWidth="1"/>
    <col min="13066" max="13066" width="15.140625" style="274" customWidth="1"/>
    <col min="13067" max="13067" width="17.7109375" style="274" customWidth="1"/>
    <col min="13068" max="13068" width="14.85546875" style="274" customWidth="1"/>
    <col min="13069" max="13312" width="9.140625" style="274"/>
    <col min="13313" max="13313" width="39.42578125" style="274" customWidth="1"/>
    <col min="13314" max="13314" width="16.7109375" style="274" customWidth="1"/>
    <col min="13315" max="13315" width="30.42578125" style="274" customWidth="1"/>
    <col min="13316" max="13316" width="13.85546875" style="274" customWidth="1"/>
    <col min="13317" max="13317" width="14.140625" style="274" customWidth="1"/>
    <col min="13318" max="13318" width="16.85546875" style="274" customWidth="1"/>
    <col min="13319" max="13319" width="16.7109375" style="274" customWidth="1"/>
    <col min="13320" max="13320" width="15.42578125" style="274" customWidth="1"/>
    <col min="13321" max="13321" width="17.28515625" style="274" customWidth="1"/>
    <col min="13322" max="13322" width="15.140625" style="274" customWidth="1"/>
    <col min="13323" max="13323" width="17.7109375" style="274" customWidth="1"/>
    <col min="13324" max="13324" width="14.85546875" style="274" customWidth="1"/>
    <col min="13325" max="13568" width="9.140625" style="274"/>
    <col min="13569" max="13569" width="39.42578125" style="274" customWidth="1"/>
    <col min="13570" max="13570" width="16.7109375" style="274" customWidth="1"/>
    <col min="13571" max="13571" width="30.42578125" style="274" customWidth="1"/>
    <col min="13572" max="13572" width="13.85546875" style="274" customWidth="1"/>
    <col min="13573" max="13573" width="14.140625" style="274" customWidth="1"/>
    <col min="13574" max="13574" width="16.85546875" style="274" customWidth="1"/>
    <col min="13575" max="13575" width="16.7109375" style="274" customWidth="1"/>
    <col min="13576" max="13576" width="15.42578125" style="274" customWidth="1"/>
    <col min="13577" max="13577" width="17.28515625" style="274" customWidth="1"/>
    <col min="13578" max="13578" width="15.140625" style="274" customWidth="1"/>
    <col min="13579" max="13579" width="17.7109375" style="274" customWidth="1"/>
    <col min="13580" max="13580" width="14.85546875" style="274" customWidth="1"/>
    <col min="13581" max="13824" width="9.140625" style="274"/>
    <col min="13825" max="13825" width="39.42578125" style="274" customWidth="1"/>
    <col min="13826" max="13826" width="16.7109375" style="274" customWidth="1"/>
    <col min="13827" max="13827" width="30.42578125" style="274" customWidth="1"/>
    <col min="13828" max="13828" width="13.85546875" style="274" customWidth="1"/>
    <col min="13829" max="13829" width="14.140625" style="274" customWidth="1"/>
    <col min="13830" max="13830" width="16.85546875" style="274" customWidth="1"/>
    <col min="13831" max="13831" width="16.7109375" style="274" customWidth="1"/>
    <col min="13832" max="13832" width="15.42578125" style="274" customWidth="1"/>
    <col min="13833" max="13833" width="17.28515625" style="274" customWidth="1"/>
    <col min="13834" max="13834" width="15.140625" style="274" customWidth="1"/>
    <col min="13835" max="13835" width="17.7109375" style="274" customWidth="1"/>
    <col min="13836" max="13836" width="14.85546875" style="274" customWidth="1"/>
    <col min="13837" max="14080" width="9.140625" style="274"/>
    <col min="14081" max="14081" width="39.42578125" style="274" customWidth="1"/>
    <col min="14082" max="14082" width="16.7109375" style="274" customWidth="1"/>
    <col min="14083" max="14083" width="30.42578125" style="274" customWidth="1"/>
    <col min="14084" max="14084" width="13.85546875" style="274" customWidth="1"/>
    <col min="14085" max="14085" width="14.140625" style="274" customWidth="1"/>
    <col min="14086" max="14086" width="16.85546875" style="274" customWidth="1"/>
    <col min="14087" max="14087" width="16.7109375" style="274" customWidth="1"/>
    <col min="14088" max="14088" width="15.42578125" style="274" customWidth="1"/>
    <col min="14089" max="14089" width="17.28515625" style="274" customWidth="1"/>
    <col min="14090" max="14090" width="15.140625" style="274" customWidth="1"/>
    <col min="14091" max="14091" width="17.7109375" style="274" customWidth="1"/>
    <col min="14092" max="14092" width="14.85546875" style="274" customWidth="1"/>
    <col min="14093" max="14336" width="9.140625" style="274"/>
    <col min="14337" max="14337" width="39.42578125" style="274" customWidth="1"/>
    <col min="14338" max="14338" width="16.7109375" style="274" customWidth="1"/>
    <col min="14339" max="14339" width="30.42578125" style="274" customWidth="1"/>
    <col min="14340" max="14340" width="13.85546875" style="274" customWidth="1"/>
    <col min="14341" max="14341" width="14.140625" style="274" customWidth="1"/>
    <col min="14342" max="14342" width="16.85546875" style="274" customWidth="1"/>
    <col min="14343" max="14343" width="16.7109375" style="274" customWidth="1"/>
    <col min="14344" max="14344" width="15.42578125" style="274" customWidth="1"/>
    <col min="14345" max="14345" width="17.28515625" style="274" customWidth="1"/>
    <col min="14346" max="14346" width="15.140625" style="274" customWidth="1"/>
    <col min="14347" max="14347" width="17.7109375" style="274" customWidth="1"/>
    <col min="14348" max="14348" width="14.85546875" style="274" customWidth="1"/>
    <col min="14349" max="14592" width="9.140625" style="274"/>
    <col min="14593" max="14593" width="39.42578125" style="274" customWidth="1"/>
    <col min="14594" max="14594" width="16.7109375" style="274" customWidth="1"/>
    <col min="14595" max="14595" width="30.42578125" style="274" customWidth="1"/>
    <col min="14596" max="14596" width="13.85546875" style="274" customWidth="1"/>
    <col min="14597" max="14597" width="14.140625" style="274" customWidth="1"/>
    <col min="14598" max="14598" width="16.85546875" style="274" customWidth="1"/>
    <col min="14599" max="14599" width="16.7109375" style="274" customWidth="1"/>
    <col min="14600" max="14600" width="15.42578125" style="274" customWidth="1"/>
    <col min="14601" max="14601" width="17.28515625" style="274" customWidth="1"/>
    <col min="14602" max="14602" width="15.140625" style="274" customWidth="1"/>
    <col min="14603" max="14603" width="17.7109375" style="274" customWidth="1"/>
    <col min="14604" max="14604" width="14.85546875" style="274" customWidth="1"/>
    <col min="14605" max="14848" width="9.140625" style="274"/>
    <col min="14849" max="14849" width="39.42578125" style="274" customWidth="1"/>
    <col min="14850" max="14850" width="16.7109375" style="274" customWidth="1"/>
    <col min="14851" max="14851" width="30.42578125" style="274" customWidth="1"/>
    <col min="14852" max="14852" width="13.85546875" style="274" customWidth="1"/>
    <col min="14853" max="14853" width="14.140625" style="274" customWidth="1"/>
    <col min="14854" max="14854" width="16.85546875" style="274" customWidth="1"/>
    <col min="14855" max="14855" width="16.7109375" style="274" customWidth="1"/>
    <col min="14856" max="14856" width="15.42578125" style="274" customWidth="1"/>
    <col min="14857" max="14857" width="17.28515625" style="274" customWidth="1"/>
    <col min="14858" max="14858" width="15.140625" style="274" customWidth="1"/>
    <col min="14859" max="14859" width="17.7109375" style="274" customWidth="1"/>
    <col min="14860" max="14860" width="14.85546875" style="274" customWidth="1"/>
    <col min="14861" max="15104" width="9.140625" style="274"/>
    <col min="15105" max="15105" width="39.42578125" style="274" customWidth="1"/>
    <col min="15106" max="15106" width="16.7109375" style="274" customWidth="1"/>
    <col min="15107" max="15107" width="30.42578125" style="274" customWidth="1"/>
    <col min="15108" max="15108" width="13.85546875" style="274" customWidth="1"/>
    <col min="15109" max="15109" width="14.140625" style="274" customWidth="1"/>
    <col min="15110" max="15110" width="16.85546875" style="274" customWidth="1"/>
    <col min="15111" max="15111" width="16.7109375" style="274" customWidth="1"/>
    <col min="15112" max="15112" width="15.42578125" style="274" customWidth="1"/>
    <col min="15113" max="15113" width="17.28515625" style="274" customWidth="1"/>
    <col min="15114" max="15114" width="15.140625" style="274" customWidth="1"/>
    <col min="15115" max="15115" width="17.7109375" style="274" customWidth="1"/>
    <col min="15116" max="15116" width="14.85546875" style="274" customWidth="1"/>
    <col min="15117" max="15360" width="9.140625" style="274"/>
    <col min="15361" max="15361" width="39.42578125" style="274" customWidth="1"/>
    <col min="15362" max="15362" width="16.7109375" style="274" customWidth="1"/>
    <col min="15363" max="15363" width="30.42578125" style="274" customWidth="1"/>
    <col min="15364" max="15364" width="13.85546875" style="274" customWidth="1"/>
    <col min="15365" max="15365" width="14.140625" style="274" customWidth="1"/>
    <col min="15366" max="15366" width="16.85546875" style="274" customWidth="1"/>
    <col min="15367" max="15367" width="16.7109375" style="274" customWidth="1"/>
    <col min="15368" max="15368" width="15.42578125" style="274" customWidth="1"/>
    <col min="15369" max="15369" width="17.28515625" style="274" customWidth="1"/>
    <col min="15370" max="15370" width="15.140625" style="274" customWidth="1"/>
    <col min="15371" max="15371" width="17.7109375" style="274" customWidth="1"/>
    <col min="15372" max="15372" width="14.85546875" style="274" customWidth="1"/>
    <col min="15373" max="15616" width="9.140625" style="274"/>
    <col min="15617" max="15617" width="39.42578125" style="274" customWidth="1"/>
    <col min="15618" max="15618" width="16.7109375" style="274" customWidth="1"/>
    <col min="15619" max="15619" width="30.42578125" style="274" customWidth="1"/>
    <col min="15620" max="15620" width="13.85546875" style="274" customWidth="1"/>
    <col min="15621" max="15621" width="14.140625" style="274" customWidth="1"/>
    <col min="15622" max="15622" width="16.85546875" style="274" customWidth="1"/>
    <col min="15623" max="15623" width="16.7109375" style="274" customWidth="1"/>
    <col min="15624" max="15624" width="15.42578125" style="274" customWidth="1"/>
    <col min="15625" max="15625" width="17.28515625" style="274" customWidth="1"/>
    <col min="15626" max="15626" width="15.140625" style="274" customWidth="1"/>
    <col min="15627" max="15627" width="17.7109375" style="274" customWidth="1"/>
    <col min="15628" max="15628" width="14.85546875" style="274" customWidth="1"/>
    <col min="15629" max="15872" width="9.140625" style="274"/>
    <col min="15873" max="15873" width="39.42578125" style="274" customWidth="1"/>
    <col min="15874" max="15874" width="16.7109375" style="274" customWidth="1"/>
    <col min="15875" max="15875" width="30.42578125" style="274" customWidth="1"/>
    <col min="15876" max="15876" width="13.85546875" style="274" customWidth="1"/>
    <col min="15877" max="15877" width="14.140625" style="274" customWidth="1"/>
    <col min="15878" max="15878" width="16.85546875" style="274" customWidth="1"/>
    <col min="15879" max="15879" width="16.7109375" style="274" customWidth="1"/>
    <col min="15880" max="15880" width="15.42578125" style="274" customWidth="1"/>
    <col min="15881" max="15881" width="17.28515625" style="274" customWidth="1"/>
    <col min="15882" max="15882" width="15.140625" style="274" customWidth="1"/>
    <col min="15883" max="15883" width="17.7109375" style="274" customWidth="1"/>
    <col min="15884" max="15884" width="14.85546875" style="274" customWidth="1"/>
    <col min="15885" max="16128" width="9.140625" style="274"/>
    <col min="16129" max="16129" width="39.42578125" style="274" customWidth="1"/>
    <col min="16130" max="16130" width="16.7109375" style="274" customWidth="1"/>
    <col min="16131" max="16131" width="30.42578125" style="274" customWidth="1"/>
    <col min="16132" max="16132" width="13.85546875" style="274" customWidth="1"/>
    <col min="16133" max="16133" width="14.140625" style="274" customWidth="1"/>
    <col min="16134" max="16134" width="16.85546875" style="274" customWidth="1"/>
    <col min="16135" max="16135" width="16.7109375" style="274" customWidth="1"/>
    <col min="16136" max="16136" width="15.42578125" style="274" customWidth="1"/>
    <col min="16137" max="16137" width="17.28515625" style="274" customWidth="1"/>
    <col min="16138" max="16138" width="15.140625" style="274" customWidth="1"/>
    <col min="16139" max="16139" width="17.7109375" style="274" customWidth="1"/>
    <col min="16140" max="16140" width="14.85546875" style="274" customWidth="1"/>
    <col min="16141" max="16384" width="9.140625" style="274"/>
  </cols>
  <sheetData>
    <row r="1" spans="1:12" x14ac:dyDescent="0.25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x14ac:dyDescent="0.25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2" x14ac:dyDescent="0.25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x14ac:dyDescent="0.25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</row>
    <row r="5" spans="1:12" x14ac:dyDescent="0.25">
      <c r="A5" s="1455" t="s">
        <v>2</v>
      </c>
      <c r="B5" s="1455"/>
      <c r="C5" s="1455"/>
      <c r="D5" s="1455"/>
      <c r="E5" s="1455"/>
      <c r="F5" s="1455"/>
      <c r="G5" s="1455"/>
      <c r="H5" s="1455"/>
      <c r="I5" s="1455"/>
      <c r="J5" s="1455"/>
      <c r="K5" s="1455"/>
      <c r="L5" s="1455"/>
    </row>
    <row r="6" spans="1:12" x14ac:dyDescent="0.25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</row>
    <row r="7" spans="1:12" x14ac:dyDescent="0.25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</row>
    <row r="8" spans="1:12" ht="60.75" customHeight="1" x14ac:dyDescent="0.25">
      <c r="A8" s="1456" t="s">
        <v>33</v>
      </c>
      <c r="B8" s="1412" t="s">
        <v>3</v>
      </c>
      <c r="C8" s="1414"/>
      <c r="D8" s="1415"/>
      <c r="E8" s="1416"/>
      <c r="F8" s="1414" t="s">
        <v>4</v>
      </c>
      <c r="G8" s="1415"/>
      <c r="H8" s="1415"/>
      <c r="I8" s="1415"/>
      <c r="J8" s="1415"/>
      <c r="K8" s="1415"/>
      <c r="L8" s="1417"/>
    </row>
    <row r="9" spans="1:12" ht="91.5" customHeight="1" x14ac:dyDescent="0.25">
      <c r="A9" s="1457"/>
      <c r="B9" s="1413"/>
      <c r="C9" s="324" t="s">
        <v>5</v>
      </c>
      <c r="D9" s="325" t="s">
        <v>6</v>
      </c>
      <c r="E9" s="326" t="s">
        <v>7</v>
      </c>
      <c r="F9" s="327" t="s">
        <v>8</v>
      </c>
      <c r="G9" s="325" t="s">
        <v>9</v>
      </c>
      <c r="H9" s="325" t="s">
        <v>10</v>
      </c>
      <c r="I9" s="325" t="s">
        <v>83</v>
      </c>
      <c r="J9" s="325" t="s">
        <v>12</v>
      </c>
      <c r="K9" s="325" t="s">
        <v>13</v>
      </c>
      <c r="L9" s="325" t="s">
        <v>14</v>
      </c>
    </row>
    <row r="10" spans="1:12" x14ac:dyDescent="0.25">
      <c r="A10" s="84" t="s">
        <v>15</v>
      </c>
      <c r="B10" s="97">
        <v>362</v>
      </c>
      <c r="C10" s="571">
        <v>100</v>
      </c>
      <c r="D10" s="329">
        <v>88</v>
      </c>
      <c r="E10" s="330">
        <v>174</v>
      </c>
      <c r="F10" s="98">
        <v>174</v>
      </c>
      <c r="G10" s="92">
        <v>0</v>
      </c>
      <c r="H10" s="92">
        <v>6</v>
      </c>
      <c r="I10" s="92">
        <v>76</v>
      </c>
      <c r="J10" s="92">
        <v>92</v>
      </c>
      <c r="K10" s="92">
        <v>0</v>
      </c>
      <c r="L10" s="92">
        <v>0</v>
      </c>
    </row>
    <row r="11" spans="1:12" x14ac:dyDescent="0.25">
      <c r="A11" s="84" t="s">
        <v>16</v>
      </c>
      <c r="B11" s="97">
        <v>19</v>
      </c>
      <c r="C11" s="99">
        <v>13</v>
      </c>
      <c r="D11" s="92">
        <v>0</v>
      </c>
      <c r="E11" s="100">
        <v>6</v>
      </c>
      <c r="F11" s="98">
        <v>16</v>
      </c>
      <c r="G11" s="92">
        <v>13</v>
      </c>
      <c r="H11" s="92">
        <v>0</v>
      </c>
      <c r="I11" s="92">
        <v>3</v>
      </c>
      <c r="J11" s="92">
        <v>0</v>
      </c>
      <c r="K11" s="92">
        <v>0</v>
      </c>
      <c r="L11" s="92">
        <v>0</v>
      </c>
    </row>
    <row r="12" spans="1:12" x14ac:dyDescent="0.25">
      <c r="A12" s="84" t="s">
        <v>17</v>
      </c>
      <c r="B12" s="97">
        <v>49</v>
      </c>
      <c r="C12" s="99">
        <v>12</v>
      </c>
      <c r="D12" s="92">
        <v>11</v>
      </c>
      <c r="E12" s="100">
        <v>26</v>
      </c>
      <c r="F12" s="98">
        <v>26</v>
      </c>
      <c r="G12" s="92">
        <v>0</v>
      </c>
      <c r="H12" s="92">
        <v>1</v>
      </c>
      <c r="I12" s="92">
        <v>10</v>
      </c>
      <c r="J12" s="92">
        <v>15</v>
      </c>
      <c r="K12" s="92">
        <v>0</v>
      </c>
      <c r="L12" s="92">
        <v>0</v>
      </c>
    </row>
    <row r="13" spans="1:12" x14ac:dyDescent="0.25">
      <c r="A13" s="84" t="s">
        <v>18</v>
      </c>
      <c r="B13" s="97">
        <v>180</v>
      </c>
      <c r="C13" s="99">
        <v>82</v>
      </c>
      <c r="D13" s="92">
        <v>12</v>
      </c>
      <c r="E13" s="100">
        <v>86</v>
      </c>
      <c r="F13" s="98">
        <v>85</v>
      </c>
      <c r="G13" s="92">
        <v>56</v>
      </c>
      <c r="H13" s="92">
        <v>29</v>
      </c>
      <c r="I13" s="92">
        <v>0</v>
      </c>
      <c r="J13" s="92">
        <v>0</v>
      </c>
      <c r="K13" s="92">
        <v>0</v>
      </c>
      <c r="L13" s="92">
        <v>0</v>
      </c>
    </row>
    <row r="14" spans="1:12" x14ac:dyDescent="0.25">
      <c r="A14" s="84" t="s">
        <v>19</v>
      </c>
      <c r="B14" s="97">
        <v>3</v>
      </c>
      <c r="C14" s="99">
        <v>0</v>
      </c>
      <c r="D14" s="92">
        <v>0</v>
      </c>
      <c r="E14" s="100">
        <v>3</v>
      </c>
      <c r="F14" s="98">
        <v>3</v>
      </c>
      <c r="G14" s="92">
        <v>0</v>
      </c>
      <c r="H14" s="92">
        <v>3</v>
      </c>
      <c r="I14" s="92">
        <v>0</v>
      </c>
      <c r="J14" s="92">
        <v>0</v>
      </c>
      <c r="K14" s="92">
        <v>0</v>
      </c>
      <c r="L14" s="92">
        <v>0</v>
      </c>
    </row>
    <row r="15" spans="1:12" x14ac:dyDescent="0.25">
      <c r="A15" s="84" t="s">
        <v>20</v>
      </c>
      <c r="B15" s="97">
        <v>21</v>
      </c>
      <c r="C15" s="99">
        <v>7</v>
      </c>
      <c r="D15" s="92">
        <v>6</v>
      </c>
      <c r="E15" s="100">
        <v>8</v>
      </c>
      <c r="F15" s="98">
        <v>9</v>
      </c>
      <c r="G15" s="92">
        <v>0</v>
      </c>
      <c r="H15" s="92">
        <v>0</v>
      </c>
      <c r="I15" s="92">
        <v>4</v>
      </c>
      <c r="J15" s="92">
        <v>5</v>
      </c>
      <c r="K15" s="92">
        <v>0</v>
      </c>
      <c r="L15" s="92">
        <v>0</v>
      </c>
    </row>
    <row r="16" spans="1:12" x14ac:dyDescent="0.25">
      <c r="A16" s="84" t="s">
        <v>21</v>
      </c>
      <c r="B16" s="97">
        <v>32</v>
      </c>
      <c r="C16" s="99">
        <v>13</v>
      </c>
      <c r="D16" s="92">
        <v>12</v>
      </c>
      <c r="E16" s="100">
        <v>7</v>
      </c>
      <c r="F16" s="98">
        <v>7</v>
      </c>
      <c r="G16" s="92">
        <v>0</v>
      </c>
      <c r="H16" s="92">
        <v>0</v>
      </c>
      <c r="I16" s="92">
        <v>3</v>
      </c>
      <c r="J16" s="92">
        <v>4</v>
      </c>
      <c r="K16" s="92">
        <v>0</v>
      </c>
      <c r="L16" s="92">
        <v>0</v>
      </c>
    </row>
    <row r="17" spans="1:12" x14ac:dyDescent="0.25">
      <c r="A17" s="84" t="s">
        <v>22</v>
      </c>
      <c r="B17" s="97">
        <v>8</v>
      </c>
      <c r="C17" s="99">
        <v>4</v>
      </c>
      <c r="D17" s="92">
        <v>3</v>
      </c>
      <c r="E17" s="100">
        <v>1</v>
      </c>
      <c r="F17" s="98">
        <v>1</v>
      </c>
      <c r="G17" s="92">
        <v>0</v>
      </c>
      <c r="H17" s="92">
        <v>0</v>
      </c>
      <c r="I17" s="92">
        <v>0</v>
      </c>
      <c r="J17" s="92">
        <v>1</v>
      </c>
      <c r="K17" s="92">
        <v>0</v>
      </c>
      <c r="L17" s="92">
        <v>0</v>
      </c>
    </row>
    <row r="18" spans="1:12" x14ac:dyDescent="0.25">
      <c r="A18" s="84" t="s">
        <v>23</v>
      </c>
      <c r="B18" s="97">
        <v>4</v>
      </c>
      <c r="C18" s="99">
        <v>2</v>
      </c>
      <c r="D18" s="92">
        <v>2</v>
      </c>
      <c r="E18" s="100">
        <v>0</v>
      </c>
      <c r="F18" s="98">
        <v>0</v>
      </c>
      <c r="G18" s="92">
        <v>0</v>
      </c>
      <c r="H18" s="92">
        <v>0</v>
      </c>
      <c r="I18" s="92">
        <v>0</v>
      </c>
      <c r="J18" s="92">
        <v>0</v>
      </c>
      <c r="K18" s="92">
        <v>0</v>
      </c>
      <c r="L18" s="92">
        <v>0</v>
      </c>
    </row>
    <row r="19" spans="1:12" x14ac:dyDescent="0.25">
      <c r="A19" s="84" t="s">
        <v>24</v>
      </c>
      <c r="B19" s="97">
        <v>11</v>
      </c>
      <c r="C19" s="99">
        <v>3</v>
      </c>
      <c r="D19" s="92">
        <v>3</v>
      </c>
      <c r="E19" s="100">
        <v>5</v>
      </c>
      <c r="F19" s="98">
        <v>6</v>
      </c>
      <c r="G19" s="92">
        <v>1</v>
      </c>
      <c r="H19" s="92">
        <v>2</v>
      </c>
      <c r="I19" s="92">
        <v>3</v>
      </c>
      <c r="J19" s="92">
        <v>0</v>
      </c>
      <c r="K19" s="92">
        <v>0</v>
      </c>
      <c r="L19" s="92">
        <v>0</v>
      </c>
    </row>
    <row r="20" spans="1:12" x14ac:dyDescent="0.25">
      <c r="A20" s="84" t="s">
        <v>25</v>
      </c>
      <c r="B20" s="97">
        <v>91</v>
      </c>
      <c r="C20" s="99">
        <v>37</v>
      </c>
      <c r="D20" s="92">
        <v>7</v>
      </c>
      <c r="E20" s="100">
        <v>47</v>
      </c>
      <c r="F20" s="98">
        <v>42</v>
      </c>
      <c r="G20" s="92">
        <v>11</v>
      </c>
      <c r="H20" s="92">
        <v>31</v>
      </c>
      <c r="I20" s="92">
        <v>0</v>
      </c>
      <c r="J20" s="92">
        <v>0</v>
      </c>
      <c r="K20" s="92">
        <v>0</v>
      </c>
      <c r="L20" s="92">
        <v>0</v>
      </c>
    </row>
    <row r="21" spans="1:12" x14ac:dyDescent="0.25">
      <c r="A21" s="84" t="s">
        <v>26</v>
      </c>
      <c r="B21" s="97">
        <v>6</v>
      </c>
      <c r="C21" s="99">
        <v>1</v>
      </c>
      <c r="D21" s="92">
        <v>1</v>
      </c>
      <c r="E21" s="100">
        <v>4</v>
      </c>
      <c r="F21" s="98">
        <v>3</v>
      </c>
      <c r="G21" s="92">
        <v>2</v>
      </c>
      <c r="H21" s="92">
        <v>1</v>
      </c>
      <c r="I21" s="92">
        <v>0</v>
      </c>
      <c r="J21" s="92">
        <v>0</v>
      </c>
      <c r="K21" s="92">
        <v>0</v>
      </c>
      <c r="L21" s="92">
        <v>0</v>
      </c>
    </row>
    <row r="22" spans="1:12" x14ac:dyDescent="0.25">
      <c r="A22" s="84" t="s">
        <v>27</v>
      </c>
      <c r="B22" s="97">
        <v>6</v>
      </c>
      <c r="C22" s="99">
        <v>0</v>
      </c>
      <c r="D22" s="92">
        <v>3</v>
      </c>
      <c r="E22" s="100">
        <v>3</v>
      </c>
      <c r="F22" s="98">
        <v>2</v>
      </c>
      <c r="G22" s="92">
        <v>0</v>
      </c>
      <c r="H22" s="92">
        <v>2</v>
      </c>
      <c r="I22" s="92">
        <v>0</v>
      </c>
      <c r="J22" s="92">
        <v>0</v>
      </c>
      <c r="K22" s="92">
        <v>0</v>
      </c>
      <c r="L22" s="92">
        <v>0</v>
      </c>
    </row>
    <row r="23" spans="1:12" x14ac:dyDescent="0.25">
      <c r="A23" s="84" t="s">
        <v>28</v>
      </c>
      <c r="B23" s="97">
        <v>17</v>
      </c>
      <c r="C23" s="99">
        <v>2</v>
      </c>
      <c r="D23" s="92">
        <v>2</v>
      </c>
      <c r="E23" s="100">
        <v>13</v>
      </c>
      <c r="F23" s="98">
        <v>0</v>
      </c>
      <c r="G23" s="92">
        <v>0</v>
      </c>
      <c r="H23" s="92">
        <v>0</v>
      </c>
      <c r="I23" s="92">
        <v>0</v>
      </c>
      <c r="J23" s="92">
        <v>0</v>
      </c>
      <c r="K23" s="92">
        <v>0</v>
      </c>
      <c r="L23" s="92">
        <v>0</v>
      </c>
    </row>
    <row r="24" spans="1:12" x14ac:dyDescent="0.25">
      <c r="A24" s="84" t="s">
        <v>29</v>
      </c>
      <c r="B24" s="97">
        <v>8</v>
      </c>
      <c r="C24" s="99">
        <v>1</v>
      </c>
      <c r="D24" s="92">
        <v>1</v>
      </c>
      <c r="E24" s="100">
        <v>6</v>
      </c>
      <c r="F24" s="98">
        <v>0</v>
      </c>
      <c r="G24" s="92">
        <v>0</v>
      </c>
      <c r="H24" s="92">
        <v>0</v>
      </c>
      <c r="I24" s="92">
        <v>0</v>
      </c>
      <c r="J24" s="92">
        <v>0</v>
      </c>
      <c r="K24" s="92">
        <v>0</v>
      </c>
      <c r="L24" s="92">
        <v>0</v>
      </c>
    </row>
    <row r="25" spans="1:12" x14ac:dyDescent="0.25">
      <c r="A25" s="84" t="s">
        <v>30</v>
      </c>
      <c r="B25" s="97">
        <v>72</v>
      </c>
      <c r="C25" s="99">
        <v>36</v>
      </c>
      <c r="D25" s="92">
        <v>3</v>
      </c>
      <c r="E25" s="100">
        <v>33</v>
      </c>
      <c r="F25" s="98">
        <v>32</v>
      </c>
      <c r="G25" s="92">
        <v>18</v>
      </c>
      <c r="H25" s="92">
        <v>14</v>
      </c>
      <c r="I25" s="92">
        <v>0</v>
      </c>
      <c r="J25" s="92">
        <v>0</v>
      </c>
      <c r="K25" s="92">
        <v>0</v>
      </c>
      <c r="L25" s="92">
        <v>0</v>
      </c>
    </row>
    <row r="26" spans="1:12" x14ac:dyDescent="0.25">
      <c r="A26" s="84" t="s">
        <v>31</v>
      </c>
      <c r="B26" s="97">
        <v>0</v>
      </c>
      <c r="C26" s="99">
        <v>0</v>
      </c>
      <c r="D26" s="92">
        <v>0</v>
      </c>
      <c r="E26" s="100">
        <v>0</v>
      </c>
      <c r="F26" s="98">
        <v>0</v>
      </c>
      <c r="G26" s="92">
        <v>0</v>
      </c>
      <c r="H26" s="92">
        <v>0</v>
      </c>
      <c r="I26" s="92">
        <v>0</v>
      </c>
      <c r="J26" s="92">
        <v>0</v>
      </c>
      <c r="K26" s="92">
        <v>0</v>
      </c>
      <c r="L26" s="92">
        <v>0</v>
      </c>
    </row>
    <row r="27" spans="1:12" ht="16.5" thickBot="1" x14ac:dyDescent="0.3">
      <c r="A27" s="182" t="s">
        <v>32</v>
      </c>
      <c r="B27" s="190">
        <f t="shared" ref="B27:L27" si="0">SUM(B10:B26)</f>
        <v>889</v>
      </c>
      <c r="C27" s="188">
        <f t="shared" si="0"/>
        <v>313</v>
      </c>
      <c r="D27" s="189">
        <f t="shared" si="0"/>
        <v>154</v>
      </c>
      <c r="E27" s="191">
        <f t="shared" si="0"/>
        <v>422</v>
      </c>
      <c r="F27" s="192">
        <f t="shared" si="0"/>
        <v>406</v>
      </c>
      <c r="G27" s="184">
        <f t="shared" si="0"/>
        <v>101</v>
      </c>
      <c r="H27" s="184">
        <f t="shared" si="0"/>
        <v>89</v>
      </c>
      <c r="I27" s="184">
        <f t="shared" si="0"/>
        <v>99</v>
      </c>
      <c r="J27" s="184">
        <f t="shared" si="0"/>
        <v>117</v>
      </c>
      <c r="K27" s="184">
        <f t="shared" si="0"/>
        <v>0</v>
      </c>
      <c r="L27" s="184">
        <f t="shared" si="0"/>
        <v>0</v>
      </c>
    </row>
    <row r="28" spans="1:12" x14ac:dyDescent="0.25">
      <c r="A28" s="234"/>
      <c r="B28" s="234"/>
      <c r="C28" s="91"/>
      <c r="D28" s="91"/>
      <c r="E28" s="91"/>
      <c r="F28" s="234"/>
      <c r="G28" s="234"/>
      <c r="H28" s="234"/>
      <c r="I28" s="234"/>
      <c r="J28" s="234"/>
      <c r="K28" s="234"/>
      <c r="L28" s="234"/>
    </row>
    <row r="29" spans="1:12" ht="94.5" x14ac:dyDescent="0.25">
      <c r="A29" s="329" t="s">
        <v>33</v>
      </c>
      <c r="B29" s="325" t="s">
        <v>34</v>
      </c>
      <c r="C29" s="331"/>
      <c r="D29" s="332"/>
      <c r="E29" s="331"/>
      <c r="F29" s="332"/>
      <c r="G29" s="331"/>
      <c r="H29" s="332"/>
      <c r="I29" s="331"/>
      <c r="J29" s="332"/>
      <c r="K29" s="331"/>
      <c r="L29" s="332"/>
    </row>
    <row r="30" spans="1:12" x14ac:dyDescent="0.25">
      <c r="A30" s="329"/>
      <c r="B30" s="325"/>
      <c r="C30" s="331"/>
      <c r="D30" s="332"/>
      <c r="E30" s="331"/>
      <c r="F30" s="332"/>
      <c r="G30" s="331"/>
      <c r="H30" s="332"/>
      <c r="I30" s="331"/>
      <c r="J30" s="332"/>
      <c r="K30" s="331"/>
      <c r="L30" s="332"/>
    </row>
    <row r="31" spans="1:12" x14ac:dyDescent="0.25">
      <c r="A31" s="92" t="s">
        <v>15</v>
      </c>
      <c r="B31" s="92">
        <v>22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</row>
    <row r="32" spans="1:12" x14ac:dyDescent="0.25">
      <c r="A32" s="92" t="s">
        <v>16</v>
      </c>
      <c r="B32" s="92">
        <v>3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</row>
    <row r="33" spans="1:12" x14ac:dyDescent="0.25">
      <c r="A33" s="92" t="s">
        <v>17</v>
      </c>
      <c r="B33" s="92">
        <v>9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</row>
    <row r="34" spans="1:12" x14ac:dyDescent="0.25">
      <c r="A34" s="92" t="s">
        <v>18</v>
      </c>
      <c r="B34" s="92">
        <v>0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</row>
    <row r="35" spans="1:12" x14ac:dyDescent="0.25">
      <c r="A35" s="92" t="s">
        <v>19</v>
      </c>
      <c r="B35" s="92">
        <v>0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</row>
    <row r="36" spans="1:12" x14ac:dyDescent="0.25">
      <c r="A36" s="92" t="s">
        <v>20</v>
      </c>
      <c r="B36" s="92">
        <v>9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</row>
    <row r="37" spans="1:12" x14ac:dyDescent="0.25">
      <c r="A37" s="92" t="s">
        <v>21</v>
      </c>
      <c r="B37" s="92">
        <v>8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</row>
    <row r="38" spans="1:12" x14ac:dyDescent="0.25">
      <c r="A38" s="92" t="s">
        <v>22</v>
      </c>
      <c r="B38" s="92">
        <v>6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</row>
    <row r="39" spans="1:12" x14ac:dyDescent="0.25">
      <c r="A39" s="92" t="s">
        <v>23</v>
      </c>
      <c r="B39" s="92">
        <v>1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</row>
    <row r="40" spans="1:12" x14ac:dyDescent="0.25">
      <c r="A40" s="92" t="s">
        <v>24</v>
      </c>
      <c r="B40" s="92">
        <v>0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</row>
    <row r="41" spans="1:12" x14ac:dyDescent="0.25">
      <c r="A41" s="92" t="s">
        <v>25</v>
      </c>
      <c r="B41" s="92">
        <v>0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</row>
    <row r="42" spans="1:12" x14ac:dyDescent="0.25">
      <c r="A42" s="92" t="s">
        <v>26</v>
      </c>
      <c r="B42" s="92">
        <v>0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</row>
    <row r="43" spans="1:12" x14ac:dyDescent="0.25">
      <c r="A43" s="92" t="s">
        <v>27</v>
      </c>
      <c r="B43" s="92">
        <v>0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</row>
    <row r="44" spans="1:12" x14ac:dyDescent="0.25">
      <c r="A44" s="92" t="s">
        <v>28</v>
      </c>
      <c r="B44" s="92">
        <v>0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</row>
    <row r="45" spans="1:12" x14ac:dyDescent="0.25">
      <c r="A45" s="92" t="s">
        <v>29</v>
      </c>
      <c r="B45" s="92">
        <v>13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</row>
    <row r="46" spans="1:12" x14ac:dyDescent="0.25">
      <c r="A46" s="92" t="s">
        <v>30</v>
      </c>
      <c r="B46" s="92">
        <v>0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</row>
    <row r="47" spans="1:12" x14ac:dyDescent="0.25">
      <c r="A47" s="92" t="s">
        <v>31</v>
      </c>
      <c r="B47" s="92">
        <v>9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</row>
    <row r="48" spans="1:12" x14ac:dyDescent="0.25">
      <c r="A48" s="184" t="s">
        <v>32</v>
      </c>
      <c r="B48" s="184">
        <v>72</v>
      </c>
      <c r="C48" s="91"/>
      <c r="D48" s="91"/>
      <c r="E48" s="91"/>
      <c r="F48" s="91"/>
      <c r="G48" s="91"/>
      <c r="H48" s="91"/>
      <c r="I48" s="91"/>
      <c r="J48" s="91"/>
      <c r="K48" s="91"/>
      <c r="L48" s="91"/>
    </row>
    <row r="49" spans="1:12" x14ac:dyDescent="0.25">
      <c r="A49" s="234"/>
      <c r="B49" s="234"/>
      <c r="C49" s="234"/>
      <c r="D49" s="234"/>
      <c r="E49" s="234"/>
      <c r="F49" s="234"/>
      <c r="G49" s="234"/>
      <c r="H49" s="234"/>
      <c r="I49" s="234"/>
      <c r="J49" s="234"/>
      <c r="K49" s="234"/>
      <c r="L49" s="234"/>
    </row>
    <row r="50" spans="1:12" ht="37.5" customHeight="1" x14ac:dyDescent="0.25">
      <c r="A50" s="1408" t="s">
        <v>35</v>
      </c>
      <c r="B50" s="1408"/>
      <c r="C50" s="1408"/>
      <c r="D50" s="333"/>
      <c r="E50" s="333"/>
      <c r="F50" s="333"/>
      <c r="G50" s="333"/>
      <c r="H50" s="333"/>
      <c r="I50" s="333"/>
      <c r="J50" s="333"/>
      <c r="K50" s="333"/>
      <c r="L50" s="333"/>
    </row>
    <row r="51" spans="1:12" ht="30" customHeight="1" x14ac:dyDescent="0.25">
      <c r="A51" s="1339" t="s">
        <v>36</v>
      </c>
      <c r="B51" s="1339"/>
      <c r="C51" s="1339"/>
      <c r="D51" s="236"/>
      <c r="E51" s="234"/>
      <c r="F51" s="234"/>
      <c r="G51" s="234"/>
      <c r="H51" s="234"/>
      <c r="I51" s="234"/>
      <c r="J51" s="234"/>
      <c r="K51" s="234"/>
      <c r="L51" s="234"/>
    </row>
    <row r="52" spans="1:12" x14ac:dyDescent="0.25">
      <c r="A52" s="236"/>
      <c r="B52" s="236"/>
      <c r="C52" s="236"/>
      <c r="D52" s="236"/>
      <c r="E52" s="236"/>
      <c r="F52" s="236"/>
      <c r="G52" s="236"/>
      <c r="H52" s="236"/>
      <c r="I52" s="236"/>
      <c r="J52" s="236"/>
      <c r="K52" s="236"/>
      <c r="L52" s="236"/>
    </row>
    <row r="53" spans="1:12" x14ac:dyDescent="0.25">
      <c r="A53" s="234"/>
      <c r="B53" s="234"/>
      <c r="C53" s="234"/>
      <c r="D53" s="234"/>
      <c r="E53" s="234"/>
      <c r="F53" s="234"/>
      <c r="G53" s="234"/>
      <c r="H53" s="234"/>
      <c r="I53" s="234"/>
      <c r="J53" s="234"/>
      <c r="K53" s="234"/>
      <c r="L53" s="234"/>
    </row>
    <row r="54" spans="1:12" x14ac:dyDescent="0.25">
      <c r="A54" s="234"/>
      <c r="B54" s="234"/>
      <c r="C54" s="234"/>
      <c r="D54" s="234"/>
      <c r="E54" s="234"/>
      <c r="F54" s="234"/>
      <c r="G54" s="234"/>
      <c r="H54" s="234"/>
      <c r="I54" s="234"/>
      <c r="J54" s="234"/>
      <c r="K54" s="234"/>
      <c r="L54" s="234"/>
    </row>
    <row r="55" spans="1:12" x14ac:dyDescent="0.25">
      <c r="A55" s="1455" t="s">
        <v>37</v>
      </c>
      <c r="B55" s="1455"/>
      <c r="C55" s="1455"/>
      <c r="D55" s="1455"/>
      <c r="E55" s="1455"/>
      <c r="F55" s="1455"/>
      <c r="G55" s="1455"/>
      <c r="H55" s="1455"/>
      <c r="I55" s="94"/>
      <c r="J55" s="94"/>
      <c r="K55" s="94"/>
      <c r="L55" s="94"/>
    </row>
    <row r="56" spans="1:12" ht="16.5" thickBot="1" x14ac:dyDescent="0.3">
      <c r="A56" s="234"/>
      <c r="B56" s="234"/>
      <c r="C56" s="234"/>
      <c r="D56" s="234"/>
      <c r="E56" s="234"/>
      <c r="F56" s="234"/>
      <c r="G56" s="234"/>
      <c r="H56" s="234"/>
      <c r="I56" s="234"/>
      <c r="J56" s="234"/>
      <c r="K56" s="234"/>
      <c r="L56" s="234"/>
    </row>
    <row r="57" spans="1:12" ht="16.5" thickBot="1" x14ac:dyDescent="0.3">
      <c r="A57" s="234"/>
      <c r="B57" s="1341" t="s">
        <v>38</v>
      </c>
      <c r="C57" s="1342"/>
      <c r="D57" s="234"/>
      <c r="E57" s="332"/>
      <c r="F57" s="332"/>
      <c r="G57" s="332"/>
      <c r="H57" s="279"/>
      <c r="I57" s="234"/>
      <c r="J57" s="234"/>
      <c r="K57" s="234"/>
    </row>
    <row r="58" spans="1:12" ht="110.25" x14ac:dyDescent="0.25">
      <c r="A58" s="273" t="s">
        <v>33</v>
      </c>
      <c r="B58" s="334" t="s">
        <v>130</v>
      </c>
      <c r="C58" s="335" t="s">
        <v>40</v>
      </c>
      <c r="D58" s="313" t="s">
        <v>41</v>
      </c>
      <c r="E58" s="325" t="s">
        <v>42</v>
      </c>
      <c r="F58" s="325" t="s">
        <v>43</v>
      </c>
      <c r="G58" s="325" t="s">
        <v>44</v>
      </c>
    </row>
    <row r="59" spans="1:12" x14ac:dyDescent="0.25">
      <c r="A59" s="84" t="s">
        <v>15</v>
      </c>
      <c r="B59" s="99">
        <v>55</v>
      </c>
      <c r="C59" s="535">
        <v>15</v>
      </c>
      <c r="D59" s="329">
        <v>104</v>
      </c>
      <c r="E59" s="281">
        <v>30</v>
      </c>
      <c r="F59" s="281">
        <v>152</v>
      </c>
      <c r="G59" s="570">
        <v>6</v>
      </c>
    </row>
    <row r="60" spans="1:12" x14ac:dyDescent="0.25">
      <c r="A60" s="84" t="s">
        <v>16</v>
      </c>
      <c r="B60" s="99">
        <v>8</v>
      </c>
      <c r="C60" s="92">
        <v>0</v>
      </c>
      <c r="D60" s="329">
        <v>2</v>
      </c>
      <c r="E60" s="281">
        <v>1</v>
      </c>
      <c r="F60" s="281">
        <v>17</v>
      </c>
      <c r="G60" s="570">
        <v>0</v>
      </c>
    </row>
    <row r="61" spans="1:12" x14ac:dyDescent="0.25">
      <c r="A61" s="84" t="s">
        <v>17</v>
      </c>
      <c r="B61" s="99">
        <v>34</v>
      </c>
      <c r="C61" s="92">
        <v>12</v>
      </c>
      <c r="D61" s="329">
        <v>10</v>
      </c>
      <c r="E61" s="281">
        <v>1</v>
      </c>
      <c r="F61" s="281">
        <v>23</v>
      </c>
      <c r="G61" s="570">
        <v>2</v>
      </c>
    </row>
    <row r="62" spans="1:12" x14ac:dyDescent="0.25">
      <c r="A62" s="84" t="s">
        <v>18</v>
      </c>
      <c r="B62" s="99">
        <v>25</v>
      </c>
      <c r="C62" s="92">
        <v>27</v>
      </c>
      <c r="D62" s="329">
        <v>7</v>
      </c>
      <c r="E62" s="281">
        <v>2</v>
      </c>
      <c r="F62" s="281">
        <v>13</v>
      </c>
      <c r="G62" s="570">
        <v>0</v>
      </c>
    </row>
    <row r="63" spans="1:12" x14ac:dyDescent="0.25">
      <c r="A63" s="84" t="s">
        <v>19</v>
      </c>
      <c r="B63" s="99">
        <v>6</v>
      </c>
      <c r="C63" s="92">
        <v>0</v>
      </c>
      <c r="D63" s="329">
        <v>0</v>
      </c>
      <c r="E63" s="281">
        <v>0</v>
      </c>
      <c r="F63" s="281">
        <v>2</v>
      </c>
      <c r="G63" s="570">
        <v>0</v>
      </c>
    </row>
    <row r="64" spans="1:12" x14ac:dyDescent="0.25">
      <c r="A64" s="84" t="s">
        <v>20</v>
      </c>
      <c r="B64" s="99">
        <v>7</v>
      </c>
      <c r="C64" s="92">
        <v>1</v>
      </c>
      <c r="D64" s="329">
        <v>7</v>
      </c>
      <c r="E64" s="281">
        <v>2</v>
      </c>
      <c r="F64" s="281">
        <v>11</v>
      </c>
      <c r="G64" s="570">
        <v>0</v>
      </c>
    </row>
    <row r="65" spans="1:12" x14ac:dyDescent="0.25">
      <c r="A65" s="84" t="s">
        <v>21</v>
      </c>
      <c r="B65" s="99">
        <v>8</v>
      </c>
      <c r="C65" s="92">
        <v>0</v>
      </c>
      <c r="D65" s="329">
        <v>12</v>
      </c>
      <c r="E65" s="281">
        <v>3</v>
      </c>
      <c r="F65" s="281">
        <v>8</v>
      </c>
      <c r="G65" s="570">
        <v>3</v>
      </c>
    </row>
    <row r="66" spans="1:12" x14ac:dyDescent="0.25">
      <c r="A66" s="84" t="s">
        <v>22</v>
      </c>
      <c r="B66" s="99">
        <v>9</v>
      </c>
      <c r="C66" s="92">
        <v>0</v>
      </c>
      <c r="D66" s="329">
        <v>3</v>
      </c>
      <c r="E66" s="281">
        <v>6</v>
      </c>
      <c r="F66" s="281">
        <v>16</v>
      </c>
      <c r="G66" s="570">
        <v>0</v>
      </c>
    </row>
    <row r="67" spans="1:12" x14ac:dyDescent="0.25">
      <c r="A67" s="84" t="s">
        <v>23</v>
      </c>
      <c r="B67" s="99">
        <v>0</v>
      </c>
      <c r="C67" s="92">
        <v>0</v>
      </c>
      <c r="D67" s="329">
        <v>2</v>
      </c>
      <c r="E67" s="281">
        <v>0</v>
      </c>
      <c r="F67" s="281">
        <v>1</v>
      </c>
      <c r="G67" s="570">
        <v>0</v>
      </c>
    </row>
    <row r="68" spans="1:12" x14ac:dyDescent="0.25">
      <c r="A68" s="84" t="s">
        <v>24</v>
      </c>
      <c r="B68" s="99">
        <v>5</v>
      </c>
      <c r="C68" s="92">
        <v>0</v>
      </c>
      <c r="D68" s="329">
        <v>4</v>
      </c>
      <c r="E68" s="281">
        <v>1</v>
      </c>
      <c r="F68" s="281">
        <v>2</v>
      </c>
      <c r="G68" s="570">
        <v>0</v>
      </c>
    </row>
    <row r="69" spans="1:12" x14ac:dyDescent="0.25">
      <c r="A69" s="84" t="s">
        <v>25</v>
      </c>
      <c r="B69" s="99">
        <v>5</v>
      </c>
      <c r="C69" s="92">
        <v>24</v>
      </c>
      <c r="D69" s="329">
        <v>6</v>
      </c>
      <c r="E69" s="281">
        <v>5</v>
      </c>
      <c r="F69" s="281">
        <v>38</v>
      </c>
      <c r="G69" s="570">
        <v>0</v>
      </c>
    </row>
    <row r="70" spans="1:12" x14ac:dyDescent="0.25">
      <c r="A70" s="84" t="s">
        <v>26</v>
      </c>
      <c r="B70" s="99">
        <v>0</v>
      </c>
      <c r="C70" s="92">
        <v>0</v>
      </c>
      <c r="D70" s="329">
        <v>1</v>
      </c>
      <c r="E70" s="281">
        <v>0</v>
      </c>
      <c r="F70" s="281">
        <v>0</v>
      </c>
      <c r="G70" s="570">
        <v>2</v>
      </c>
    </row>
    <row r="71" spans="1:12" x14ac:dyDescent="0.25">
      <c r="A71" s="84" t="s">
        <v>27</v>
      </c>
      <c r="B71" s="99">
        <v>0</v>
      </c>
      <c r="C71" s="92">
        <v>36</v>
      </c>
      <c r="D71" s="329">
        <v>0</v>
      </c>
      <c r="E71" s="281">
        <v>0</v>
      </c>
      <c r="F71" s="281">
        <v>0</v>
      </c>
      <c r="G71" s="570">
        <v>0</v>
      </c>
    </row>
    <row r="72" spans="1:12" x14ac:dyDescent="0.25">
      <c r="A72" s="84" t="s">
        <v>28</v>
      </c>
      <c r="B72" s="99">
        <v>0</v>
      </c>
      <c r="C72" s="92">
        <v>32</v>
      </c>
      <c r="D72" s="329">
        <v>0</v>
      </c>
      <c r="E72" s="281">
        <v>0</v>
      </c>
      <c r="F72" s="281">
        <v>0</v>
      </c>
      <c r="G72" s="570">
        <v>0</v>
      </c>
    </row>
    <row r="73" spans="1:12" x14ac:dyDescent="0.25">
      <c r="A73" s="84" t="s">
        <v>29</v>
      </c>
      <c r="B73" s="99">
        <v>8</v>
      </c>
      <c r="C73" s="92">
        <v>0</v>
      </c>
      <c r="D73" s="329">
        <v>2</v>
      </c>
      <c r="E73" s="281">
        <v>0</v>
      </c>
      <c r="F73" s="281">
        <v>6</v>
      </c>
      <c r="G73" s="570">
        <v>0</v>
      </c>
    </row>
    <row r="74" spans="1:12" x14ac:dyDescent="0.25">
      <c r="A74" s="84" t="s">
        <v>30</v>
      </c>
      <c r="B74" s="99">
        <v>1</v>
      </c>
      <c r="C74" s="92">
        <v>28</v>
      </c>
      <c r="D74" s="329">
        <v>10</v>
      </c>
      <c r="E74" s="281">
        <v>1</v>
      </c>
      <c r="F74" s="281">
        <v>4</v>
      </c>
      <c r="G74" s="570">
        <v>0</v>
      </c>
    </row>
    <row r="75" spans="1:12" x14ac:dyDescent="0.25">
      <c r="A75" s="84" t="s">
        <v>31</v>
      </c>
      <c r="B75" s="99">
        <v>3</v>
      </c>
      <c r="C75" s="92">
        <v>7</v>
      </c>
      <c r="D75" s="329">
        <v>12</v>
      </c>
      <c r="E75" s="281">
        <v>11</v>
      </c>
      <c r="F75" s="281">
        <v>10</v>
      </c>
      <c r="G75" s="250">
        <v>0</v>
      </c>
    </row>
    <row r="76" spans="1:12" ht="16.5" thickBot="1" x14ac:dyDescent="0.3">
      <c r="A76" s="182" t="s">
        <v>32</v>
      </c>
      <c r="B76" s="188">
        <f t="shared" ref="B76:G76" si="1">SUM(B59:B75)</f>
        <v>174</v>
      </c>
      <c r="C76" s="189">
        <f t="shared" si="1"/>
        <v>182</v>
      </c>
      <c r="D76" s="183">
        <f t="shared" si="1"/>
        <v>182</v>
      </c>
      <c r="E76" s="163">
        <f t="shared" si="1"/>
        <v>63</v>
      </c>
      <c r="F76" s="163">
        <f t="shared" si="1"/>
        <v>303</v>
      </c>
      <c r="G76" s="213">
        <f t="shared" si="1"/>
        <v>13</v>
      </c>
      <c r="K76" s="234"/>
    </row>
    <row r="77" spans="1:12" x14ac:dyDescent="0.25">
      <c r="A77" s="234" t="s">
        <v>45</v>
      </c>
      <c r="B77" s="234"/>
      <c r="C77" s="95"/>
      <c r="D77" s="91"/>
      <c r="E77" s="91"/>
      <c r="F77" s="234"/>
      <c r="G77" s="234"/>
      <c r="H77" s="234"/>
      <c r="I77" s="234"/>
      <c r="J77" s="234"/>
      <c r="K77" s="234"/>
      <c r="L77" s="234"/>
    </row>
    <row r="78" spans="1:12" x14ac:dyDescent="0.25">
      <c r="A78" s="234"/>
      <c r="B78" s="234"/>
      <c r="C78" s="234"/>
      <c r="D78" s="234"/>
      <c r="E78" s="234"/>
      <c r="F78" s="234"/>
      <c r="G78" s="234"/>
      <c r="H78" s="234"/>
      <c r="I78" s="234"/>
      <c r="J78" s="234"/>
      <c r="K78" s="234"/>
      <c r="L78" s="234"/>
    </row>
    <row r="79" spans="1:12" ht="47.25" x14ac:dyDescent="0.25">
      <c r="A79" s="234" t="s">
        <v>46</v>
      </c>
      <c r="B79" s="234"/>
      <c r="C79" s="234"/>
      <c r="D79" s="234"/>
      <c r="E79" s="234"/>
      <c r="F79" s="234"/>
      <c r="G79" s="234"/>
      <c r="H79" s="234"/>
      <c r="I79" s="234"/>
      <c r="J79" s="234"/>
      <c r="K79" s="234"/>
      <c r="L79" s="234"/>
    </row>
    <row r="80" spans="1:12" x14ac:dyDescent="0.25">
      <c r="A80" s="234"/>
      <c r="B80" s="234"/>
      <c r="C80" s="234"/>
      <c r="D80" s="234"/>
      <c r="E80" s="234"/>
      <c r="F80" s="234"/>
      <c r="G80" s="234"/>
      <c r="H80" s="234"/>
      <c r="I80" s="234"/>
      <c r="J80" s="234"/>
      <c r="K80" s="234"/>
      <c r="L80" s="234"/>
    </row>
    <row r="81" spans="1:12" ht="94.5" x14ac:dyDescent="0.25">
      <c r="A81" s="273" t="s">
        <v>33</v>
      </c>
      <c r="B81" s="325" t="s">
        <v>47</v>
      </c>
      <c r="C81" s="325" t="s">
        <v>48</v>
      </c>
      <c r="D81" s="325" t="s">
        <v>10</v>
      </c>
      <c r="E81" s="325" t="s">
        <v>49</v>
      </c>
      <c r="F81" s="325" t="s">
        <v>50</v>
      </c>
      <c r="G81" s="325" t="s">
        <v>51</v>
      </c>
      <c r="H81" s="325" t="s">
        <v>52</v>
      </c>
      <c r="I81" s="234"/>
      <c r="J81" s="234"/>
      <c r="K81" s="234"/>
      <c r="L81" s="234"/>
    </row>
    <row r="82" spans="1:12" x14ac:dyDescent="0.25">
      <c r="A82" s="84" t="s">
        <v>15</v>
      </c>
      <c r="B82" s="281">
        <v>152</v>
      </c>
      <c r="C82" s="92">
        <v>0</v>
      </c>
      <c r="D82" s="92">
        <v>0</v>
      </c>
      <c r="E82" s="92">
        <v>49</v>
      </c>
      <c r="F82" s="92">
        <v>103</v>
      </c>
      <c r="G82" s="92">
        <v>0</v>
      </c>
      <c r="H82" s="92">
        <v>0</v>
      </c>
      <c r="I82" s="234"/>
      <c r="J82" s="234"/>
      <c r="K82" s="234"/>
      <c r="L82" s="234"/>
    </row>
    <row r="83" spans="1:12" x14ac:dyDescent="0.25">
      <c r="A83" s="84" t="s">
        <v>16</v>
      </c>
      <c r="B83" s="281">
        <v>17</v>
      </c>
      <c r="C83" s="92">
        <v>1</v>
      </c>
      <c r="D83" s="92">
        <v>0</v>
      </c>
      <c r="E83" s="92">
        <v>8</v>
      </c>
      <c r="F83" s="92">
        <v>8</v>
      </c>
      <c r="G83" s="92">
        <v>0</v>
      </c>
      <c r="H83" s="92">
        <v>0</v>
      </c>
      <c r="I83" s="234"/>
      <c r="J83" s="234"/>
      <c r="K83" s="234"/>
      <c r="L83" s="234"/>
    </row>
    <row r="84" spans="1:12" x14ac:dyDescent="0.25">
      <c r="A84" s="84" t="s">
        <v>17</v>
      </c>
      <c r="B84" s="281">
        <v>23</v>
      </c>
      <c r="C84" s="92">
        <v>1</v>
      </c>
      <c r="D84" s="92">
        <v>10</v>
      </c>
      <c r="E84" s="92">
        <v>12</v>
      </c>
      <c r="F84" s="92">
        <v>0</v>
      </c>
      <c r="G84" s="92">
        <v>0</v>
      </c>
      <c r="H84" s="92">
        <v>0</v>
      </c>
      <c r="I84" s="234"/>
      <c r="J84" s="234"/>
      <c r="K84" s="234"/>
      <c r="L84" s="234"/>
    </row>
    <row r="85" spans="1:12" x14ac:dyDescent="0.25">
      <c r="A85" s="84" t="s">
        <v>18</v>
      </c>
      <c r="B85" s="281">
        <v>13</v>
      </c>
      <c r="C85" s="92">
        <v>3</v>
      </c>
      <c r="D85" s="92">
        <v>9</v>
      </c>
      <c r="E85" s="92">
        <v>1</v>
      </c>
      <c r="F85" s="92">
        <v>0</v>
      </c>
      <c r="G85" s="92">
        <v>0</v>
      </c>
      <c r="H85" s="92">
        <v>0</v>
      </c>
      <c r="I85" s="234"/>
      <c r="J85" s="234"/>
      <c r="K85" s="234"/>
      <c r="L85" s="234"/>
    </row>
    <row r="86" spans="1:12" x14ac:dyDescent="0.25">
      <c r="A86" s="84" t="s">
        <v>19</v>
      </c>
      <c r="B86" s="281">
        <v>2</v>
      </c>
      <c r="C86" s="92">
        <v>0</v>
      </c>
      <c r="D86" s="92">
        <v>2</v>
      </c>
      <c r="E86" s="92">
        <v>0</v>
      </c>
      <c r="F86" s="92">
        <v>0</v>
      </c>
      <c r="G86" s="92">
        <v>0</v>
      </c>
      <c r="H86" s="92">
        <v>0</v>
      </c>
      <c r="I86" s="234"/>
      <c r="J86" s="234"/>
      <c r="K86" s="234"/>
      <c r="L86" s="234"/>
    </row>
    <row r="87" spans="1:12" x14ac:dyDescent="0.25">
      <c r="A87" s="84" t="s">
        <v>20</v>
      </c>
      <c r="B87" s="281">
        <v>11</v>
      </c>
      <c r="C87" s="92">
        <v>0</v>
      </c>
      <c r="D87" s="92">
        <v>0</v>
      </c>
      <c r="E87" s="92">
        <v>8</v>
      </c>
      <c r="F87" s="92">
        <v>3</v>
      </c>
      <c r="G87" s="92">
        <v>0</v>
      </c>
      <c r="H87" s="92">
        <v>0</v>
      </c>
      <c r="I87" s="234"/>
      <c r="J87" s="234"/>
      <c r="K87" s="234"/>
      <c r="L87" s="234"/>
    </row>
    <row r="88" spans="1:12" x14ac:dyDescent="0.25">
      <c r="A88" s="84" t="s">
        <v>21</v>
      </c>
      <c r="B88" s="281">
        <v>8</v>
      </c>
      <c r="C88" s="92">
        <v>0</v>
      </c>
      <c r="D88" s="92">
        <v>0</v>
      </c>
      <c r="E88" s="92">
        <v>6</v>
      </c>
      <c r="F88" s="92">
        <v>2</v>
      </c>
      <c r="G88" s="92">
        <v>0</v>
      </c>
      <c r="H88" s="92">
        <v>0</v>
      </c>
      <c r="I88" s="234"/>
      <c r="J88" s="234"/>
      <c r="K88" s="234"/>
      <c r="L88" s="234"/>
    </row>
    <row r="89" spans="1:12" x14ac:dyDescent="0.25">
      <c r="A89" s="84" t="s">
        <v>22</v>
      </c>
      <c r="B89" s="281">
        <v>16</v>
      </c>
      <c r="C89" s="92">
        <v>0</v>
      </c>
      <c r="D89" s="92">
        <v>3</v>
      </c>
      <c r="E89" s="92">
        <v>12</v>
      </c>
      <c r="F89" s="92">
        <v>1</v>
      </c>
      <c r="G89" s="92">
        <v>0</v>
      </c>
      <c r="H89" s="92">
        <v>0</v>
      </c>
      <c r="I89" s="234"/>
      <c r="J89" s="234"/>
      <c r="K89" s="234"/>
      <c r="L89" s="234"/>
    </row>
    <row r="90" spans="1:12" x14ac:dyDescent="0.25">
      <c r="A90" s="84" t="s">
        <v>23</v>
      </c>
      <c r="B90" s="281">
        <v>1</v>
      </c>
      <c r="C90" s="92">
        <v>0</v>
      </c>
      <c r="D90" s="92">
        <v>0</v>
      </c>
      <c r="E90" s="92">
        <v>0</v>
      </c>
      <c r="F90" s="92">
        <v>1</v>
      </c>
      <c r="G90" s="92">
        <v>0</v>
      </c>
      <c r="H90" s="92">
        <v>0</v>
      </c>
      <c r="I90" s="234"/>
      <c r="J90" s="234"/>
      <c r="K90" s="234"/>
      <c r="L90" s="234"/>
    </row>
    <row r="91" spans="1:12" x14ac:dyDescent="0.25">
      <c r="A91" s="84" t="s">
        <v>24</v>
      </c>
      <c r="B91" s="281">
        <v>2</v>
      </c>
      <c r="C91" s="92">
        <v>0</v>
      </c>
      <c r="D91" s="92">
        <v>1</v>
      </c>
      <c r="E91" s="92">
        <v>1</v>
      </c>
      <c r="F91" s="92">
        <v>0</v>
      </c>
      <c r="G91" s="92">
        <v>0</v>
      </c>
      <c r="H91" s="92">
        <v>0</v>
      </c>
      <c r="I91" s="234"/>
      <c r="J91" s="234"/>
      <c r="K91" s="234"/>
      <c r="L91" s="234"/>
    </row>
    <row r="92" spans="1:12" s="573" customFormat="1" x14ac:dyDescent="0.25">
      <c r="A92" s="110" t="s">
        <v>25</v>
      </c>
      <c r="B92" s="286">
        <v>38</v>
      </c>
      <c r="C92" s="111">
        <v>15</v>
      </c>
      <c r="D92" s="111">
        <v>21</v>
      </c>
      <c r="E92" s="111">
        <v>2</v>
      </c>
      <c r="F92" s="111">
        <v>0</v>
      </c>
      <c r="G92" s="111">
        <v>0</v>
      </c>
      <c r="H92" s="111">
        <v>0</v>
      </c>
      <c r="I92" s="572"/>
      <c r="J92" s="572"/>
      <c r="K92" s="572"/>
      <c r="L92" s="572"/>
    </row>
    <row r="93" spans="1:12" s="573" customFormat="1" x14ac:dyDescent="0.25">
      <c r="A93" s="110" t="s">
        <v>26</v>
      </c>
      <c r="B93" s="286">
        <v>0</v>
      </c>
      <c r="C93" s="111">
        <v>0</v>
      </c>
      <c r="D93" s="111">
        <v>0</v>
      </c>
      <c r="E93" s="111">
        <v>0</v>
      </c>
      <c r="F93" s="111">
        <v>0</v>
      </c>
      <c r="G93" s="111">
        <v>0</v>
      </c>
      <c r="H93" s="111">
        <v>0</v>
      </c>
      <c r="I93" s="572"/>
      <c r="J93" s="572"/>
      <c r="K93" s="572"/>
      <c r="L93" s="572"/>
    </row>
    <row r="94" spans="1:12" x14ac:dyDescent="0.25">
      <c r="A94" s="84" t="s">
        <v>27</v>
      </c>
      <c r="B94" s="281">
        <v>0</v>
      </c>
      <c r="C94" s="92">
        <v>0</v>
      </c>
      <c r="D94" s="92">
        <v>0</v>
      </c>
      <c r="E94" s="92">
        <v>0</v>
      </c>
      <c r="F94" s="92">
        <v>0</v>
      </c>
      <c r="G94" s="92">
        <v>0</v>
      </c>
      <c r="H94" s="92">
        <v>0</v>
      </c>
      <c r="I94" s="234"/>
      <c r="J94" s="234"/>
      <c r="K94" s="234"/>
      <c r="L94" s="234"/>
    </row>
    <row r="95" spans="1:12" x14ac:dyDescent="0.25">
      <c r="A95" s="84" t="s">
        <v>28</v>
      </c>
      <c r="B95" s="281">
        <v>0</v>
      </c>
      <c r="C95" s="92">
        <v>0</v>
      </c>
      <c r="D95" s="92">
        <v>0</v>
      </c>
      <c r="E95" s="92">
        <v>0</v>
      </c>
      <c r="F95" s="92">
        <v>0</v>
      </c>
      <c r="G95" s="92">
        <v>0</v>
      </c>
      <c r="H95" s="92">
        <v>0</v>
      </c>
      <c r="I95" s="234"/>
      <c r="J95" s="234"/>
      <c r="K95" s="234"/>
      <c r="L95" s="234"/>
    </row>
    <row r="96" spans="1:12" x14ac:dyDescent="0.25">
      <c r="A96" s="84" t="s">
        <v>29</v>
      </c>
      <c r="B96" s="281">
        <v>6</v>
      </c>
      <c r="C96" s="92">
        <v>0</v>
      </c>
      <c r="D96" s="92">
        <v>2</v>
      </c>
      <c r="E96" s="92">
        <v>3</v>
      </c>
      <c r="F96" s="92">
        <v>1</v>
      </c>
      <c r="G96" s="92">
        <v>0</v>
      </c>
      <c r="H96" s="92">
        <v>0</v>
      </c>
      <c r="I96" s="234"/>
      <c r="J96" s="234"/>
      <c r="K96" s="234"/>
      <c r="L96" s="234"/>
    </row>
    <row r="97" spans="1:12" x14ac:dyDescent="0.25">
      <c r="A97" s="84" t="s">
        <v>30</v>
      </c>
      <c r="B97" s="281">
        <v>4</v>
      </c>
      <c r="C97" s="92">
        <v>2</v>
      </c>
      <c r="D97" s="92">
        <v>2</v>
      </c>
      <c r="E97" s="92">
        <v>0</v>
      </c>
      <c r="F97" s="92">
        <v>0</v>
      </c>
      <c r="G97" s="92">
        <v>0</v>
      </c>
      <c r="H97" s="92">
        <v>0</v>
      </c>
      <c r="I97" s="234"/>
      <c r="J97" s="234"/>
      <c r="K97" s="234"/>
      <c r="L97" s="234"/>
    </row>
    <row r="98" spans="1:12" x14ac:dyDescent="0.25">
      <c r="A98" s="84" t="s">
        <v>31</v>
      </c>
      <c r="B98" s="281">
        <v>10</v>
      </c>
      <c r="C98" s="92">
        <v>0</v>
      </c>
      <c r="D98" s="92">
        <v>3</v>
      </c>
      <c r="E98" s="92">
        <v>4</v>
      </c>
      <c r="F98" s="281">
        <v>3</v>
      </c>
      <c r="G98" s="281">
        <v>0</v>
      </c>
      <c r="H98" s="319">
        <v>0</v>
      </c>
      <c r="I98" s="234"/>
      <c r="J98" s="234"/>
      <c r="K98" s="234"/>
      <c r="L98" s="234"/>
    </row>
    <row r="99" spans="1:12" s="573" customFormat="1" ht="16.5" thickBot="1" x14ac:dyDescent="0.3">
      <c r="A99" s="204" t="s">
        <v>32</v>
      </c>
      <c r="B99" s="574">
        <f t="shared" ref="B99:H99" si="2">SUM(B82:B98)</f>
        <v>303</v>
      </c>
      <c r="C99" s="206">
        <f t="shared" si="2"/>
        <v>22</v>
      </c>
      <c r="D99" s="206">
        <f t="shared" si="2"/>
        <v>53</v>
      </c>
      <c r="E99" s="206">
        <f t="shared" si="2"/>
        <v>106</v>
      </c>
      <c r="F99" s="575">
        <f t="shared" si="2"/>
        <v>122</v>
      </c>
      <c r="G99" s="575">
        <f t="shared" si="2"/>
        <v>0</v>
      </c>
      <c r="H99" s="576">
        <f t="shared" si="2"/>
        <v>0</v>
      </c>
      <c r="I99" s="572"/>
      <c r="J99" s="572"/>
      <c r="K99" s="572"/>
      <c r="L99" s="572"/>
    </row>
    <row r="100" spans="1:12" x14ac:dyDescent="0.25">
      <c r="A100" s="234"/>
      <c r="B100" s="281"/>
      <c r="C100" s="234"/>
      <c r="D100" s="234"/>
      <c r="E100" s="234"/>
      <c r="F100" s="234"/>
      <c r="G100" s="234"/>
      <c r="H100" s="234"/>
      <c r="I100" s="234"/>
      <c r="J100" s="234"/>
      <c r="K100" s="234"/>
      <c r="L100" s="234"/>
    </row>
    <row r="101" spans="1:12" x14ac:dyDescent="0.25">
      <c r="A101" s="234"/>
      <c r="B101" s="234"/>
      <c r="C101" s="234"/>
      <c r="D101" s="234"/>
      <c r="E101" s="234"/>
      <c r="F101" s="234"/>
      <c r="G101" s="234"/>
      <c r="H101" s="234"/>
      <c r="I101" s="234"/>
      <c r="J101" s="234"/>
      <c r="K101" s="234"/>
      <c r="L101" s="234"/>
    </row>
    <row r="102" spans="1:12" ht="47.25" x14ac:dyDescent="0.25">
      <c r="A102" s="236" t="s">
        <v>53</v>
      </c>
      <c r="B102" s="236"/>
      <c r="C102" s="236"/>
      <c r="D102" s="236"/>
      <c r="E102" s="236"/>
      <c r="F102" s="236"/>
      <c r="G102" s="236"/>
      <c r="H102" s="236"/>
      <c r="I102" s="236"/>
      <c r="J102" s="236"/>
      <c r="K102" s="236"/>
      <c r="L102" s="234"/>
    </row>
    <row r="103" spans="1:12" x14ac:dyDescent="0.25">
      <c r="A103" s="234"/>
      <c r="B103" s="234"/>
      <c r="C103" s="234"/>
      <c r="D103" s="234"/>
      <c r="E103" s="234"/>
      <c r="F103" s="234"/>
      <c r="G103" s="234"/>
      <c r="H103" s="234"/>
      <c r="I103" s="234"/>
      <c r="J103" s="234"/>
      <c r="K103" s="234"/>
      <c r="L103" s="234"/>
    </row>
    <row r="104" spans="1:12" x14ac:dyDescent="0.25">
      <c r="A104" s="234"/>
      <c r="B104" s="234"/>
      <c r="C104" s="234"/>
      <c r="D104" s="234"/>
      <c r="E104" s="234"/>
      <c r="F104" s="234"/>
      <c r="G104" s="234"/>
      <c r="H104" s="234"/>
      <c r="I104" s="234"/>
      <c r="J104" s="234"/>
      <c r="K104" s="234"/>
      <c r="L104" s="234"/>
    </row>
    <row r="105" spans="1:12" x14ac:dyDescent="0.25">
      <c r="A105" s="332" t="s">
        <v>54</v>
      </c>
      <c r="B105" s="332"/>
      <c r="C105" s="332"/>
      <c r="D105" s="332"/>
      <c r="E105" s="332"/>
      <c r="F105" s="332"/>
      <c r="G105" s="332"/>
      <c r="H105" s="332"/>
      <c r="I105" s="279"/>
      <c r="J105" s="234"/>
      <c r="K105" s="234"/>
      <c r="L105" s="234"/>
    </row>
    <row r="106" spans="1:12" x14ac:dyDescent="0.25">
      <c r="A106" s="332"/>
      <c r="B106" s="332"/>
      <c r="C106" s="332"/>
      <c r="D106" s="332"/>
      <c r="E106" s="332"/>
      <c r="F106" s="332"/>
      <c r="G106" s="332"/>
      <c r="H106" s="332"/>
      <c r="I106" s="279"/>
      <c r="J106" s="234"/>
      <c r="K106" s="234"/>
      <c r="L106" s="234"/>
    </row>
    <row r="107" spans="1:12" x14ac:dyDescent="0.25">
      <c r="A107" s="234"/>
      <c r="B107" s="234"/>
      <c r="C107" s="234"/>
      <c r="D107" s="234"/>
      <c r="E107" s="234"/>
      <c r="F107" s="234"/>
      <c r="G107" s="234"/>
      <c r="H107" s="234"/>
      <c r="I107" s="331"/>
      <c r="J107" s="234"/>
      <c r="K107" s="234"/>
      <c r="L107" s="234"/>
    </row>
    <row r="108" spans="1:12" x14ac:dyDescent="0.25">
      <c r="A108" s="279"/>
      <c r="B108" s="279"/>
      <c r="C108" s="234"/>
      <c r="D108" s="234"/>
      <c r="E108" s="234"/>
      <c r="F108" s="279"/>
      <c r="G108" s="279"/>
      <c r="H108" s="279"/>
      <c r="J108" s="279"/>
      <c r="K108" s="279"/>
      <c r="L108" s="279"/>
    </row>
    <row r="109" spans="1:12" ht="16.5" thickBot="1" x14ac:dyDescent="0.3">
      <c r="D109" s="331"/>
      <c r="E109" s="331"/>
      <c r="F109" s="331"/>
    </row>
    <row r="110" spans="1:12" ht="47.25" x14ac:dyDescent="0.25">
      <c r="A110" s="281"/>
      <c r="B110" s="336" t="s">
        <v>55</v>
      </c>
      <c r="C110" s="337" t="s">
        <v>56</v>
      </c>
    </row>
    <row r="111" spans="1:12" x14ac:dyDescent="0.25">
      <c r="A111" s="281" t="s">
        <v>57</v>
      </c>
      <c r="B111" s="284">
        <v>674</v>
      </c>
      <c r="C111" s="285">
        <v>210</v>
      </c>
    </row>
    <row r="112" spans="1:12" x14ac:dyDescent="0.25">
      <c r="A112" s="281" t="s">
        <v>58</v>
      </c>
      <c r="B112" s="284">
        <v>1009</v>
      </c>
      <c r="C112" s="285">
        <v>334</v>
      </c>
    </row>
    <row r="113" spans="1:9" x14ac:dyDescent="0.25">
      <c r="A113" s="281" t="s">
        <v>59</v>
      </c>
      <c r="B113" s="284">
        <v>47</v>
      </c>
      <c r="C113" s="285">
        <v>7</v>
      </c>
    </row>
    <row r="114" spans="1:9" x14ac:dyDescent="0.25">
      <c r="A114" s="281" t="s">
        <v>60</v>
      </c>
      <c r="B114" s="284">
        <v>4</v>
      </c>
      <c r="C114" s="285">
        <v>0</v>
      </c>
    </row>
    <row r="115" spans="1:9" x14ac:dyDescent="0.25">
      <c r="A115" s="281" t="s">
        <v>61</v>
      </c>
      <c r="B115" s="284">
        <v>5</v>
      </c>
      <c r="C115" s="285">
        <v>4</v>
      </c>
    </row>
    <row r="116" spans="1:9" x14ac:dyDescent="0.25">
      <c r="A116" s="286" t="s">
        <v>62</v>
      </c>
      <c r="B116" s="284">
        <v>1</v>
      </c>
      <c r="C116" s="285">
        <v>1</v>
      </c>
    </row>
    <row r="117" spans="1:9" x14ac:dyDescent="0.25">
      <c r="A117" s="286" t="s">
        <v>63</v>
      </c>
      <c r="B117" s="284">
        <v>64</v>
      </c>
      <c r="C117" s="284">
        <v>9</v>
      </c>
      <c r="D117" s="234"/>
    </row>
    <row r="118" spans="1:9" x14ac:dyDescent="0.25">
      <c r="A118" s="204" t="s">
        <v>32</v>
      </c>
      <c r="B118" s="201">
        <f>SUM(B111:B117)</f>
        <v>1804</v>
      </c>
      <c r="C118" s="201">
        <f>SUM(C111:C117)</f>
        <v>565</v>
      </c>
      <c r="D118" s="234"/>
    </row>
    <row r="119" spans="1:9" x14ac:dyDescent="0.25">
      <c r="A119" s="287" t="s">
        <v>64</v>
      </c>
      <c r="C119" s="288"/>
      <c r="D119" s="288"/>
      <c r="E119" s="288"/>
      <c r="I119" s="234"/>
    </row>
    <row r="122" spans="1:9" ht="47.25" x14ac:dyDescent="0.25">
      <c r="A122" s="281"/>
      <c r="B122" s="325" t="s">
        <v>65</v>
      </c>
      <c r="C122" s="338" t="s">
        <v>66</v>
      </c>
      <c r="D122" s="338" t="s">
        <v>67</v>
      </c>
      <c r="E122" s="338" t="s">
        <v>68</v>
      </c>
      <c r="F122" s="338" t="s">
        <v>69</v>
      </c>
    </row>
    <row r="123" spans="1:9" ht="31.5" x14ac:dyDescent="0.25">
      <c r="A123" s="243" t="s">
        <v>70</v>
      </c>
      <c r="B123" s="281">
        <v>14</v>
      </c>
      <c r="C123" s="281">
        <v>1</v>
      </c>
      <c r="D123" s="281">
        <v>1</v>
      </c>
      <c r="E123" s="281">
        <v>1</v>
      </c>
      <c r="F123" s="281">
        <v>0</v>
      </c>
    </row>
    <row r="124" spans="1:9" x14ac:dyDescent="0.25">
      <c r="C124" s="244"/>
      <c r="D124" s="244"/>
      <c r="E124" s="244"/>
    </row>
    <row r="125" spans="1:9" x14ac:dyDescent="0.25">
      <c r="A125" s="274" t="s">
        <v>71</v>
      </c>
    </row>
    <row r="126" spans="1:9" x14ac:dyDescent="0.25">
      <c r="A126" s="274" t="s">
        <v>72</v>
      </c>
    </row>
    <row r="127" spans="1:9" x14ac:dyDescent="0.25">
      <c r="A127" s="274" t="s">
        <v>73</v>
      </c>
    </row>
    <row r="129" spans="1:5" x14ac:dyDescent="0.25">
      <c r="B129" s="1444" t="s">
        <v>74</v>
      </c>
      <c r="C129" s="1445"/>
      <c r="D129" s="1446"/>
    </row>
    <row r="130" spans="1:5" x14ac:dyDescent="0.25">
      <c r="B130" s="281" t="s">
        <v>75</v>
      </c>
      <c r="C130" s="289"/>
      <c r="D130" s="290"/>
    </row>
    <row r="131" spans="1:5" x14ac:dyDescent="0.25">
      <c r="B131" s="281" t="s">
        <v>76</v>
      </c>
      <c r="C131" s="289"/>
      <c r="D131" s="290"/>
    </row>
    <row r="132" spans="1:5" ht="31.5" x14ac:dyDescent="0.25">
      <c r="B132" s="245" t="s">
        <v>77</v>
      </c>
      <c r="C132" s="281" t="s">
        <v>80</v>
      </c>
      <c r="D132" s="281"/>
    </row>
    <row r="133" spans="1:5" ht="31.5" x14ac:dyDescent="0.25">
      <c r="B133" s="291"/>
      <c r="C133" s="243" t="s">
        <v>82</v>
      </c>
      <c r="D133" s="281"/>
    </row>
    <row r="134" spans="1:5" x14ac:dyDescent="0.25">
      <c r="B134" s="281" t="s">
        <v>78</v>
      </c>
      <c r="C134" s="289"/>
      <c r="D134" s="290"/>
    </row>
    <row r="140" spans="1:5" ht="34.5" customHeight="1" x14ac:dyDescent="0.25">
      <c r="A140" s="1450" t="s">
        <v>94</v>
      </c>
      <c r="B140" s="1450"/>
      <c r="C140" s="1450"/>
      <c r="D140" s="1450"/>
      <c r="E140" s="1450"/>
    </row>
    <row r="141" spans="1:5" ht="34.5" customHeight="1" x14ac:dyDescent="0.25">
      <c r="A141" s="339" t="s">
        <v>164</v>
      </c>
      <c r="B141" s="1444"/>
      <c r="C141" s="1445"/>
      <c r="D141" s="1445"/>
      <c r="E141" s="1445"/>
    </row>
    <row r="142" spans="1:5" ht="34.5" customHeight="1" x14ac:dyDescent="0.25">
      <c r="A142" s="281"/>
      <c r="B142" s="1453" t="s">
        <v>32</v>
      </c>
      <c r="C142" s="1418" t="s">
        <v>84</v>
      </c>
      <c r="D142" s="1418" t="s">
        <v>85</v>
      </c>
      <c r="E142" s="1418" t="s">
        <v>86</v>
      </c>
    </row>
    <row r="143" spans="1:5" ht="34.5" customHeight="1" x14ac:dyDescent="0.25">
      <c r="A143" s="281"/>
      <c r="B143" s="1454"/>
      <c r="C143" s="1419"/>
      <c r="D143" s="1454"/>
      <c r="E143" s="1454"/>
    </row>
    <row r="144" spans="1:5" ht="34.5" customHeight="1" x14ac:dyDescent="0.25">
      <c r="A144" s="340" t="s">
        <v>87</v>
      </c>
      <c r="B144" s="339">
        <v>7</v>
      </c>
      <c r="C144" s="339">
        <v>6</v>
      </c>
      <c r="D144" s="339">
        <v>0</v>
      </c>
      <c r="E144" s="339">
        <v>0</v>
      </c>
    </row>
    <row r="145" spans="1:5" ht="34.5" customHeight="1" x14ac:dyDescent="0.25">
      <c r="A145" s="340" t="s">
        <v>88</v>
      </c>
      <c r="B145" s="339">
        <v>1</v>
      </c>
      <c r="C145" s="472">
        <v>1</v>
      </c>
      <c r="D145" s="472">
        <v>0</v>
      </c>
      <c r="E145" s="472">
        <v>0</v>
      </c>
    </row>
    <row r="146" spans="1:5" ht="34.5" customHeight="1" x14ac:dyDescent="0.25">
      <c r="A146" s="340" t="s">
        <v>89</v>
      </c>
      <c r="B146" s="339">
        <v>6</v>
      </c>
      <c r="C146" s="472">
        <v>5</v>
      </c>
      <c r="D146" s="472">
        <v>0</v>
      </c>
      <c r="E146" s="472">
        <v>1</v>
      </c>
    </row>
    <row r="147" spans="1:5" ht="34.5" customHeight="1" x14ac:dyDescent="0.25">
      <c r="A147" s="340" t="s">
        <v>90</v>
      </c>
      <c r="B147" s="339">
        <v>0</v>
      </c>
      <c r="C147" s="472">
        <v>0</v>
      </c>
      <c r="D147" s="472">
        <v>0</v>
      </c>
      <c r="E147" s="472">
        <v>0</v>
      </c>
    </row>
    <row r="148" spans="1:5" ht="34.5" customHeight="1" x14ac:dyDescent="0.25">
      <c r="A148" s="340" t="s">
        <v>91</v>
      </c>
      <c r="B148" s="339">
        <v>21</v>
      </c>
      <c r="C148" s="361">
        <v>13</v>
      </c>
      <c r="D148" s="361">
        <v>7</v>
      </c>
      <c r="E148" s="361">
        <v>1</v>
      </c>
    </row>
    <row r="149" spans="1:5" ht="34.5" customHeight="1" x14ac:dyDescent="0.25">
      <c r="A149" s="340" t="s">
        <v>92</v>
      </c>
      <c r="B149" s="339">
        <v>4</v>
      </c>
      <c r="C149" s="361">
        <v>4</v>
      </c>
      <c r="D149" s="361">
        <v>0</v>
      </c>
      <c r="E149" s="361">
        <v>0</v>
      </c>
    </row>
    <row r="150" spans="1:5" ht="34.5" customHeight="1" x14ac:dyDescent="0.25">
      <c r="A150" s="340" t="s">
        <v>93</v>
      </c>
      <c r="B150" s="339">
        <v>3</v>
      </c>
      <c r="C150" s="361">
        <v>2</v>
      </c>
      <c r="D150" s="361">
        <v>1</v>
      </c>
      <c r="E150" s="361">
        <v>0</v>
      </c>
    </row>
  </sheetData>
  <mergeCells count="16">
    <mergeCell ref="B142:B143"/>
    <mergeCell ref="C142:C143"/>
    <mergeCell ref="D142:D143"/>
    <mergeCell ref="E142:E143"/>
    <mergeCell ref="A51:C51"/>
    <mergeCell ref="A55:H55"/>
    <mergeCell ref="B57:C57"/>
    <mergeCell ref="B129:D129"/>
    <mergeCell ref="A140:E140"/>
    <mergeCell ref="B141:E141"/>
    <mergeCell ref="A50:C50"/>
    <mergeCell ref="A5:L5"/>
    <mergeCell ref="A8:A9"/>
    <mergeCell ref="B8:B9"/>
    <mergeCell ref="C8:E8"/>
    <mergeCell ref="F8:L8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"/>
  <sheetViews>
    <sheetView topLeftCell="A4" zoomScale="70" zoomScaleNormal="70" workbookViewId="0">
      <selection activeCell="A155" sqref="A155:E164"/>
    </sheetView>
  </sheetViews>
  <sheetFormatPr defaultColWidth="16.5703125" defaultRowHeight="15.75" x14ac:dyDescent="0.25"/>
  <cols>
    <col min="1" max="16384" width="16.5703125" style="247"/>
  </cols>
  <sheetData>
    <row r="1" spans="1:12" ht="31.5" x14ac:dyDescent="0.25">
      <c r="A1" s="246" t="s">
        <v>183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</row>
    <row r="2" spans="1:12" ht="63" x14ac:dyDescent="0.25">
      <c r="A2" s="120" t="s">
        <v>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2" x14ac:dyDescent="0.2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2" x14ac:dyDescent="0.25">
      <c r="A5" s="1340" t="s">
        <v>2</v>
      </c>
      <c r="B5" s="1340"/>
      <c r="C5" s="1340"/>
      <c r="D5" s="1340"/>
      <c r="E5" s="1340"/>
      <c r="F5" s="1340"/>
      <c r="G5" s="1340"/>
      <c r="H5" s="1340"/>
      <c r="I5" s="1340"/>
      <c r="J5" s="1340"/>
      <c r="K5" s="1340"/>
      <c r="L5" s="1340"/>
    </row>
    <row r="6" spans="1:12" x14ac:dyDescent="0.2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2" x14ac:dyDescent="0.25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</row>
    <row r="8" spans="1:12" x14ac:dyDescent="0.25">
      <c r="A8" s="1350" t="s">
        <v>33</v>
      </c>
      <c r="B8" s="1352" t="s">
        <v>3</v>
      </c>
      <c r="C8" s="1354"/>
      <c r="D8" s="1355"/>
      <c r="E8" s="1356"/>
      <c r="F8" s="1354" t="s">
        <v>4</v>
      </c>
      <c r="G8" s="1355"/>
      <c r="H8" s="1355"/>
      <c r="I8" s="1355"/>
      <c r="J8" s="1355"/>
      <c r="K8" s="1355"/>
      <c r="L8" s="1348"/>
    </row>
    <row r="9" spans="1:12" ht="173.25" x14ac:dyDescent="0.25">
      <c r="A9" s="1351"/>
      <c r="B9" s="1353"/>
      <c r="C9" s="230" t="s">
        <v>5</v>
      </c>
      <c r="D9" s="231" t="s">
        <v>6</v>
      </c>
      <c r="E9" s="232" t="s">
        <v>7</v>
      </c>
      <c r="F9" s="269" t="s">
        <v>8</v>
      </c>
      <c r="G9" s="231" t="s">
        <v>9</v>
      </c>
      <c r="H9" s="231" t="s">
        <v>10</v>
      </c>
      <c r="I9" s="231" t="s">
        <v>83</v>
      </c>
      <c r="J9" s="231" t="s">
        <v>12</v>
      </c>
      <c r="K9" s="231" t="s">
        <v>13</v>
      </c>
      <c r="L9" s="231" t="s">
        <v>14</v>
      </c>
    </row>
    <row r="10" spans="1:12" ht="31.5" x14ac:dyDescent="0.25">
      <c r="A10" s="121" t="s">
        <v>15</v>
      </c>
      <c r="B10" s="300">
        <v>214</v>
      </c>
      <c r="C10" s="230">
        <v>88</v>
      </c>
      <c r="D10" s="231">
        <v>0</v>
      </c>
      <c r="E10" s="232">
        <v>126</v>
      </c>
      <c r="F10" s="301">
        <v>28</v>
      </c>
      <c r="G10" s="302">
        <v>1</v>
      </c>
      <c r="H10" s="302">
        <v>3</v>
      </c>
      <c r="I10" s="302">
        <v>1</v>
      </c>
      <c r="J10" s="302">
        <v>23</v>
      </c>
      <c r="K10" s="302">
        <v>0</v>
      </c>
      <c r="L10" s="302">
        <v>0</v>
      </c>
    </row>
    <row r="11" spans="1:12" ht="47.25" x14ac:dyDescent="0.25">
      <c r="A11" s="121" t="s">
        <v>16</v>
      </c>
      <c r="B11" s="300">
        <v>22</v>
      </c>
      <c r="C11" s="303">
        <v>22</v>
      </c>
      <c r="D11" s="302">
        <v>0</v>
      </c>
      <c r="E11" s="304">
        <v>0</v>
      </c>
      <c r="F11" s="301">
        <v>11</v>
      </c>
      <c r="G11" s="302">
        <v>0</v>
      </c>
      <c r="H11" s="302">
        <v>10</v>
      </c>
      <c r="I11" s="302">
        <v>1</v>
      </c>
      <c r="J11" s="302">
        <v>0</v>
      </c>
      <c r="K11" s="302">
        <v>0</v>
      </c>
      <c r="L11" s="302">
        <v>0</v>
      </c>
    </row>
    <row r="12" spans="1:12" ht="31.5" x14ac:dyDescent="0.25">
      <c r="A12" s="121" t="s">
        <v>17</v>
      </c>
      <c r="B12" s="300">
        <v>31</v>
      </c>
      <c r="C12" s="303">
        <v>15</v>
      </c>
      <c r="D12" s="302">
        <v>0</v>
      </c>
      <c r="E12" s="304">
        <v>16</v>
      </c>
      <c r="F12" s="301">
        <v>7</v>
      </c>
      <c r="G12" s="302">
        <v>0</v>
      </c>
      <c r="H12" s="302">
        <v>1</v>
      </c>
      <c r="I12" s="302">
        <v>6</v>
      </c>
      <c r="J12" s="302">
        <v>0</v>
      </c>
      <c r="K12" s="302">
        <v>0</v>
      </c>
      <c r="L12" s="302">
        <v>0</v>
      </c>
    </row>
    <row r="13" spans="1:12" ht="31.5" x14ac:dyDescent="0.25">
      <c r="A13" s="121" t="s">
        <v>18</v>
      </c>
      <c r="B13" s="300">
        <v>1</v>
      </c>
      <c r="C13" s="303">
        <v>1</v>
      </c>
      <c r="D13" s="302">
        <v>0</v>
      </c>
      <c r="E13" s="304">
        <v>0</v>
      </c>
      <c r="F13" s="301">
        <v>10</v>
      </c>
      <c r="G13" s="302">
        <v>8</v>
      </c>
      <c r="H13" s="302">
        <v>2</v>
      </c>
      <c r="I13" s="302">
        <v>0</v>
      </c>
      <c r="J13" s="302">
        <v>0</v>
      </c>
      <c r="K13" s="302">
        <v>0</v>
      </c>
      <c r="L13" s="302">
        <v>0</v>
      </c>
    </row>
    <row r="14" spans="1:12" ht="31.5" x14ac:dyDescent="0.25">
      <c r="A14" s="121" t="s">
        <v>19</v>
      </c>
      <c r="B14" s="300">
        <v>0</v>
      </c>
      <c r="C14" s="303">
        <v>0</v>
      </c>
      <c r="D14" s="302">
        <v>0</v>
      </c>
      <c r="E14" s="304">
        <v>0</v>
      </c>
      <c r="F14" s="301">
        <v>1</v>
      </c>
      <c r="G14" s="302">
        <v>0</v>
      </c>
      <c r="H14" s="302">
        <v>1</v>
      </c>
      <c r="I14" s="302">
        <v>0</v>
      </c>
      <c r="J14" s="302">
        <v>0</v>
      </c>
      <c r="K14" s="302">
        <v>0</v>
      </c>
      <c r="L14" s="302">
        <v>0</v>
      </c>
    </row>
    <row r="15" spans="1:12" x14ac:dyDescent="0.25">
      <c r="A15" s="121" t="s">
        <v>20</v>
      </c>
      <c r="B15" s="300">
        <v>17</v>
      </c>
      <c r="C15" s="303">
        <v>17</v>
      </c>
      <c r="D15" s="302">
        <v>0</v>
      </c>
      <c r="E15" s="304">
        <v>0</v>
      </c>
      <c r="F15" s="301">
        <v>1</v>
      </c>
      <c r="G15" s="302">
        <v>0</v>
      </c>
      <c r="H15" s="302">
        <v>1</v>
      </c>
      <c r="I15" s="302">
        <v>0</v>
      </c>
      <c r="J15" s="302">
        <v>0</v>
      </c>
      <c r="K15" s="302">
        <v>0</v>
      </c>
      <c r="L15" s="302">
        <v>0</v>
      </c>
    </row>
    <row r="16" spans="1:12" x14ac:dyDescent="0.25">
      <c r="A16" s="121" t="s">
        <v>21</v>
      </c>
      <c r="B16" s="300">
        <v>5</v>
      </c>
      <c r="C16" s="303">
        <v>5</v>
      </c>
      <c r="D16" s="302">
        <v>0</v>
      </c>
      <c r="E16" s="304">
        <v>0</v>
      </c>
      <c r="F16" s="301">
        <v>1</v>
      </c>
      <c r="G16" s="302">
        <v>0</v>
      </c>
      <c r="H16" s="302">
        <v>1</v>
      </c>
      <c r="I16" s="302">
        <v>0</v>
      </c>
      <c r="J16" s="302">
        <v>0</v>
      </c>
      <c r="K16" s="302">
        <v>0</v>
      </c>
      <c r="L16" s="302">
        <v>0</v>
      </c>
    </row>
    <row r="17" spans="1:12" x14ac:dyDescent="0.25">
      <c r="A17" s="121" t="s">
        <v>22</v>
      </c>
      <c r="B17" s="300">
        <v>7</v>
      </c>
      <c r="C17" s="303">
        <v>7</v>
      </c>
      <c r="D17" s="302">
        <v>0</v>
      </c>
      <c r="E17" s="304">
        <v>0</v>
      </c>
      <c r="F17" s="301">
        <v>0</v>
      </c>
      <c r="G17" s="302">
        <v>0</v>
      </c>
      <c r="H17" s="302">
        <v>0</v>
      </c>
      <c r="I17" s="302">
        <v>0</v>
      </c>
      <c r="J17" s="302">
        <v>0</v>
      </c>
      <c r="K17" s="302">
        <v>0</v>
      </c>
      <c r="L17" s="302">
        <v>0</v>
      </c>
    </row>
    <row r="18" spans="1:12" x14ac:dyDescent="0.25">
      <c r="A18" s="121" t="s">
        <v>23</v>
      </c>
      <c r="B18" s="300">
        <v>1</v>
      </c>
      <c r="C18" s="303">
        <v>1</v>
      </c>
      <c r="D18" s="302">
        <v>0</v>
      </c>
      <c r="E18" s="304">
        <v>0</v>
      </c>
      <c r="F18" s="301">
        <v>1</v>
      </c>
      <c r="G18" s="302">
        <v>0</v>
      </c>
      <c r="H18" s="302">
        <v>1</v>
      </c>
      <c r="I18" s="302">
        <v>0</v>
      </c>
      <c r="J18" s="302">
        <v>0</v>
      </c>
      <c r="K18" s="302">
        <v>0</v>
      </c>
      <c r="L18" s="302">
        <v>0</v>
      </c>
    </row>
    <row r="19" spans="1:12" ht="31.5" x14ac:dyDescent="0.25">
      <c r="A19" s="121" t="s">
        <v>24</v>
      </c>
      <c r="B19" s="300">
        <v>13</v>
      </c>
      <c r="C19" s="303">
        <v>10</v>
      </c>
      <c r="D19" s="302">
        <v>0</v>
      </c>
      <c r="E19" s="304">
        <v>3</v>
      </c>
      <c r="F19" s="301">
        <v>4</v>
      </c>
      <c r="G19" s="302">
        <v>0</v>
      </c>
      <c r="H19" s="302">
        <v>4</v>
      </c>
      <c r="I19" s="302">
        <v>0</v>
      </c>
      <c r="J19" s="302">
        <v>0</v>
      </c>
      <c r="K19" s="302">
        <v>0</v>
      </c>
      <c r="L19" s="302">
        <v>0</v>
      </c>
    </row>
    <row r="20" spans="1:12" ht="47.25" x14ac:dyDescent="0.25">
      <c r="A20" s="121" t="s">
        <v>25</v>
      </c>
      <c r="B20" s="300">
        <v>22</v>
      </c>
      <c r="C20" s="303">
        <v>11</v>
      </c>
      <c r="D20" s="302">
        <v>6</v>
      </c>
      <c r="E20" s="304">
        <v>5</v>
      </c>
      <c r="F20" s="301">
        <v>30</v>
      </c>
      <c r="G20" s="302">
        <v>26</v>
      </c>
      <c r="H20" s="302">
        <v>4</v>
      </c>
      <c r="I20" s="302">
        <v>0</v>
      </c>
      <c r="J20" s="302">
        <v>0</v>
      </c>
      <c r="K20" s="302">
        <v>0</v>
      </c>
      <c r="L20" s="302">
        <v>0</v>
      </c>
    </row>
    <row r="21" spans="1:12" ht="47.25" x14ac:dyDescent="0.25">
      <c r="A21" s="121" t="s">
        <v>26</v>
      </c>
      <c r="B21" s="300">
        <v>0</v>
      </c>
      <c r="C21" s="303">
        <v>0</v>
      </c>
      <c r="D21" s="302">
        <v>0</v>
      </c>
      <c r="E21" s="304">
        <v>0</v>
      </c>
      <c r="F21" s="301">
        <v>0</v>
      </c>
      <c r="G21" s="302">
        <v>0</v>
      </c>
      <c r="H21" s="302">
        <v>0</v>
      </c>
      <c r="I21" s="302">
        <v>0</v>
      </c>
      <c r="J21" s="302">
        <v>0</v>
      </c>
      <c r="K21" s="302">
        <v>0</v>
      </c>
      <c r="L21" s="302">
        <v>0</v>
      </c>
    </row>
    <row r="22" spans="1:12" ht="47.25" x14ac:dyDescent="0.25">
      <c r="A22" s="121" t="s">
        <v>27</v>
      </c>
      <c r="B22" s="300">
        <v>0</v>
      </c>
      <c r="C22" s="303">
        <v>0</v>
      </c>
      <c r="D22" s="302">
        <v>0</v>
      </c>
      <c r="E22" s="304">
        <v>0</v>
      </c>
      <c r="F22" s="301">
        <v>12</v>
      </c>
      <c r="G22" s="302">
        <v>12</v>
      </c>
      <c r="H22" s="302">
        <v>0</v>
      </c>
      <c r="I22" s="302">
        <v>0</v>
      </c>
      <c r="J22" s="302">
        <v>0</v>
      </c>
      <c r="K22" s="302">
        <v>0</v>
      </c>
      <c r="L22" s="302">
        <v>0</v>
      </c>
    </row>
    <row r="23" spans="1:12" ht="31.5" x14ac:dyDescent="0.25">
      <c r="A23" s="121" t="s">
        <v>28</v>
      </c>
      <c r="B23" s="300">
        <v>0</v>
      </c>
      <c r="C23" s="303">
        <v>0</v>
      </c>
      <c r="D23" s="302">
        <v>0</v>
      </c>
      <c r="E23" s="304">
        <v>0</v>
      </c>
      <c r="F23" s="301">
        <v>4</v>
      </c>
      <c r="G23" s="302">
        <v>4</v>
      </c>
      <c r="H23" s="302">
        <v>0</v>
      </c>
      <c r="I23" s="302">
        <v>0</v>
      </c>
      <c r="J23" s="302">
        <v>0</v>
      </c>
      <c r="K23" s="302">
        <v>0</v>
      </c>
      <c r="L23" s="302">
        <v>0</v>
      </c>
    </row>
    <row r="24" spans="1:12" ht="31.5" x14ac:dyDescent="0.25">
      <c r="A24" s="121" t="s">
        <v>29</v>
      </c>
      <c r="B24" s="300">
        <v>74</v>
      </c>
      <c r="C24" s="303">
        <v>58</v>
      </c>
      <c r="D24" s="302">
        <v>0</v>
      </c>
      <c r="E24" s="304">
        <v>16</v>
      </c>
      <c r="F24" s="301">
        <v>15</v>
      </c>
      <c r="G24" s="302">
        <v>2</v>
      </c>
      <c r="H24" s="302">
        <v>13</v>
      </c>
      <c r="I24" s="302">
        <v>0</v>
      </c>
      <c r="J24" s="302">
        <v>0</v>
      </c>
      <c r="K24" s="302">
        <v>0</v>
      </c>
      <c r="L24" s="302">
        <v>0</v>
      </c>
    </row>
    <row r="25" spans="1:12" ht="31.5" x14ac:dyDescent="0.25">
      <c r="A25" s="121" t="s">
        <v>30</v>
      </c>
      <c r="B25" s="300">
        <v>5</v>
      </c>
      <c r="C25" s="303">
        <v>5</v>
      </c>
      <c r="D25" s="302">
        <v>0</v>
      </c>
      <c r="E25" s="304">
        <v>0</v>
      </c>
      <c r="F25" s="301">
        <v>15</v>
      </c>
      <c r="G25" s="302">
        <v>14</v>
      </c>
      <c r="H25" s="302">
        <v>1</v>
      </c>
      <c r="I25" s="302">
        <v>0</v>
      </c>
      <c r="J25" s="302">
        <v>0</v>
      </c>
      <c r="K25" s="302">
        <v>0</v>
      </c>
      <c r="L25" s="302">
        <v>0</v>
      </c>
    </row>
    <row r="26" spans="1:12" x14ac:dyDescent="0.25">
      <c r="A26" s="121" t="s">
        <v>31</v>
      </c>
      <c r="B26" s="300">
        <v>47</v>
      </c>
      <c r="C26" s="303">
        <v>32</v>
      </c>
      <c r="D26" s="302">
        <v>0</v>
      </c>
      <c r="E26" s="304">
        <v>15</v>
      </c>
      <c r="F26" s="301">
        <v>14</v>
      </c>
      <c r="G26" s="302">
        <v>5</v>
      </c>
      <c r="H26" s="302">
        <v>9</v>
      </c>
      <c r="I26" s="302">
        <v>0</v>
      </c>
      <c r="J26" s="302">
        <v>0</v>
      </c>
      <c r="K26" s="302">
        <v>0</v>
      </c>
      <c r="L26" s="302">
        <v>0</v>
      </c>
    </row>
    <row r="27" spans="1:12" ht="16.5" thickBot="1" x14ac:dyDescent="0.3">
      <c r="A27" s="208" t="s">
        <v>32</v>
      </c>
      <c r="B27" s="577">
        <v>459</v>
      </c>
      <c r="C27" s="314">
        <v>272</v>
      </c>
      <c r="D27" s="315">
        <v>6</v>
      </c>
      <c r="E27" s="298">
        <v>181</v>
      </c>
      <c r="F27" s="578">
        <v>154</v>
      </c>
      <c r="G27" s="312">
        <v>72</v>
      </c>
      <c r="H27" s="312">
        <v>51</v>
      </c>
      <c r="I27" s="312">
        <v>8</v>
      </c>
      <c r="J27" s="312">
        <v>23</v>
      </c>
      <c r="K27" s="312">
        <v>0</v>
      </c>
      <c r="L27" s="312">
        <v>0</v>
      </c>
    </row>
    <row r="28" spans="1:12" x14ac:dyDescent="0.25">
      <c r="A28" s="234"/>
      <c r="B28" s="234"/>
      <c r="C28" s="127"/>
      <c r="D28" s="127"/>
      <c r="E28" s="127"/>
      <c r="F28" s="234"/>
      <c r="G28" s="234"/>
      <c r="H28" s="234"/>
      <c r="I28" s="234"/>
      <c r="J28" s="234"/>
      <c r="K28" s="234"/>
      <c r="L28" s="234"/>
    </row>
    <row r="29" spans="1:12" ht="94.5" x14ac:dyDescent="0.25">
      <c r="A29" s="231" t="s">
        <v>33</v>
      </c>
      <c r="B29" s="231" t="s">
        <v>34</v>
      </c>
      <c r="C29" s="235"/>
      <c r="D29" s="235"/>
      <c r="E29" s="235"/>
      <c r="F29" s="235"/>
      <c r="G29" s="235"/>
      <c r="H29" s="235"/>
      <c r="I29" s="235"/>
      <c r="J29" s="235"/>
      <c r="K29" s="235"/>
      <c r="L29" s="235"/>
    </row>
    <row r="30" spans="1:12" x14ac:dyDescent="0.25">
      <c r="A30" s="231"/>
      <c r="B30" s="242"/>
      <c r="C30" s="235"/>
      <c r="D30" s="235"/>
      <c r="E30" s="235"/>
      <c r="F30" s="235"/>
      <c r="G30" s="235"/>
      <c r="H30" s="235"/>
      <c r="I30" s="235"/>
      <c r="J30" s="235"/>
      <c r="K30" s="235"/>
      <c r="L30" s="235"/>
    </row>
    <row r="31" spans="1:12" ht="31.5" x14ac:dyDescent="0.25">
      <c r="A31" s="124" t="s">
        <v>15</v>
      </c>
      <c r="B31" s="302">
        <v>6</v>
      </c>
      <c r="C31" s="128"/>
      <c r="D31" s="128"/>
      <c r="E31" s="128"/>
      <c r="F31" s="128"/>
      <c r="G31" s="128"/>
      <c r="H31" s="128"/>
      <c r="I31" s="128"/>
      <c r="J31" s="128"/>
      <c r="K31" s="128"/>
      <c r="L31" s="128"/>
    </row>
    <row r="32" spans="1:12" ht="47.25" x14ac:dyDescent="0.25">
      <c r="A32" s="124" t="s">
        <v>16</v>
      </c>
      <c r="B32" s="302">
        <v>1</v>
      </c>
      <c r="C32" s="128"/>
      <c r="D32" s="128"/>
      <c r="E32" s="128"/>
      <c r="F32" s="128"/>
      <c r="G32" s="128"/>
      <c r="H32" s="128"/>
      <c r="I32" s="128"/>
      <c r="J32" s="128"/>
      <c r="K32" s="128"/>
      <c r="L32" s="128"/>
    </row>
    <row r="33" spans="1:12" ht="31.5" x14ac:dyDescent="0.25">
      <c r="A33" s="124" t="s">
        <v>17</v>
      </c>
      <c r="B33" s="302">
        <v>0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8"/>
    </row>
    <row r="34" spans="1:12" ht="31.5" x14ac:dyDescent="0.25">
      <c r="A34" s="124" t="s">
        <v>18</v>
      </c>
      <c r="B34" s="302">
        <v>0</v>
      </c>
      <c r="C34" s="128"/>
      <c r="D34" s="128"/>
      <c r="E34" s="128"/>
      <c r="F34" s="128"/>
      <c r="G34" s="128"/>
      <c r="H34" s="128"/>
      <c r="I34" s="128"/>
      <c r="J34" s="128"/>
      <c r="K34" s="128"/>
      <c r="L34" s="128"/>
    </row>
    <row r="35" spans="1:12" ht="31.5" x14ac:dyDescent="0.25">
      <c r="A35" s="124" t="s">
        <v>19</v>
      </c>
      <c r="B35" s="302">
        <v>0</v>
      </c>
      <c r="C35" s="128"/>
      <c r="D35" s="128"/>
      <c r="E35" s="128"/>
      <c r="F35" s="128"/>
      <c r="G35" s="128"/>
      <c r="H35" s="128"/>
      <c r="I35" s="128"/>
      <c r="J35" s="128"/>
      <c r="K35" s="128"/>
      <c r="L35" s="128"/>
    </row>
    <row r="36" spans="1:12" x14ac:dyDescent="0.25">
      <c r="A36" s="124" t="s">
        <v>20</v>
      </c>
      <c r="B36" s="302">
        <v>2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8"/>
    </row>
    <row r="37" spans="1:12" x14ac:dyDescent="0.25">
      <c r="A37" s="124" t="s">
        <v>21</v>
      </c>
      <c r="B37" s="302">
        <v>1</v>
      </c>
      <c r="C37" s="128"/>
      <c r="D37" s="128"/>
      <c r="E37" s="128"/>
      <c r="F37" s="128"/>
      <c r="G37" s="128"/>
      <c r="H37" s="128"/>
      <c r="I37" s="128"/>
      <c r="J37" s="128"/>
      <c r="K37" s="128"/>
      <c r="L37" s="128"/>
    </row>
    <row r="38" spans="1:12" x14ac:dyDescent="0.25">
      <c r="A38" s="124" t="s">
        <v>22</v>
      </c>
      <c r="B38" s="302">
        <v>0</v>
      </c>
      <c r="C38" s="128"/>
      <c r="D38" s="128"/>
      <c r="E38" s="128"/>
      <c r="F38" s="128"/>
      <c r="G38" s="128"/>
      <c r="H38" s="128"/>
      <c r="I38" s="128"/>
      <c r="J38" s="128"/>
      <c r="K38" s="128"/>
      <c r="L38" s="128"/>
    </row>
    <row r="39" spans="1:12" x14ac:dyDescent="0.25">
      <c r="A39" s="124" t="s">
        <v>23</v>
      </c>
      <c r="B39" s="302">
        <v>0</v>
      </c>
      <c r="C39" s="128"/>
      <c r="D39" s="128"/>
      <c r="E39" s="128"/>
      <c r="F39" s="128"/>
      <c r="G39" s="128"/>
      <c r="H39" s="128"/>
      <c r="I39" s="128"/>
      <c r="J39" s="128"/>
      <c r="K39" s="128"/>
      <c r="L39" s="128"/>
    </row>
    <row r="40" spans="1:12" ht="31.5" x14ac:dyDescent="0.25">
      <c r="A40" s="124" t="s">
        <v>24</v>
      </c>
      <c r="B40" s="302">
        <v>0</v>
      </c>
      <c r="C40" s="128"/>
      <c r="D40" s="128"/>
      <c r="E40" s="128"/>
      <c r="F40" s="128"/>
      <c r="G40" s="128"/>
      <c r="H40" s="128"/>
      <c r="I40" s="128"/>
      <c r="J40" s="128"/>
      <c r="K40" s="128"/>
      <c r="L40" s="128"/>
    </row>
    <row r="41" spans="1:12" ht="47.25" x14ac:dyDescent="0.25">
      <c r="A41" s="124" t="s">
        <v>25</v>
      </c>
      <c r="B41" s="302">
        <v>0</v>
      </c>
      <c r="C41" s="128"/>
      <c r="D41" s="128"/>
      <c r="E41" s="128"/>
      <c r="F41" s="128"/>
      <c r="G41" s="128"/>
      <c r="H41" s="128"/>
      <c r="I41" s="128"/>
      <c r="J41" s="128"/>
      <c r="K41" s="128"/>
      <c r="L41" s="128"/>
    </row>
    <row r="42" spans="1:12" ht="47.25" x14ac:dyDescent="0.25">
      <c r="A42" s="124" t="s">
        <v>26</v>
      </c>
      <c r="B42" s="302">
        <v>0</v>
      </c>
      <c r="C42" s="128"/>
      <c r="D42" s="128"/>
      <c r="E42" s="128"/>
      <c r="F42" s="128"/>
      <c r="G42" s="128"/>
      <c r="H42" s="128"/>
      <c r="I42" s="128"/>
      <c r="J42" s="128"/>
      <c r="K42" s="128"/>
      <c r="L42" s="128"/>
    </row>
    <row r="43" spans="1:12" ht="47.25" x14ac:dyDescent="0.25">
      <c r="A43" s="124" t="s">
        <v>27</v>
      </c>
      <c r="B43" s="302">
        <v>0</v>
      </c>
      <c r="C43" s="128"/>
      <c r="D43" s="128"/>
      <c r="E43" s="128"/>
      <c r="F43" s="128"/>
      <c r="G43" s="128"/>
      <c r="H43" s="128"/>
      <c r="I43" s="128"/>
      <c r="J43" s="128"/>
      <c r="K43" s="128"/>
      <c r="L43" s="128"/>
    </row>
    <row r="44" spans="1:12" ht="31.5" x14ac:dyDescent="0.25">
      <c r="A44" s="124" t="s">
        <v>28</v>
      </c>
      <c r="B44" s="302">
        <v>0</v>
      </c>
      <c r="C44" s="128"/>
      <c r="D44" s="128"/>
      <c r="E44" s="128"/>
      <c r="F44" s="128"/>
      <c r="G44" s="128"/>
      <c r="H44" s="128"/>
      <c r="I44" s="128"/>
      <c r="J44" s="128"/>
      <c r="K44" s="128"/>
      <c r="L44" s="128"/>
    </row>
    <row r="45" spans="1:12" ht="31.5" x14ac:dyDescent="0.25">
      <c r="A45" s="124" t="s">
        <v>29</v>
      </c>
      <c r="B45" s="302">
        <v>2</v>
      </c>
      <c r="C45" s="128"/>
      <c r="D45" s="128"/>
      <c r="E45" s="128"/>
      <c r="F45" s="128"/>
      <c r="G45" s="128"/>
      <c r="H45" s="128"/>
      <c r="I45" s="128"/>
      <c r="J45" s="128"/>
      <c r="K45" s="128"/>
      <c r="L45" s="128"/>
    </row>
    <row r="46" spans="1:12" ht="31.5" x14ac:dyDescent="0.25">
      <c r="A46" s="124" t="s">
        <v>30</v>
      </c>
      <c r="B46" s="302">
        <v>0</v>
      </c>
      <c r="C46" s="128"/>
      <c r="D46" s="128"/>
      <c r="E46" s="128"/>
      <c r="F46" s="128"/>
      <c r="G46" s="128"/>
      <c r="H46" s="128"/>
      <c r="I46" s="128"/>
      <c r="J46" s="128"/>
      <c r="K46" s="128"/>
      <c r="L46" s="128"/>
    </row>
    <row r="47" spans="1:12" x14ac:dyDescent="0.25">
      <c r="A47" s="124" t="s">
        <v>31</v>
      </c>
      <c r="B47" s="302">
        <v>0</v>
      </c>
      <c r="C47" s="128"/>
      <c r="D47" s="128"/>
      <c r="E47" s="128"/>
      <c r="F47" s="128"/>
      <c r="G47" s="128"/>
      <c r="H47" s="128"/>
      <c r="I47" s="128"/>
      <c r="J47" s="128"/>
      <c r="K47" s="128"/>
      <c r="L47" s="128"/>
    </row>
    <row r="48" spans="1:12" x14ac:dyDescent="0.25">
      <c r="A48" s="214" t="s">
        <v>32</v>
      </c>
      <c r="B48" s="312">
        <v>12</v>
      </c>
      <c r="C48" s="127"/>
      <c r="D48" s="127"/>
      <c r="E48" s="127"/>
      <c r="F48" s="127"/>
      <c r="G48" s="127"/>
      <c r="H48" s="127"/>
      <c r="I48" s="127"/>
      <c r="J48" s="127"/>
      <c r="K48" s="127"/>
      <c r="L48" s="127"/>
    </row>
    <row r="49" spans="1:12" x14ac:dyDescent="0.25">
      <c r="A49" s="234"/>
      <c r="B49" s="234"/>
      <c r="C49" s="234"/>
      <c r="D49" s="234"/>
      <c r="E49" s="234"/>
      <c r="F49" s="234"/>
      <c r="G49" s="234"/>
      <c r="H49" s="234"/>
      <c r="I49" s="234"/>
      <c r="J49" s="234"/>
      <c r="K49" s="234"/>
      <c r="L49" s="234"/>
    </row>
    <row r="50" spans="1:12" x14ac:dyDescent="0.25">
      <c r="A50" s="1349" t="s">
        <v>35</v>
      </c>
      <c r="B50" s="1349"/>
      <c r="C50" s="1349"/>
      <c r="D50" s="236"/>
      <c r="E50" s="236"/>
      <c r="F50" s="236"/>
      <c r="G50" s="236"/>
      <c r="H50" s="236"/>
      <c r="I50" s="236"/>
      <c r="J50" s="236"/>
      <c r="K50" s="236"/>
      <c r="L50" s="236"/>
    </row>
    <row r="51" spans="1:12" x14ac:dyDescent="0.25">
      <c r="A51" s="1339" t="s">
        <v>36</v>
      </c>
      <c r="B51" s="1339"/>
      <c r="C51" s="1339"/>
      <c r="D51" s="236"/>
      <c r="E51" s="234"/>
      <c r="F51" s="234"/>
      <c r="G51" s="234"/>
      <c r="H51" s="234"/>
      <c r="I51" s="234"/>
      <c r="J51" s="234"/>
      <c r="K51" s="234"/>
      <c r="L51" s="234"/>
    </row>
    <row r="52" spans="1:12" x14ac:dyDescent="0.25">
      <c r="A52" s="236"/>
      <c r="B52" s="236"/>
      <c r="C52" s="236"/>
      <c r="D52" s="236"/>
      <c r="E52" s="236"/>
      <c r="F52" s="236"/>
      <c r="G52" s="236"/>
      <c r="H52" s="236"/>
      <c r="I52" s="236"/>
      <c r="J52" s="236"/>
      <c r="K52" s="236"/>
      <c r="L52" s="236"/>
    </row>
    <row r="53" spans="1:12" x14ac:dyDescent="0.25">
      <c r="A53" s="234"/>
      <c r="B53" s="234"/>
      <c r="C53" s="234"/>
      <c r="D53" s="234"/>
      <c r="E53" s="234"/>
      <c r="F53" s="234"/>
      <c r="G53" s="234"/>
      <c r="H53" s="234"/>
      <c r="I53" s="234"/>
      <c r="J53" s="234"/>
      <c r="K53" s="234"/>
      <c r="L53" s="234"/>
    </row>
    <row r="54" spans="1:12" x14ac:dyDescent="0.25">
      <c r="A54" s="234"/>
      <c r="B54" s="234"/>
      <c r="C54" s="234"/>
      <c r="D54" s="234"/>
      <c r="E54" s="234"/>
      <c r="F54" s="234"/>
      <c r="G54" s="234"/>
      <c r="H54" s="234"/>
      <c r="I54" s="234"/>
      <c r="J54" s="234"/>
      <c r="K54" s="234"/>
      <c r="L54" s="234"/>
    </row>
    <row r="55" spans="1:12" x14ac:dyDescent="0.25">
      <c r="A55" s="1340" t="s">
        <v>37</v>
      </c>
      <c r="B55" s="1340"/>
      <c r="C55" s="1340"/>
      <c r="D55" s="1340"/>
      <c r="E55" s="1340"/>
      <c r="F55" s="1340"/>
      <c r="G55" s="1340"/>
      <c r="H55" s="1340"/>
      <c r="I55" s="120"/>
      <c r="J55" s="120"/>
      <c r="K55" s="120"/>
      <c r="L55" s="120"/>
    </row>
    <row r="56" spans="1:12" ht="16.5" thickBot="1" x14ac:dyDescent="0.3">
      <c r="A56" s="234"/>
      <c r="B56" s="234"/>
      <c r="C56" s="234"/>
      <c r="D56" s="234"/>
      <c r="E56" s="234"/>
      <c r="F56" s="234"/>
      <c r="G56" s="234"/>
      <c r="H56" s="234"/>
      <c r="I56" s="234"/>
      <c r="J56" s="234"/>
      <c r="K56" s="234"/>
      <c r="L56" s="234"/>
    </row>
    <row r="57" spans="1:12" ht="16.5" thickBot="1" x14ac:dyDescent="0.3">
      <c r="A57" s="234"/>
      <c r="B57" s="1341" t="s">
        <v>38</v>
      </c>
      <c r="C57" s="1342"/>
      <c r="D57" s="234"/>
      <c r="E57" s="235"/>
      <c r="F57" s="235"/>
      <c r="G57" s="235"/>
      <c r="H57" s="236"/>
      <c r="I57" s="234"/>
      <c r="J57" s="234"/>
      <c r="K57" s="234"/>
    </row>
    <row r="58" spans="1:12" ht="110.25" x14ac:dyDescent="0.25">
      <c r="A58" s="268" t="s">
        <v>33</v>
      </c>
      <c r="B58" s="237" t="s">
        <v>39</v>
      </c>
      <c r="C58" s="265" t="s">
        <v>40</v>
      </c>
      <c r="D58" s="313" t="s">
        <v>41</v>
      </c>
      <c r="E58" s="231" t="s">
        <v>42</v>
      </c>
      <c r="F58" s="231" t="s">
        <v>43</v>
      </c>
      <c r="G58" s="231" t="s">
        <v>44</v>
      </c>
    </row>
    <row r="59" spans="1:12" ht="31.5" x14ac:dyDescent="0.25">
      <c r="A59" s="121" t="s">
        <v>15</v>
      </c>
      <c r="B59" s="303">
        <v>22</v>
      </c>
      <c r="C59" s="231">
        <v>20</v>
      </c>
      <c r="D59" s="231">
        <v>25</v>
      </c>
      <c r="E59" s="313">
        <v>8</v>
      </c>
      <c r="F59" s="313">
        <v>38</v>
      </c>
      <c r="G59" s="117">
        <v>2</v>
      </c>
    </row>
    <row r="60" spans="1:12" ht="47.25" x14ac:dyDescent="0.25">
      <c r="A60" s="121" t="s">
        <v>16</v>
      </c>
      <c r="B60" s="303">
        <v>0</v>
      </c>
      <c r="C60" s="302">
        <v>5</v>
      </c>
      <c r="D60" s="231">
        <v>1</v>
      </c>
      <c r="E60" s="313">
        <v>3</v>
      </c>
      <c r="F60" s="313">
        <v>8</v>
      </c>
      <c r="G60" s="117">
        <v>0</v>
      </c>
    </row>
    <row r="61" spans="1:12" ht="31.5" x14ac:dyDescent="0.25">
      <c r="A61" s="121" t="s">
        <v>17</v>
      </c>
      <c r="B61" s="303">
        <v>0</v>
      </c>
      <c r="C61" s="302">
        <v>0</v>
      </c>
      <c r="D61" s="231">
        <v>8</v>
      </c>
      <c r="E61" s="313">
        <v>1</v>
      </c>
      <c r="F61" s="313">
        <v>6</v>
      </c>
      <c r="G61" s="117">
        <v>0</v>
      </c>
    </row>
    <row r="62" spans="1:12" ht="31.5" x14ac:dyDescent="0.25">
      <c r="A62" s="121" t="s">
        <v>18</v>
      </c>
      <c r="B62" s="303">
        <v>0</v>
      </c>
      <c r="C62" s="302">
        <v>7</v>
      </c>
      <c r="D62" s="231">
        <v>1</v>
      </c>
      <c r="E62" s="313">
        <v>0</v>
      </c>
      <c r="F62" s="313">
        <v>3</v>
      </c>
      <c r="G62" s="117">
        <v>0</v>
      </c>
    </row>
    <row r="63" spans="1:12" ht="31.5" x14ac:dyDescent="0.25">
      <c r="A63" s="121" t="s">
        <v>19</v>
      </c>
      <c r="B63" s="303">
        <v>0</v>
      </c>
      <c r="C63" s="302">
        <v>0</v>
      </c>
      <c r="D63" s="231">
        <v>0</v>
      </c>
      <c r="E63" s="313">
        <v>0</v>
      </c>
      <c r="F63" s="313">
        <v>0</v>
      </c>
      <c r="G63" s="117">
        <v>0</v>
      </c>
    </row>
    <row r="64" spans="1:12" x14ac:dyDescent="0.25">
      <c r="A64" s="121" t="s">
        <v>20</v>
      </c>
      <c r="B64" s="303">
        <v>2</v>
      </c>
      <c r="C64" s="302">
        <v>3</v>
      </c>
      <c r="D64" s="231">
        <v>5</v>
      </c>
      <c r="E64" s="313">
        <v>0</v>
      </c>
      <c r="F64" s="313">
        <v>6</v>
      </c>
      <c r="G64" s="117">
        <v>0</v>
      </c>
    </row>
    <row r="65" spans="1:12" x14ac:dyDescent="0.25">
      <c r="A65" s="121" t="s">
        <v>21</v>
      </c>
      <c r="B65" s="303">
        <v>0</v>
      </c>
      <c r="C65" s="302">
        <v>2</v>
      </c>
      <c r="D65" s="231">
        <v>3</v>
      </c>
      <c r="E65" s="313">
        <v>1</v>
      </c>
      <c r="F65" s="313">
        <v>1</v>
      </c>
      <c r="G65" s="117">
        <v>0</v>
      </c>
    </row>
    <row r="66" spans="1:12" x14ac:dyDescent="0.25">
      <c r="A66" s="121" t="s">
        <v>22</v>
      </c>
      <c r="B66" s="303">
        <v>1</v>
      </c>
      <c r="C66" s="302">
        <v>1</v>
      </c>
      <c r="D66" s="231">
        <v>2</v>
      </c>
      <c r="E66" s="313">
        <v>3</v>
      </c>
      <c r="F66" s="313">
        <v>1</v>
      </c>
      <c r="G66" s="117">
        <v>0</v>
      </c>
    </row>
    <row r="67" spans="1:12" x14ac:dyDescent="0.25">
      <c r="A67" s="121" t="s">
        <v>23</v>
      </c>
      <c r="B67" s="303">
        <v>0</v>
      </c>
      <c r="C67" s="302">
        <v>0</v>
      </c>
      <c r="D67" s="231">
        <v>0</v>
      </c>
      <c r="E67" s="313">
        <v>0</v>
      </c>
      <c r="F67" s="313">
        <v>1</v>
      </c>
      <c r="G67" s="117">
        <v>0</v>
      </c>
    </row>
    <row r="68" spans="1:12" ht="31.5" x14ac:dyDescent="0.25">
      <c r="A68" s="121" t="s">
        <v>24</v>
      </c>
      <c r="B68" s="303">
        <v>4</v>
      </c>
      <c r="C68" s="302">
        <v>5</v>
      </c>
      <c r="D68" s="231">
        <v>5</v>
      </c>
      <c r="E68" s="313">
        <v>1</v>
      </c>
      <c r="F68" s="313">
        <v>1</v>
      </c>
      <c r="G68" s="117">
        <v>1</v>
      </c>
    </row>
    <row r="69" spans="1:12" ht="47.25" x14ac:dyDescent="0.25">
      <c r="A69" s="121" t="s">
        <v>25</v>
      </c>
      <c r="B69" s="303">
        <v>7</v>
      </c>
      <c r="C69" s="302">
        <v>20</v>
      </c>
      <c r="D69" s="231">
        <v>11</v>
      </c>
      <c r="E69" s="313">
        <v>4</v>
      </c>
      <c r="F69" s="313">
        <v>8</v>
      </c>
      <c r="G69" s="117">
        <v>0</v>
      </c>
    </row>
    <row r="70" spans="1:12" ht="47.25" x14ac:dyDescent="0.25">
      <c r="A70" s="121" t="s">
        <v>26</v>
      </c>
      <c r="B70" s="303">
        <v>0</v>
      </c>
      <c r="C70" s="302">
        <v>0</v>
      </c>
      <c r="D70" s="231">
        <v>0</v>
      </c>
      <c r="E70" s="313">
        <v>0</v>
      </c>
      <c r="F70" s="313">
        <v>0</v>
      </c>
      <c r="G70" s="117">
        <v>0</v>
      </c>
    </row>
    <row r="71" spans="1:12" ht="47.25" x14ac:dyDescent="0.25">
      <c r="A71" s="121" t="s">
        <v>27</v>
      </c>
      <c r="B71" s="303">
        <v>0</v>
      </c>
      <c r="C71" s="302">
        <v>12</v>
      </c>
      <c r="D71" s="231">
        <v>0</v>
      </c>
      <c r="E71" s="313">
        <v>0</v>
      </c>
      <c r="F71" s="313">
        <v>0</v>
      </c>
      <c r="G71" s="117">
        <v>0</v>
      </c>
    </row>
    <row r="72" spans="1:12" ht="31.5" x14ac:dyDescent="0.25">
      <c r="A72" s="121" t="s">
        <v>28</v>
      </c>
      <c r="B72" s="303">
        <v>0</v>
      </c>
      <c r="C72" s="302">
        <v>4</v>
      </c>
      <c r="D72" s="231">
        <v>0</v>
      </c>
      <c r="E72" s="313">
        <v>0</v>
      </c>
      <c r="F72" s="313">
        <v>0</v>
      </c>
      <c r="G72" s="117">
        <v>0</v>
      </c>
    </row>
    <row r="73" spans="1:12" ht="31.5" x14ac:dyDescent="0.25">
      <c r="A73" s="121" t="s">
        <v>29</v>
      </c>
      <c r="B73" s="303">
        <v>7</v>
      </c>
      <c r="C73" s="302">
        <v>22</v>
      </c>
      <c r="D73" s="231">
        <v>8</v>
      </c>
      <c r="E73" s="313">
        <v>7</v>
      </c>
      <c r="F73" s="313">
        <v>17</v>
      </c>
      <c r="G73" s="117">
        <v>5</v>
      </c>
    </row>
    <row r="74" spans="1:12" ht="31.5" x14ac:dyDescent="0.25">
      <c r="A74" s="121" t="s">
        <v>30</v>
      </c>
      <c r="B74" s="303">
        <v>0</v>
      </c>
      <c r="C74" s="302">
        <v>16</v>
      </c>
      <c r="D74" s="231">
        <v>0</v>
      </c>
      <c r="E74" s="313">
        <v>1</v>
      </c>
      <c r="F74" s="313">
        <v>0</v>
      </c>
      <c r="G74" s="117">
        <v>0</v>
      </c>
    </row>
    <row r="75" spans="1:12" x14ac:dyDescent="0.25">
      <c r="A75" s="121" t="s">
        <v>31</v>
      </c>
      <c r="B75" s="303">
        <v>0</v>
      </c>
      <c r="C75" s="302">
        <v>3</v>
      </c>
      <c r="D75" s="231">
        <v>5</v>
      </c>
      <c r="E75" s="313">
        <v>4</v>
      </c>
      <c r="F75" s="313">
        <v>14</v>
      </c>
      <c r="G75" s="117">
        <v>0</v>
      </c>
    </row>
    <row r="76" spans="1:12" ht="16.5" thickBot="1" x14ac:dyDescent="0.3">
      <c r="A76" s="208" t="s">
        <v>32</v>
      </c>
      <c r="B76" s="314">
        <v>43</v>
      </c>
      <c r="C76" s="315">
        <v>120</v>
      </c>
      <c r="D76" s="315">
        <v>74</v>
      </c>
      <c r="E76" s="315">
        <v>33</v>
      </c>
      <c r="F76" s="315">
        <v>104</v>
      </c>
      <c r="G76" s="298">
        <v>8</v>
      </c>
      <c r="K76" s="234"/>
    </row>
    <row r="77" spans="1:12" ht="47.25" x14ac:dyDescent="0.25">
      <c r="A77" s="234" t="s">
        <v>45</v>
      </c>
      <c r="B77" s="234"/>
      <c r="C77" s="129"/>
      <c r="D77" s="127"/>
      <c r="E77" s="127"/>
      <c r="F77" s="234"/>
      <c r="G77" s="234"/>
      <c r="H77" s="234"/>
      <c r="I77" s="234"/>
      <c r="J77" s="234"/>
      <c r="K77" s="234"/>
      <c r="L77" s="234"/>
    </row>
    <row r="78" spans="1:12" x14ac:dyDescent="0.25">
      <c r="A78" s="234"/>
      <c r="B78" s="234"/>
      <c r="C78" s="234"/>
      <c r="D78" s="234"/>
      <c r="E78" s="234"/>
      <c r="F78" s="234"/>
      <c r="G78" s="234"/>
      <c r="H78" s="234"/>
      <c r="I78" s="234"/>
      <c r="J78" s="234"/>
      <c r="K78" s="234"/>
      <c r="L78" s="234"/>
    </row>
    <row r="79" spans="1:12" ht="110.25" x14ac:dyDescent="0.25">
      <c r="A79" s="234" t="s">
        <v>46</v>
      </c>
      <c r="B79" s="234"/>
      <c r="C79" s="234"/>
      <c r="D79" s="234"/>
      <c r="E79" s="234"/>
      <c r="F79" s="234"/>
      <c r="G79" s="234"/>
      <c r="H79" s="234"/>
      <c r="I79" s="234"/>
      <c r="J79" s="234"/>
      <c r="K79" s="234"/>
      <c r="L79" s="234"/>
    </row>
    <row r="80" spans="1:12" x14ac:dyDescent="0.25">
      <c r="A80" s="234"/>
      <c r="B80" s="234"/>
      <c r="C80" s="234"/>
      <c r="D80" s="234"/>
      <c r="E80" s="234"/>
      <c r="F80" s="234"/>
      <c r="G80" s="234"/>
      <c r="H80" s="234"/>
      <c r="I80" s="234"/>
      <c r="J80" s="234"/>
      <c r="K80" s="234"/>
      <c r="L80" s="234"/>
    </row>
    <row r="81" spans="1:12" ht="94.5" x14ac:dyDescent="0.25">
      <c r="A81" s="268" t="s">
        <v>33</v>
      </c>
      <c r="B81" s="231" t="s">
        <v>47</v>
      </c>
      <c r="C81" s="231" t="s">
        <v>48</v>
      </c>
      <c r="D81" s="231" t="s">
        <v>10</v>
      </c>
      <c r="E81" s="231" t="s">
        <v>49</v>
      </c>
      <c r="F81" s="231" t="s">
        <v>50</v>
      </c>
      <c r="G81" s="231" t="s">
        <v>51</v>
      </c>
      <c r="H81" s="231" t="s">
        <v>52</v>
      </c>
      <c r="I81" s="234"/>
      <c r="J81" s="234"/>
      <c r="K81" s="234"/>
      <c r="L81" s="234"/>
    </row>
    <row r="82" spans="1:12" ht="31.5" x14ac:dyDescent="0.25">
      <c r="A82" s="121" t="s">
        <v>15</v>
      </c>
      <c r="B82" s="302">
        <v>38</v>
      </c>
      <c r="C82" s="302">
        <v>0</v>
      </c>
      <c r="D82" s="302">
        <v>3</v>
      </c>
      <c r="E82" s="302">
        <v>2</v>
      </c>
      <c r="F82" s="302">
        <v>33</v>
      </c>
      <c r="G82" s="302">
        <v>0</v>
      </c>
      <c r="H82" s="302">
        <v>0</v>
      </c>
      <c r="I82" s="234"/>
      <c r="J82" s="234"/>
      <c r="K82" s="234"/>
      <c r="L82" s="234"/>
    </row>
    <row r="83" spans="1:12" ht="47.25" x14ac:dyDescent="0.25">
      <c r="A83" s="121" t="s">
        <v>16</v>
      </c>
      <c r="B83" s="302">
        <v>8</v>
      </c>
      <c r="C83" s="302">
        <v>2</v>
      </c>
      <c r="D83" s="302">
        <v>6</v>
      </c>
      <c r="E83" s="302">
        <v>0</v>
      </c>
      <c r="F83" s="302">
        <v>0</v>
      </c>
      <c r="G83" s="302">
        <v>0</v>
      </c>
      <c r="H83" s="302">
        <v>0</v>
      </c>
      <c r="I83" s="234"/>
      <c r="J83" s="234"/>
      <c r="K83" s="234"/>
      <c r="L83" s="234"/>
    </row>
    <row r="84" spans="1:12" ht="31.5" x14ac:dyDescent="0.25">
      <c r="A84" s="121" t="s">
        <v>17</v>
      </c>
      <c r="B84" s="302">
        <v>6</v>
      </c>
      <c r="C84" s="302">
        <v>0</v>
      </c>
      <c r="D84" s="302">
        <v>4</v>
      </c>
      <c r="E84" s="302">
        <v>2</v>
      </c>
      <c r="F84" s="302">
        <v>0</v>
      </c>
      <c r="G84" s="302">
        <v>0</v>
      </c>
      <c r="H84" s="302">
        <v>0</v>
      </c>
      <c r="I84" s="234"/>
      <c r="J84" s="234"/>
      <c r="K84" s="234"/>
      <c r="L84" s="234"/>
    </row>
    <row r="85" spans="1:12" ht="31.5" x14ac:dyDescent="0.25">
      <c r="A85" s="121" t="s">
        <v>18</v>
      </c>
      <c r="B85" s="302">
        <v>3</v>
      </c>
      <c r="C85" s="302">
        <v>0</v>
      </c>
      <c r="D85" s="302">
        <v>3</v>
      </c>
      <c r="E85" s="302">
        <v>0</v>
      </c>
      <c r="F85" s="302">
        <v>0</v>
      </c>
      <c r="G85" s="302">
        <v>0</v>
      </c>
      <c r="H85" s="302">
        <v>0</v>
      </c>
      <c r="I85" s="234"/>
      <c r="J85" s="234"/>
      <c r="K85" s="234"/>
      <c r="L85" s="234"/>
    </row>
    <row r="86" spans="1:12" ht="31.5" x14ac:dyDescent="0.25">
      <c r="A86" s="121" t="s">
        <v>19</v>
      </c>
      <c r="B86" s="302">
        <v>0</v>
      </c>
      <c r="C86" s="302">
        <v>0</v>
      </c>
      <c r="D86" s="302">
        <v>0</v>
      </c>
      <c r="E86" s="302">
        <v>0</v>
      </c>
      <c r="F86" s="302">
        <v>0</v>
      </c>
      <c r="G86" s="302">
        <v>0</v>
      </c>
      <c r="H86" s="302">
        <v>0</v>
      </c>
      <c r="I86" s="234"/>
      <c r="J86" s="234"/>
      <c r="K86" s="234"/>
      <c r="L86" s="234"/>
    </row>
    <row r="87" spans="1:12" x14ac:dyDescent="0.25">
      <c r="A87" s="121" t="s">
        <v>20</v>
      </c>
      <c r="B87" s="302">
        <v>6</v>
      </c>
      <c r="C87" s="302">
        <v>0</v>
      </c>
      <c r="D87" s="302">
        <v>3</v>
      </c>
      <c r="E87" s="302">
        <v>3</v>
      </c>
      <c r="F87" s="302">
        <v>0</v>
      </c>
      <c r="G87" s="302">
        <v>0</v>
      </c>
      <c r="H87" s="302">
        <v>0</v>
      </c>
      <c r="I87" s="234"/>
      <c r="J87" s="234"/>
      <c r="K87" s="234"/>
      <c r="L87" s="234"/>
    </row>
    <row r="88" spans="1:12" x14ac:dyDescent="0.25">
      <c r="A88" s="121" t="s">
        <v>21</v>
      </c>
      <c r="B88" s="302">
        <v>1</v>
      </c>
      <c r="C88" s="302">
        <v>0</v>
      </c>
      <c r="D88" s="302">
        <v>1</v>
      </c>
      <c r="E88" s="302">
        <v>0</v>
      </c>
      <c r="F88" s="302">
        <v>0</v>
      </c>
      <c r="G88" s="302">
        <v>0</v>
      </c>
      <c r="H88" s="302">
        <v>0</v>
      </c>
      <c r="I88" s="234"/>
      <c r="J88" s="234"/>
      <c r="K88" s="234"/>
      <c r="L88" s="234"/>
    </row>
    <row r="89" spans="1:12" x14ac:dyDescent="0.25">
      <c r="A89" s="121" t="s">
        <v>22</v>
      </c>
      <c r="B89" s="302">
        <v>1</v>
      </c>
      <c r="C89" s="302">
        <v>1</v>
      </c>
      <c r="D89" s="302">
        <v>0</v>
      </c>
      <c r="E89" s="302">
        <v>0</v>
      </c>
      <c r="F89" s="302">
        <v>0</v>
      </c>
      <c r="G89" s="302">
        <v>0</v>
      </c>
      <c r="H89" s="302">
        <v>0</v>
      </c>
      <c r="I89" s="234"/>
      <c r="J89" s="234"/>
      <c r="K89" s="234"/>
      <c r="L89" s="234"/>
    </row>
    <row r="90" spans="1:12" x14ac:dyDescent="0.25">
      <c r="A90" s="121" t="s">
        <v>23</v>
      </c>
      <c r="B90" s="302">
        <v>1</v>
      </c>
      <c r="C90" s="302">
        <v>0</v>
      </c>
      <c r="D90" s="302">
        <v>1</v>
      </c>
      <c r="E90" s="302">
        <v>0</v>
      </c>
      <c r="F90" s="302">
        <v>0</v>
      </c>
      <c r="G90" s="302">
        <v>0</v>
      </c>
      <c r="H90" s="302">
        <v>0</v>
      </c>
      <c r="I90" s="234"/>
      <c r="J90" s="234"/>
      <c r="K90" s="234"/>
      <c r="L90" s="234"/>
    </row>
    <row r="91" spans="1:12" ht="31.5" x14ac:dyDescent="0.25">
      <c r="A91" s="121" t="s">
        <v>24</v>
      </c>
      <c r="B91" s="302">
        <v>1</v>
      </c>
      <c r="C91" s="302">
        <v>0</v>
      </c>
      <c r="D91" s="302">
        <v>1</v>
      </c>
      <c r="E91" s="302">
        <v>0</v>
      </c>
      <c r="F91" s="302">
        <v>0</v>
      </c>
      <c r="G91" s="302">
        <v>0</v>
      </c>
      <c r="H91" s="302">
        <v>0</v>
      </c>
      <c r="I91" s="234"/>
      <c r="J91" s="234"/>
      <c r="K91" s="234"/>
      <c r="L91" s="234"/>
    </row>
    <row r="92" spans="1:12" ht="47.25" x14ac:dyDescent="0.25">
      <c r="A92" s="121" t="s">
        <v>25</v>
      </c>
      <c r="B92" s="302">
        <v>8</v>
      </c>
      <c r="C92" s="302">
        <v>6</v>
      </c>
      <c r="D92" s="302">
        <v>2</v>
      </c>
      <c r="E92" s="302">
        <v>0</v>
      </c>
      <c r="F92" s="302">
        <v>0</v>
      </c>
      <c r="G92" s="302">
        <v>0</v>
      </c>
      <c r="H92" s="302">
        <v>0</v>
      </c>
      <c r="I92" s="234"/>
      <c r="J92" s="234"/>
      <c r="K92" s="234"/>
      <c r="L92" s="234"/>
    </row>
    <row r="93" spans="1:12" ht="47.25" x14ac:dyDescent="0.25">
      <c r="A93" s="121" t="s">
        <v>26</v>
      </c>
      <c r="B93" s="302">
        <v>0</v>
      </c>
      <c r="C93" s="302">
        <v>0</v>
      </c>
      <c r="D93" s="302">
        <v>0</v>
      </c>
      <c r="E93" s="302">
        <v>0</v>
      </c>
      <c r="F93" s="302">
        <v>0</v>
      </c>
      <c r="G93" s="302">
        <v>0</v>
      </c>
      <c r="H93" s="302">
        <v>0</v>
      </c>
      <c r="I93" s="234"/>
      <c r="J93" s="234"/>
      <c r="K93" s="234"/>
      <c r="L93" s="234"/>
    </row>
    <row r="94" spans="1:12" ht="47.25" x14ac:dyDescent="0.25">
      <c r="A94" s="121" t="s">
        <v>27</v>
      </c>
      <c r="B94" s="302">
        <v>0</v>
      </c>
      <c r="C94" s="302">
        <v>0</v>
      </c>
      <c r="D94" s="302">
        <v>0</v>
      </c>
      <c r="E94" s="302">
        <v>0</v>
      </c>
      <c r="F94" s="302">
        <v>0</v>
      </c>
      <c r="G94" s="302">
        <v>0</v>
      </c>
      <c r="H94" s="302">
        <v>0</v>
      </c>
      <c r="I94" s="234"/>
      <c r="J94" s="234"/>
      <c r="K94" s="234"/>
      <c r="L94" s="234"/>
    </row>
    <row r="95" spans="1:12" ht="31.5" x14ac:dyDescent="0.25">
      <c r="A95" s="121" t="s">
        <v>28</v>
      </c>
      <c r="B95" s="302">
        <v>0</v>
      </c>
      <c r="C95" s="302">
        <v>0</v>
      </c>
      <c r="D95" s="302">
        <v>0</v>
      </c>
      <c r="E95" s="302">
        <v>0</v>
      </c>
      <c r="F95" s="302">
        <v>0</v>
      </c>
      <c r="G95" s="302">
        <v>0</v>
      </c>
      <c r="H95" s="302">
        <v>0</v>
      </c>
      <c r="I95" s="234"/>
      <c r="J95" s="234"/>
      <c r="K95" s="234"/>
      <c r="L95" s="234"/>
    </row>
    <row r="96" spans="1:12" ht="31.5" x14ac:dyDescent="0.25">
      <c r="A96" s="121" t="s">
        <v>29</v>
      </c>
      <c r="B96" s="302">
        <v>17</v>
      </c>
      <c r="C96" s="302">
        <v>1</v>
      </c>
      <c r="D96" s="302">
        <v>13</v>
      </c>
      <c r="E96" s="302">
        <v>3</v>
      </c>
      <c r="F96" s="302">
        <v>0</v>
      </c>
      <c r="G96" s="302">
        <v>0</v>
      </c>
      <c r="H96" s="302">
        <v>0</v>
      </c>
      <c r="I96" s="234"/>
      <c r="J96" s="234"/>
      <c r="K96" s="234"/>
      <c r="L96" s="234"/>
    </row>
    <row r="97" spans="1:12" ht="31.5" x14ac:dyDescent="0.25">
      <c r="A97" s="121" t="s">
        <v>30</v>
      </c>
      <c r="B97" s="302">
        <v>0</v>
      </c>
      <c r="C97" s="302">
        <v>0</v>
      </c>
      <c r="D97" s="302">
        <v>0</v>
      </c>
      <c r="E97" s="302">
        <v>0</v>
      </c>
      <c r="F97" s="302">
        <v>0</v>
      </c>
      <c r="G97" s="302">
        <v>0</v>
      </c>
      <c r="H97" s="302">
        <v>0</v>
      </c>
      <c r="I97" s="234"/>
      <c r="J97" s="234"/>
      <c r="K97" s="234"/>
      <c r="L97" s="234"/>
    </row>
    <row r="98" spans="1:12" x14ac:dyDescent="0.25">
      <c r="A98" s="121" t="s">
        <v>31</v>
      </c>
      <c r="B98" s="313">
        <v>14</v>
      </c>
      <c r="C98" s="302">
        <v>2</v>
      </c>
      <c r="D98" s="302">
        <v>10</v>
      </c>
      <c r="E98" s="302">
        <v>2</v>
      </c>
      <c r="F98" s="313">
        <v>0</v>
      </c>
      <c r="G98" s="313">
        <v>0</v>
      </c>
      <c r="H98" s="117">
        <v>0</v>
      </c>
      <c r="I98" s="234"/>
      <c r="J98" s="234"/>
      <c r="K98" s="234"/>
      <c r="L98" s="234"/>
    </row>
    <row r="99" spans="1:12" ht="16.5" thickBot="1" x14ac:dyDescent="0.3">
      <c r="A99" s="208" t="s">
        <v>32</v>
      </c>
      <c r="B99" s="312">
        <v>104</v>
      </c>
      <c r="C99" s="315">
        <v>12</v>
      </c>
      <c r="D99" s="315">
        <v>47</v>
      </c>
      <c r="E99" s="315">
        <v>12</v>
      </c>
      <c r="F99" s="315">
        <v>33</v>
      </c>
      <c r="G99" s="315">
        <v>0</v>
      </c>
      <c r="H99" s="298">
        <v>0</v>
      </c>
      <c r="I99" s="234"/>
      <c r="J99" s="234"/>
      <c r="K99" s="234"/>
      <c r="L99" s="234"/>
    </row>
    <row r="100" spans="1:12" x14ac:dyDescent="0.25">
      <c r="A100" s="234"/>
      <c r="B100" s="243"/>
      <c r="C100" s="234"/>
      <c r="D100" s="234"/>
      <c r="E100" s="234"/>
      <c r="F100" s="234"/>
      <c r="G100" s="234"/>
      <c r="H100" s="234"/>
      <c r="I100" s="234"/>
      <c r="J100" s="234"/>
      <c r="K100" s="234"/>
      <c r="L100" s="234"/>
    </row>
    <row r="101" spans="1:12" x14ac:dyDescent="0.25">
      <c r="A101" s="234"/>
      <c r="B101" s="234"/>
      <c r="C101" s="234"/>
      <c r="D101" s="234"/>
      <c r="E101" s="234"/>
      <c r="F101" s="234"/>
      <c r="G101" s="234"/>
      <c r="H101" s="234"/>
      <c r="I101" s="234"/>
      <c r="J101" s="234"/>
      <c r="K101" s="234"/>
      <c r="L101" s="234"/>
    </row>
    <row r="102" spans="1:12" ht="126" x14ac:dyDescent="0.25">
      <c r="A102" s="236" t="s">
        <v>53</v>
      </c>
      <c r="B102" s="236"/>
      <c r="C102" s="236"/>
      <c r="D102" s="236"/>
      <c r="E102" s="236"/>
      <c r="F102" s="236"/>
      <c r="G102" s="236"/>
      <c r="H102" s="236"/>
      <c r="I102" s="236"/>
      <c r="J102" s="236"/>
      <c r="K102" s="236"/>
      <c r="L102" s="234"/>
    </row>
    <row r="103" spans="1:12" x14ac:dyDescent="0.25">
      <c r="A103" s="234"/>
      <c r="B103" s="234"/>
      <c r="C103" s="234"/>
      <c r="D103" s="234"/>
      <c r="E103" s="234"/>
      <c r="F103" s="234"/>
      <c r="G103" s="234"/>
      <c r="H103" s="234"/>
      <c r="I103" s="234"/>
      <c r="J103" s="234"/>
      <c r="K103" s="234"/>
      <c r="L103" s="234"/>
    </row>
    <row r="104" spans="1:12" x14ac:dyDescent="0.25">
      <c r="A104" s="234"/>
      <c r="B104" s="234"/>
      <c r="C104" s="234"/>
      <c r="D104" s="234"/>
      <c r="E104" s="234"/>
      <c r="F104" s="234"/>
      <c r="G104" s="234"/>
      <c r="H104" s="234"/>
      <c r="I104" s="234"/>
      <c r="J104" s="234"/>
      <c r="K104" s="234"/>
      <c r="L104" s="234"/>
    </row>
    <row r="105" spans="1:12" ht="31.5" x14ac:dyDescent="0.25">
      <c r="A105" s="235" t="s">
        <v>54</v>
      </c>
      <c r="B105" s="235"/>
      <c r="C105" s="235"/>
      <c r="D105" s="235"/>
      <c r="E105" s="235"/>
      <c r="F105" s="235"/>
      <c r="G105" s="235"/>
      <c r="H105" s="235"/>
      <c r="I105" s="236"/>
      <c r="J105" s="234"/>
      <c r="K105" s="234"/>
      <c r="L105" s="234"/>
    </row>
    <row r="106" spans="1:12" x14ac:dyDescent="0.25">
      <c r="A106" s="235"/>
      <c r="B106" s="235"/>
      <c r="C106" s="235"/>
      <c r="D106" s="235"/>
      <c r="E106" s="235"/>
      <c r="F106" s="235"/>
      <c r="G106" s="235"/>
      <c r="H106" s="235"/>
      <c r="I106" s="236"/>
      <c r="J106" s="234"/>
      <c r="K106" s="234"/>
      <c r="L106" s="234"/>
    </row>
    <row r="107" spans="1:12" x14ac:dyDescent="0.25">
      <c r="A107" s="234"/>
      <c r="B107" s="234"/>
      <c r="C107" s="234"/>
      <c r="D107" s="234"/>
      <c r="E107" s="234"/>
      <c r="F107" s="234"/>
      <c r="G107" s="234"/>
      <c r="H107" s="234"/>
      <c r="I107" s="235"/>
      <c r="J107" s="234"/>
      <c r="K107" s="234"/>
      <c r="L107" s="234"/>
    </row>
    <row r="108" spans="1:12" x14ac:dyDescent="0.25">
      <c r="A108" s="236"/>
      <c r="B108" s="236"/>
      <c r="C108" s="234"/>
      <c r="D108" s="234"/>
      <c r="E108" s="234"/>
      <c r="F108" s="236"/>
      <c r="G108" s="236"/>
      <c r="H108" s="236"/>
      <c r="J108" s="236"/>
      <c r="K108" s="236"/>
      <c r="L108" s="236"/>
    </row>
    <row r="109" spans="1:12" ht="16.5" thickBot="1" x14ac:dyDescent="0.3">
      <c r="D109" s="235"/>
      <c r="E109" s="235"/>
      <c r="F109" s="235"/>
    </row>
    <row r="110" spans="1:12" ht="47.25" x14ac:dyDescent="0.25">
      <c r="A110" s="243"/>
      <c r="B110" s="268" t="s">
        <v>55</v>
      </c>
      <c r="C110" s="241" t="s">
        <v>56</v>
      </c>
    </row>
    <row r="111" spans="1:12" ht="47.25" x14ac:dyDescent="0.25">
      <c r="A111" s="243" t="s">
        <v>57</v>
      </c>
      <c r="B111" s="266">
        <v>217</v>
      </c>
      <c r="C111" s="316">
        <v>49</v>
      </c>
    </row>
    <row r="112" spans="1:12" ht="47.25" x14ac:dyDescent="0.25">
      <c r="A112" s="243" t="s">
        <v>58</v>
      </c>
      <c r="B112" s="266">
        <v>570</v>
      </c>
      <c r="C112" s="316">
        <v>112</v>
      </c>
    </row>
    <row r="113" spans="1:9" ht="63" x14ac:dyDescent="0.25">
      <c r="A113" s="243" t="s">
        <v>59</v>
      </c>
      <c r="B113" s="266">
        <v>19</v>
      </c>
      <c r="C113" s="316">
        <v>1</v>
      </c>
    </row>
    <row r="114" spans="1:9" ht="63" x14ac:dyDescent="0.25">
      <c r="A114" s="243" t="s">
        <v>60</v>
      </c>
      <c r="B114" s="266">
        <v>4</v>
      </c>
      <c r="C114" s="316">
        <v>1</v>
      </c>
    </row>
    <row r="115" spans="1:9" ht="47.25" x14ac:dyDescent="0.25">
      <c r="A115" s="243" t="s">
        <v>61</v>
      </c>
      <c r="B115" s="266">
        <v>2</v>
      </c>
      <c r="C115" s="316">
        <v>1</v>
      </c>
    </row>
    <row r="116" spans="1:9" ht="47.25" x14ac:dyDescent="0.25">
      <c r="A116" s="254" t="s">
        <v>62</v>
      </c>
      <c r="B116" s="266">
        <v>0</v>
      </c>
      <c r="C116" s="316">
        <v>0</v>
      </c>
    </row>
    <row r="117" spans="1:9" ht="47.25" x14ac:dyDescent="0.25">
      <c r="A117" s="254" t="s">
        <v>63</v>
      </c>
      <c r="B117" s="252">
        <v>0</v>
      </c>
      <c r="C117" s="252">
        <v>0</v>
      </c>
      <c r="D117" s="234"/>
    </row>
    <row r="118" spans="1:9" x14ac:dyDescent="0.25">
      <c r="A118" s="214" t="s">
        <v>32</v>
      </c>
      <c r="B118" s="214">
        <f>SUM(B111:B117)</f>
        <v>812</v>
      </c>
      <c r="C118" s="214">
        <f>SUM(C111:C117)</f>
        <v>164</v>
      </c>
      <c r="D118" s="234"/>
    </row>
    <row r="119" spans="1:9" ht="47.25" x14ac:dyDescent="0.25">
      <c r="A119" s="255" t="s">
        <v>64</v>
      </c>
      <c r="C119" s="256"/>
      <c r="D119" s="256"/>
      <c r="E119" s="256"/>
      <c r="I119" s="234"/>
    </row>
    <row r="122" spans="1:9" ht="47.25" x14ac:dyDescent="0.25">
      <c r="A122" s="243"/>
      <c r="B122" s="231" t="s">
        <v>65</v>
      </c>
      <c r="C122" s="242" t="s">
        <v>66</v>
      </c>
      <c r="D122" s="242" t="s">
        <v>67</v>
      </c>
      <c r="E122" s="242" t="s">
        <v>68</v>
      </c>
      <c r="F122" s="242" t="s">
        <v>69</v>
      </c>
    </row>
    <row r="123" spans="1:9" ht="63" x14ac:dyDescent="0.25">
      <c r="A123" s="243" t="s">
        <v>70</v>
      </c>
      <c r="B123" s="313">
        <v>13</v>
      </c>
      <c r="C123" s="313">
        <v>5</v>
      </c>
      <c r="D123" s="313">
        <v>0</v>
      </c>
      <c r="E123" s="313">
        <v>0</v>
      </c>
      <c r="F123" s="313">
        <v>0</v>
      </c>
    </row>
    <row r="124" spans="1:9" x14ac:dyDescent="0.25">
      <c r="C124" s="244"/>
      <c r="D124" s="244"/>
      <c r="E124" s="244"/>
    </row>
    <row r="125" spans="1:9" ht="63" x14ac:dyDescent="0.25">
      <c r="A125" s="247" t="s">
        <v>71</v>
      </c>
    </row>
    <row r="126" spans="1:9" ht="47.25" x14ac:dyDescent="0.25">
      <c r="A126" s="247" t="s">
        <v>72</v>
      </c>
    </row>
    <row r="127" spans="1:9" ht="78.75" x14ac:dyDescent="0.25">
      <c r="A127" s="247" t="s">
        <v>73</v>
      </c>
    </row>
    <row r="129" spans="1:5" x14ac:dyDescent="0.25">
      <c r="B129" s="1343" t="s">
        <v>74</v>
      </c>
      <c r="C129" s="1344"/>
      <c r="D129" s="1345"/>
    </row>
    <row r="130" spans="1:5" x14ac:dyDescent="0.25">
      <c r="B130" s="243" t="s">
        <v>75</v>
      </c>
      <c r="C130" s="266">
        <v>648</v>
      </c>
      <c r="D130" s="267"/>
    </row>
    <row r="131" spans="1:5" x14ac:dyDescent="0.25">
      <c r="B131" s="243" t="s">
        <v>76</v>
      </c>
      <c r="C131" s="266">
        <v>164</v>
      </c>
      <c r="D131" s="267"/>
    </row>
    <row r="132" spans="1:5" ht="31.5" x14ac:dyDescent="0.25">
      <c r="B132" s="245" t="s">
        <v>77</v>
      </c>
      <c r="C132" s="243" t="s">
        <v>80</v>
      </c>
      <c r="D132" s="243">
        <v>82</v>
      </c>
    </row>
    <row r="133" spans="1:5" ht="31.5" x14ac:dyDescent="0.25">
      <c r="B133" s="245"/>
      <c r="C133" s="243" t="s">
        <v>82</v>
      </c>
      <c r="D133" s="243">
        <v>31</v>
      </c>
    </row>
    <row r="134" spans="1:5" ht="31.5" x14ac:dyDescent="0.25">
      <c r="B134" s="243" t="s">
        <v>78</v>
      </c>
      <c r="C134" s="266"/>
      <c r="D134" s="267">
        <v>0</v>
      </c>
    </row>
    <row r="135" spans="1:5" x14ac:dyDescent="0.25">
      <c r="B135" s="214" t="s">
        <v>32</v>
      </c>
      <c r="C135" s="243"/>
      <c r="D135" s="214">
        <f>C130+D132+C131+D133</f>
        <v>925</v>
      </c>
    </row>
    <row r="140" spans="1:5" x14ac:dyDescent="0.25">
      <c r="A140" s="1346" t="s">
        <v>94</v>
      </c>
      <c r="B140" s="1346"/>
      <c r="C140" s="1346"/>
      <c r="D140" s="1346"/>
      <c r="E140" s="1346"/>
    </row>
    <row r="141" spans="1:5" x14ac:dyDescent="0.25">
      <c r="A141" s="242" t="s">
        <v>95</v>
      </c>
      <c r="B141" s="1343"/>
      <c r="C141" s="1344"/>
      <c r="D141" s="1344"/>
      <c r="E141" s="1344"/>
    </row>
    <row r="142" spans="1:5" x14ac:dyDescent="0.25">
      <c r="A142" s="243"/>
      <c r="B142" s="1337" t="s">
        <v>32</v>
      </c>
      <c r="C142" s="1337" t="s">
        <v>84</v>
      </c>
      <c r="D142" s="1337" t="s">
        <v>85</v>
      </c>
      <c r="E142" s="1337" t="s">
        <v>86</v>
      </c>
    </row>
    <row r="143" spans="1:5" x14ac:dyDescent="0.25">
      <c r="A143" s="243"/>
      <c r="B143" s="1338"/>
      <c r="C143" s="1338"/>
      <c r="D143" s="1338"/>
      <c r="E143" s="1338"/>
    </row>
    <row r="144" spans="1:5" ht="47.25" x14ac:dyDescent="0.25">
      <c r="A144" s="262" t="s">
        <v>87</v>
      </c>
      <c r="B144" s="231">
        <v>5</v>
      </c>
      <c r="C144" s="231">
        <v>5</v>
      </c>
      <c r="D144" s="231">
        <v>0</v>
      </c>
      <c r="E144" s="231">
        <v>0</v>
      </c>
    </row>
    <row r="145" spans="1:5" ht="31.5" x14ac:dyDescent="0.25">
      <c r="A145" s="262" t="s">
        <v>88</v>
      </c>
      <c r="B145" s="231">
        <v>1</v>
      </c>
      <c r="C145" s="231">
        <v>1</v>
      </c>
      <c r="D145" s="231">
        <v>0</v>
      </c>
      <c r="E145" s="231">
        <v>0</v>
      </c>
    </row>
    <row r="146" spans="1:5" x14ac:dyDescent="0.25">
      <c r="A146" s="262" t="s">
        <v>89</v>
      </c>
      <c r="B146" s="231">
        <v>4</v>
      </c>
      <c r="C146" s="231">
        <v>4</v>
      </c>
      <c r="D146" s="231">
        <v>0</v>
      </c>
      <c r="E146" s="231">
        <v>0</v>
      </c>
    </row>
    <row r="147" spans="1:5" x14ac:dyDescent="0.25">
      <c r="A147" s="262" t="s">
        <v>90</v>
      </c>
      <c r="B147" s="231">
        <v>0</v>
      </c>
      <c r="C147" s="231">
        <v>0</v>
      </c>
      <c r="D147" s="231">
        <v>0</v>
      </c>
      <c r="E147" s="231">
        <v>0</v>
      </c>
    </row>
    <row r="148" spans="1:5" ht="63" x14ac:dyDescent="0.25">
      <c r="A148" s="262" t="s">
        <v>91</v>
      </c>
      <c r="B148" s="231">
        <v>13</v>
      </c>
      <c r="C148" s="231">
        <v>10</v>
      </c>
      <c r="D148" s="231">
        <v>3</v>
      </c>
      <c r="E148" s="231">
        <v>0</v>
      </c>
    </row>
    <row r="149" spans="1:5" x14ac:dyDescent="0.25">
      <c r="A149" s="262" t="s">
        <v>92</v>
      </c>
      <c r="B149" s="231">
        <v>0</v>
      </c>
      <c r="C149" s="231">
        <v>0</v>
      </c>
      <c r="D149" s="231">
        <v>0</v>
      </c>
      <c r="E149" s="231">
        <v>0</v>
      </c>
    </row>
    <row r="150" spans="1:5" ht="47.25" x14ac:dyDescent="0.25">
      <c r="A150" s="262" t="s">
        <v>93</v>
      </c>
      <c r="B150" s="231">
        <v>2</v>
      </c>
      <c r="C150" s="231">
        <v>0</v>
      </c>
      <c r="D150" s="231">
        <v>1</v>
      </c>
      <c r="E150" s="231">
        <v>1</v>
      </c>
    </row>
  </sheetData>
  <mergeCells count="16">
    <mergeCell ref="A50:C50"/>
    <mergeCell ref="A5:L5"/>
    <mergeCell ref="A8:A9"/>
    <mergeCell ref="B8:B9"/>
    <mergeCell ref="C8:E8"/>
    <mergeCell ref="F8:L8"/>
    <mergeCell ref="B142:B143"/>
    <mergeCell ref="C142:C143"/>
    <mergeCell ref="D142:D143"/>
    <mergeCell ref="E142:E143"/>
    <mergeCell ref="A51:C51"/>
    <mergeCell ref="A55:H55"/>
    <mergeCell ref="B57:C57"/>
    <mergeCell ref="B129:D129"/>
    <mergeCell ref="A140:E140"/>
    <mergeCell ref="B141:E14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"/>
  <sheetViews>
    <sheetView zoomScale="70" zoomScaleNormal="70" workbookViewId="0">
      <selection activeCell="B134" sqref="B134:D134"/>
    </sheetView>
  </sheetViews>
  <sheetFormatPr defaultColWidth="8.7109375" defaultRowHeight="15.75" x14ac:dyDescent="0.25"/>
  <cols>
    <col min="1" max="1" width="39.7109375" style="597" customWidth="1"/>
    <col min="2" max="2" width="16.85546875" style="597" customWidth="1"/>
    <col min="3" max="3" width="19" style="597" customWidth="1"/>
    <col min="4" max="4" width="14" style="597" customWidth="1"/>
    <col min="5" max="5" width="14.28515625" style="597" customWidth="1"/>
    <col min="6" max="6" width="17" style="597" customWidth="1"/>
    <col min="7" max="7" width="16.85546875" style="597" customWidth="1"/>
    <col min="8" max="8" width="15.5703125" style="597" customWidth="1"/>
    <col min="9" max="9" width="17.42578125" style="597" customWidth="1"/>
    <col min="10" max="10" width="15.28515625" style="597" customWidth="1"/>
    <col min="11" max="11" width="17.85546875" style="597" customWidth="1"/>
    <col min="12" max="12" width="15" style="597" customWidth="1"/>
    <col min="13" max="256" width="8.7109375" style="597"/>
    <col min="257" max="257" width="39.7109375" style="597" customWidth="1"/>
    <col min="258" max="258" width="16.85546875" style="597" customWidth="1"/>
    <col min="259" max="259" width="19" style="597" customWidth="1"/>
    <col min="260" max="260" width="14" style="597" customWidth="1"/>
    <col min="261" max="261" width="14.28515625" style="597" customWidth="1"/>
    <col min="262" max="262" width="17" style="597" customWidth="1"/>
    <col min="263" max="263" width="16.85546875" style="597" customWidth="1"/>
    <col min="264" max="264" width="15.5703125" style="597" customWidth="1"/>
    <col min="265" max="265" width="17.42578125" style="597" customWidth="1"/>
    <col min="266" max="266" width="15.28515625" style="597" customWidth="1"/>
    <col min="267" max="267" width="17.85546875" style="597" customWidth="1"/>
    <col min="268" max="268" width="15" style="597" customWidth="1"/>
    <col min="269" max="512" width="8.7109375" style="597"/>
    <col min="513" max="513" width="39.7109375" style="597" customWidth="1"/>
    <col min="514" max="514" width="16.85546875" style="597" customWidth="1"/>
    <col min="515" max="515" width="19" style="597" customWidth="1"/>
    <col min="516" max="516" width="14" style="597" customWidth="1"/>
    <col min="517" max="517" width="14.28515625" style="597" customWidth="1"/>
    <col min="518" max="518" width="17" style="597" customWidth="1"/>
    <col min="519" max="519" width="16.85546875" style="597" customWidth="1"/>
    <col min="520" max="520" width="15.5703125" style="597" customWidth="1"/>
    <col min="521" max="521" width="17.42578125" style="597" customWidth="1"/>
    <col min="522" max="522" width="15.28515625" style="597" customWidth="1"/>
    <col min="523" max="523" width="17.85546875" style="597" customWidth="1"/>
    <col min="524" max="524" width="15" style="597" customWidth="1"/>
    <col min="525" max="768" width="8.7109375" style="597"/>
    <col min="769" max="769" width="39.7109375" style="597" customWidth="1"/>
    <col min="770" max="770" width="16.85546875" style="597" customWidth="1"/>
    <col min="771" max="771" width="19" style="597" customWidth="1"/>
    <col min="772" max="772" width="14" style="597" customWidth="1"/>
    <col min="773" max="773" width="14.28515625" style="597" customWidth="1"/>
    <col min="774" max="774" width="17" style="597" customWidth="1"/>
    <col min="775" max="775" width="16.85546875" style="597" customWidth="1"/>
    <col min="776" max="776" width="15.5703125" style="597" customWidth="1"/>
    <col min="777" max="777" width="17.42578125" style="597" customWidth="1"/>
    <col min="778" max="778" width="15.28515625" style="597" customWidth="1"/>
    <col min="779" max="779" width="17.85546875" style="597" customWidth="1"/>
    <col min="780" max="780" width="15" style="597" customWidth="1"/>
    <col min="781" max="1024" width="8.7109375" style="597"/>
    <col min="1025" max="1025" width="39.7109375" style="597" customWidth="1"/>
    <col min="1026" max="1026" width="16.85546875" style="597" customWidth="1"/>
    <col min="1027" max="1027" width="19" style="597" customWidth="1"/>
    <col min="1028" max="1028" width="14" style="597" customWidth="1"/>
    <col min="1029" max="1029" width="14.28515625" style="597" customWidth="1"/>
    <col min="1030" max="1030" width="17" style="597" customWidth="1"/>
    <col min="1031" max="1031" width="16.85546875" style="597" customWidth="1"/>
    <col min="1032" max="1032" width="15.5703125" style="597" customWidth="1"/>
    <col min="1033" max="1033" width="17.42578125" style="597" customWidth="1"/>
    <col min="1034" max="1034" width="15.28515625" style="597" customWidth="1"/>
    <col min="1035" max="1035" width="17.85546875" style="597" customWidth="1"/>
    <col min="1036" max="1036" width="15" style="597" customWidth="1"/>
    <col min="1037" max="1280" width="8.7109375" style="597"/>
    <col min="1281" max="1281" width="39.7109375" style="597" customWidth="1"/>
    <col min="1282" max="1282" width="16.85546875" style="597" customWidth="1"/>
    <col min="1283" max="1283" width="19" style="597" customWidth="1"/>
    <col min="1284" max="1284" width="14" style="597" customWidth="1"/>
    <col min="1285" max="1285" width="14.28515625" style="597" customWidth="1"/>
    <col min="1286" max="1286" width="17" style="597" customWidth="1"/>
    <col min="1287" max="1287" width="16.85546875" style="597" customWidth="1"/>
    <col min="1288" max="1288" width="15.5703125" style="597" customWidth="1"/>
    <col min="1289" max="1289" width="17.42578125" style="597" customWidth="1"/>
    <col min="1290" max="1290" width="15.28515625" style="597" customWidth="1"/>
    <col min="1291" max="1291" width="17.85546875" style="597" customWidth="1"/>
    <col min="1292" max="1292" width="15" style="597" customWidth="1"/>
    <col min="1293" max="1536" width="8.7109375" style="597"/>
    <col min="1537" max="1537" width="39.7109375" style="597" customWidth="1"/>
    <col min="1538" max="1538" width="16.85546875" style="597" customWidth="1"/>
    <col min="1539" max="1539" width="19" style="597" customWidth="1"/>
    <col min="1540" max="1540" width="14" style="597" customWidth="1"/>
    <col min="1541" max="1541" width="14.28515625" style="597" customWidth="1"/>
    <col min="1542" max="1542" width="17" style="597" customWidth="1"/>
    <col min="1543" max="1543" width="16.85546875" style="597" customWidth="1"/>
    <col min="1544" max="1544" width="15.5703125" style="597" customWidth="1"/>
    <col min="1545" max="1545" width="17.42578125" style="597" customWidth="1"/>
    <col min="1546" max="1546" width="15.28515625" style="597" customWidth="1"/>
    <col min="1547" max="1547" width="17.85546875" style="597" customWidth="1"/>
    <col min="1548" max="1548" width="15" style="597" customWidth="1"/>
    <col min="1549" max="1792" width="8.7109375" style="597"/>
    <col min="1793" max="1793" width="39.7109375" style="597" customWidth="1"/>
    <col min="1794" max="1794" width="16.85546875" style="597" customWidth="1"/>
    <col min="1795" max="1795" width="19" style="597" customWidth="1"/>
    <col min="1796" max="1796" width="14" style="597" customWidth="1"/>
    <col min="1797" max="1797" width="14.28515625" style="597" customWidth="1"/>
    <col min="1798" max="1798" width="17" style="597" customWidth="1"/>
    <col min="1799" max="1799" width="16.85546875" style="597" customWidth="1"/>
    <col min="1800" max="1800" width="15.5703125" style="597" customWidth="1"/>
    <col min="1801" max="1801" width="17.42578125" style="597" customWidth="1"/>
    <col min="1802" max="1802" width="15.28515625" style="597" customWidth="1"/>
    <col min="1803" max="1803" width="17.85546875" style="597" customWidth="1"/>
    <col min="1804" max="1804" width="15" style="597" customWidth="1"/>
    <col min="1805" max="2048" width="8.7109375" style="597"/>
    <col min="2049" max="2049" width="39.7109375" style="597" customWidth="1"/>
    <col min="2050" max="2050" width="16.85546875" style="597" customWidth="1"/>
    <col min="2051" max="2051" width="19" style="597" customWidth="1"/>
    <col min="2052" max="2052" width="14" style="597" customWidth="1"/>
    <col min="2053" max="2053" width="14.28515625" style="597" customWidth="1"/>
    <col min="2054" max="2054" width="17" style="597" customWidth="1"/>
    <col min="2055" max="2055" width="16.85546875" style="597" customWidth="1"/>
    <col min="2056" max="2056" width="15.5703125" style="597" customWidth="1"/>
    <col min="2057" max="2057" width="17.42578125" style="597" customWidth="1"/>
    <col min="2058" max="2058" width="15.28515625" style="597" customWidth="1"/>
    <col min="2059" max="2059" width="17.85546875" style="597" customWidth="1"/>
    <col min="2060" max="2060" width="15" style="597" customWidth="1"/>
    <col min="2061" max="2304" width="8.7109375" style="597"/>
    <col min="2305" max="2305" width="39.7109375" style="597" customWidth="1"/>
    <col min="2306" max="2306" width="16.85546875" style="597" customWidth="1"/>
    <col min="2307" max="2307" width="19" style="597" customWidth="1"/>
    <col min="2308" max="2308" width="14" style="597" customWidth="1"/>
    <col min="2309" max="2309" width="14.28515625" style="597" customWidth="1"/>
    <col min="2310" max="2310" width="17" style="597" customWidth="1"/>
    <col min="2311" max="2311" width="16.85546875" style="597" customWidth="1"/>
    <col min="2312" max="2312" width="15.5703125" style="597" customWidth="1"/>
    <col min="2313" max="2313" width="17.42578125" style="597" customWidth="1"/>
    <col min="2314" max="2314" width="15.28515625" style="597" customWidth="1"/>
    <col min="2315" max="2315" width="17.85546875" style="597" customWidth="1"/>
    <col min="2316" max="2316" width="15" style="597" customWidth="1"/>
    <col min="2317" max="2560" width="8.7109375" style="597"/>
    <col min="2561" max="2561" width="39.7109375" style="597" customWidth="1"/>
    <col min="2562" max="2562" width="16.85546875" style="597" customWidth="1"/>
    <col min="2563" max="2563" width="19" style="597" customWidth="1"/>
    <col min="2564" max="2564" width="14" style="597" customWidth="1"/>
    <col min="2565" max="2565" width="14.28515625" style="597" customWidth="1"/>
    <col min="2566" max="2566" width="17" style="597" customWidth="1"/>
    <col min="2567" max="2567" width="16.85546875" style="597" customWidth="1"/>
    <col min="2568" max="2568" width="15.5703125" style="597" customWidth="1"/>
    <col min="2569" max="2569" width="17.42578125" style="597" customWidth="1"/>
    <col min="2570" max="2570" width="15.28515625" style="597" customWidth="1"/>
    <col min="2571" max="2571" width="17.85546875" style="597" customWidth="1"/>
    <col min="2572" max="2572" width="15" style="597" customWidth="1"/>
    <col min="2573" max="2816" width="8.7109375" style="597"/>
    <col min="2817" max="2817" width="39.7109375" style="597" customWidth="1"/>
    <col min="2818" max="2818" width="16.85546875" style="597" customWidth="1"/>
    <col min="2819" max="2819" width="19" style="597" customWidth="1"/>
    <col min="2820" max="2820" width="14" style="597" customWidth="1"/>
    <col min="2821" max="2821" width="14.28515625" style="597" customWidth="1"/>
    <col min="2822" max="2822" width="17" style="597" customWidth="1"/>
    <col min="2823" max="2823" width="16.85546875" style="597" customWidth="1"/>
    <col min="2824" max="2824" width="15.5703125" style="597" customWidth="1"/>
    <col min="2825" max="2825" width="17.42578125" style="597" customWidth="1"/>
    <col min="2826" max="2826" width="15.28515625" style="597" customWidth="1"/>
    <col min="2827" max="2827" width="17.85546875" style="597" customWidth="1"/>
    <col min="2828" max="2828" width="15" style="597" customWidth="1"/>
    <col min="2829" max="3072" width="8.7109375" style="597"/>
    <col min="3073" max="3073" width="39.7109375" style="597" customWidth="1"/>
    <col min="3074" max="3074" width="16.85546875" style="597" customWidth="1"/>
    <col min="3075" max="3075" width="19" style="597" customWidth="1"/>
    <col min="3076" max="3076" width="14" style="597" customWidth="1"/>
    <col min="3077" max="3077" width="14.28515625" style="597" customWidth="1"/>
    <col min="3078" max="3078" width="17" style="597" customWidth="1"/>
    <col min="3079" max="3079" width="16.85546875" style="597" customWidth="1"/>
    <col min="3080" max="3080" width="15.5703125" style="597" customWidth="1"/>
    <col min="3081" max="3081" width="17.42578125" style="597" customWidth="1"/>
    <col min="3082" max="3082" width="15.28515625" style="597" customWidth="1"/>
    <col min="3083" max="3083" width="17.85546875" style="597" customWidth="1"/>
    <col min="3084" max="3084" width="15" style="597" customWidth="1"/>
    <col min="3085" max="3328" width="8.7109375" style="597"/>
    <col min="3329" max="3329" width="39.7109375" style="597" customWidth="1"/>
    <col min="3330" max="3330" width="16.85546875" style="597" customWidth="1"/>
    <col min="3331" max="3331" width="19" style="597" customWidth="1"/>
    <col min="3332" max="3332" width="14" style="597" customWidth="1"/>
    <col min="3333" max="3333" width="14.28515625" style="597" customWidth="1"/>
    <col min="3334" max="3334" width="17" style="597" customWidth="1"/>
    <col min="3335" max="3335" width="16.85546875" style="597" customWidth="1"/>
    <col min="3336" max="3336" width="15.5703125" style="597" customWidth="1"/>
    <col min="3337" max="3337" width="17.42578125" style="597" customWidth="1"/>
    <col min="3338" max="3338" width="15.28515625" style="597" customWidth="1"/>
    <col min="3339" max="3339" width="17.85546875" style="597" customWidth="1"/>
    <col min="3340" max="3340" width="15" style="597" customWidth="1"/>
    <col min="3341" max="3584" width="8.7109375" style="597"/>
    <col min="3585" max="3585" width="39.7109375" style="597" customWidth="1"/>
    <col min="3586" max="3586" width="16.85546875" style="597" customWidth="1"/>
    <col min="3587" max="3587" width="19" style="597" customWidth="1"/>
    <col min="3588" max="3588" width="14" style="597" customWidth="1"/>
    <col min="3589" max="3589" width="14.28515625" style="597" customWidth="1"/>
    <col min="3590" max="3590" width="17" style="597" customWidth="1"/>
    <col min="3591" max="3591" width="16.85546875" style="597" customWidth="1"/>
    <col min="3592" max="3592" width="15.5703125" style="597" customWidth="1"/>
    <col min="3593" max="3593" width="17.42578125" style="597" customWidth="1"/>
    <col min="3594" max="3594" width="15.28515625" style="597" customWidth="1"/>
    <col min="3595" max="3595" width="17.85546875" style="597" customWidth="1"/>
    <col min="3596" max="3596" width="15" style="597" customWidth="1"/>
    <col min="3597" max="3840" width="8.7109375" style="597"/>
    <col min="3841" max="3841" width="39.7109375" style="597" customWidth="1"/>
    <col min="3842" max="3842" width="16.85546875" style="597" customWidth="1"/>
    <col min="3843" max="3843" width="19" style="597" customWidth="1"/>
    <col min="3844" max="3844" width="14" style="597" customWidth="1"/>
    <col min="3845" max="3845" width="14.28515625" style="597" customWidth="1"/>
    <col min="3846" max="3846" width="17" style="597" customWidth="1"/>
    <col min="3847" max="3847" width="16.85546875" style="597" customWidth="1"/>
    <col min="3848" max="3848" width="15.5703125" style="597" customWidth="1"/>
    <col min="3849" max="3849" width="17.42578125" style="597" customWidth="1"/>
    <col min="3850" max="3850" width="15.28515625" style="597" customWidth="1"/>
    <col min="3851" max="3851" width="17.85546875" style="597" customWidth="1"/>
    <col min="3852" max="3852" width="15" style="597" customWidth="1"/>
    <col min="3853" max="4096" width="8.7109375" style="597"/>
    <col min="4097" max="4097" width="39.7109375" style="597" customWidth="1"/>
    <col min="4098" max="4098" width="16.85546875" style="597" customWidth="1"/>
    <col min="4099" max="4099" width="19" style="597" customWidth="1"/>
    <col min="4100" max="4100" width="14" style="597" customWidth="1"/>
    <col min="4101" max="4101" width="14.28515625" style="597" customWidth="1"/>
    <col min="4102" max="4102" width="17" style="597" customWidth="1"/>
    <col min="4103" max="4103" width="16.85546875" style="597" customWidth="1"/>
    <col min="4104" max="4104" width="15.5703125" style="597" customWidth="1"/>
    <col min="4105" max="4105" width="17.42578125" style="597" customWidth="1"/>
    <col min="4106" max="4106" width="15.28515625" style="597" customWidth="1"/>
    <col min="4107" max="4107" width="17.85546875" style="597" customWidth="1"/>
    <col min="4108" max="4108" width="15" style="597" customWidth="1"/>
    <col min="4109" max="4352" width="8.7109375" style="597"/>
    <col min="4353" max="4353" width="39.7109375" style="597" customWidth="1"/>
    <col min="4354" max="4354" width="16.85546875" style="597" customWidth="1"/>
    <col min="4355" max="4355" width="19" style="597" customWidth="1"/>
    <col min="4356" max="4356" width="14" style="597" customWidth="1"/>
    <col min="4357" max="4357" width="14.28515625" style="597" customWidth="1"/>
    <col min="4358" max="4358" width="17" style="597" customWidth="1"/>
    <col min="4359" max="4359" width="16.85546875" style="597" customWidth="1"/>
    <col min="4360" max="4360" width="15.5703125" style="597" customWidth="1"/>
    <col min="4361" max="4361" width="17.42578125" style="597" customWidth="1"/>
    <col min="4362" max="4362" width="15.28515625" style="597" customWidth="1"/>
    <col min="4363" max="4363" width="17.85546875" style="597" customWidth="1"/>
    <col min="4364" max="4364" width="15" style="597" customWidth="1"/>
    <col min="4365" max="4608" width="8.7109375" style="597"/>
    <col min="4609" max="4609" width="39.7109375" style="597" customWidth="1"/>
    <col min="4610" max="4610" width="16.85546875" style="597" customWidth="1"/>
    <col min="4611" max="4611" width="19" style="597" customWidth="1"/>
    <col min="4612" max="4612" width="14" style="597" customWidth="1"/>
    <col min="4613" max="4613" width="14.28515625" style="597" customWidth="1"/>
    <col min="4614" max="4614" width="17" style="597" customWidth="1"/>
    <col min="4615" max="4615" width="16.85546875" style="597" customWidth="1"/>
    <col min="4616" max="4616" width="15.5703125" style="597" customWidth="1"/>
    <col min="4617" max="4617" width="17.42578125" style="597" customWidth="1"/>
    <col min="4618" max="4618" width="15.28515625" style="597" customWidth="1"/>
    <col min="4619" max="4619" width="17.85546875" style="597" customWidth="1"/>
    <col min="4620" max="4620" width="15" style="597" customWidth="1"/>
    <col min="4621" max="4864" width="8.7109375" style="597"/>
    <col min="4865" max="4865" width="39.7109375" style="597" customWidth="1"/>
    <col min="4866" max="4866" width="16.85546875" style="597" customWidth="1"/>
    <col min="4867" max="4867" width="19" style="597" customWidth="1"/>
    <col min="4868" max="4868" width="14" style="597" customWidth="1"/>
    <col min="4869" max="4869" width="14.28515625" style="597" customWidth="1"/>
    <col min="4870" max="4870" width="17" style="597" customWidth="1"/>
    <col min="4871" max="4871" width="16.85546875" style="597" customWidth="1"/>
    <col min="4872" max="4872" width="15.5703125" style="597" customWidth="1"/>
    <col min="4873" max="4873" width="17.42578125" style="597" customWidth="1"/>
    <col min="4874" max="4874" width="15.28515625" style="597" customWidth="1"/>
    <col min="4875" max="4875" width="17.85546875" style="597" customWidth="1"/>
    <col min="4876" max="4876" width="15" style="597" customWidth="1"/>
    <col min="4877" max="5120" width="8.7109375" style="597"/>
    <col min="5121" max="5121" width="39.7109375" style="597" customWidth="1"/>
    <col min="5122" max="5122" width="16.85546875" style="597" customWidth="1"/>
    <col min="5123" max="5123" width="19" style="597" customWidth="1"/>
    <col min="5124" max="5124" width="14" style="597" customWidth="1"/>
    <col min="5125" max="5125" width="14.28515625" style="597" customWidth="1"/>
    <col min="5126" max="5126" width="17" style="597" customWidth="1"/>
    <col min="5127" max="5127" width="16.85546875" style="597" customWidth="1"/>
    <col min="5128" max="5128" width="15.5703125" style="597" customWidth="1"/>
    <col min="5129" max="5129" width="17.42578125" style="597" customWidth="1"/>
    <col min="5130" max="5130" width="15.28515625" style="597" customWidth="1"/>
    <col min="5131" max="5131" width="17.85546875" style="597" customWidth="1"/>
    <col min="5132" max="5132" width="15" style="597" customWidth="1"/>
    <col min="5133" max="5376" width="8.7109375" style="597"/>
    <col min="5377" max="5377" width="39.7109375" style="597" customWidth="1"/>
    <col min="5378" max="5378" width="16.85546875" style="597" customWidth="1"/>
    <col min="5379" max="5379" width="19" style="597" customWidth="1"/>
    <col min="5380" max="5380" width="14" style="597" customWidth="1"/>
    <col min="5381" max="5381" width="14.28515625" style="597" customWidth="1"/>
    <col min="5382" max="5382" width="17" style="597" customWidth="1"/>
    <col min="5383" max="5383" width="16.85546875" style="597" customWidth="1"/>
    <col min="5384" max="5384" width="15.5703125" style="597" customWidth="1"/>
    <col min="5385" max="5385" width="17.42578125" style="597" customWidth="1"/>
    <col min="5386" max="5386" width="15.28515625" style="597" customWidth="1"/>
    <col min="5387" max="5387" width="17.85546875" style="597" customWidth="1"/>
    <col min="5388" max="5388" width="15" style="597" customWidth="1"/>
    <col min="5389" max="5632" width="8.7109375" style="597"/>
    <col min="5633" max="5633" width="39.7109375" style="597" customWidth="1"/>
    <col min="5634" max="5634" width="16.85546875" style="597" customWidth="1"/>
    <col min="5635" max="5635" width="19" style="597" customWidth="1"/>
    <col min="5636" max="5636" width="14" style="597" customWidth="1"/>
    <col min="5637" max="5637" width="14.28515625" style="597" customWidth="1"/>
    <col min="5638" max="5638" width="17" style="597" customWidth="1"/>
    <col min="5639" max="5639" width="16.85546875" style="597" customWidth="1"/>
    <col min="5640" max="5640" width="15.5703125" style="597" customWidth="1"/>
    <col min="5641" max="5641" width="17.42578125" style="597" customWidth="1"/>
    <col min="5642" max="5642" width="15.28515625" style="597" customWidth="1"/>
    <col min="5643" max="5643" width="17.85546875" style="597" customWidth="1"/>
    <col min="5644" max="5644" width="15" style="597" customWidth="1"/>
    <col min="5645" max="5888" width="8.7109375" style="597"/>
    <col min="5889" max="5889" width="39.7109375" style="597" customWidth="1"/>
    <col min="5890" max="5890" width="16.85546875" style="597" customWidth="1"/>
    <col min="5891" max="5891" width="19" style="597" customWidth="1"/>
    <col min="5892" max="5892" width="14" style="597" customWidth="1"/>
    <col min="5893" max="5893" width="14.28515625" style="597" customWidth="1"/>
    <col min="5894" max="5894" width="17" style="597" customWidth="1"/>
    <col min="5895" max="5895" width="16.85546875" style="597" customWidth="1"/>
    <col min="5896" max="5896" width="15.5703125" style="597" customWidth="1"/>
    <col min="5897" max="5897" width="17.42578125" style="597" customWidth="1"/>
    <col min="5898" max="5898" width="15.28515625" style="597" customWidth="1"/>
    <col min="5899" max="5899" width="17.85546875" style="597" customWidth="1"/>
    <col min="5900" max="5900" width="15" style="597" customWidth="1"/>
    <col min="5901" max="6144" width="8.7109375" style="597"/>
    <col min="6145" max="6145" width="39.7109375" style="597" customWidth="1"/>
    <col min="6146" max="6146" width="16.85546875" style="597" customWidth="1"/>
    <col min="6147" max="6147" width="19" style="597" customWidth="1"/>
    <col min="6148" max="6148" width="14" style="597" customWidth="1"/>
    <col min="6149" max="6149" width="14.28515625" style="597" customWidth="1"/>
    <col min="6150" max="6150" width="17" style="597" customWidth="1"/>
    <col min="6151" max="6151" width="16.85546875" style="597" customWidth="1"/>
    <col min="6152" max="6152" width="15.5703125" style="597" customWidth="1"/>
    <col min="6153" max="6153" width="17.42578125" style="597" customWidth="1"/>
    <col min="6154" max="6154" width="15.28515625" style="597" customWidth="1"/>
    <col min="6155" max="6155" width="17.85546875" style="597" customWidth="1"/>
    <col min="6156" max="6156" width="15" style="597" customWidth="1"/>
    <col min="6157" max="6400" width="8.7109375" style="597"/>
    <col min="6401" max="6401" width="39.7109375" style="597" customWidth="1"/>
    <col min="6402" max="6402" width="16.85546875" style="597" customWidth="1"/>
    <col min="6403" max="6403" width="19" style="597" customWidth="1"/>
    <col min="6404" max="6404" width="14" style="597" customWidth="1"/>
    <col min="6405" max="6405" width="14.28515625" style="597" customWidth="1"/>
    <col min="6406" max="6406" width="17" style="597" customWidth="1"/>
    <col min="6407" max="6407" width="16.85546875" style="597" customWidth="1"/>
    <col min="6408" max="6408" width="15.5703125" style="597" customWidth="1"/>
    <col min="6409" max="6409" width="17.42578125" style="597" customWidth="1"/>
    <col min="6410" max="6410" width="15.28515625" style="597" customWidth="1"/>
    <col min="6411" max="6411" width="17.85546875" style="597" customWidth="1"/>
    <col min="6412" max="6412" width="15" style="597" customWidth="1"/>
    <col min="6413" max="6656" width="8.7109375" style="597"/>
    <col min="6657" max="6657" width="39.7109375" style="597" customWidth="1"/>
    <col min="6658" max="6658" width="16.85546875" style="597" customWidth="1"/>
    <col min="6659" max="6659" width="19" style="597" customWidth="1"/>
    <col min="6660" max="6660" width="14" style="597" customWidth="1"/>
    <col min="6661" max="6661" width="14.28515625" style="597" customWidth="1"/>
    <col min="6662" max="6662" width="17" style="597" customWidth="1"/>
    <col min="6663" max="6663" width="16.85546875" style="597" customWidth="1"/>
    <col min="6664" max="6664" width="15.5703125" style="597" customWidth="1"/>
    <col min="6665" max="6665" width="17.42578125" style="597" customWidth="1"/>
    <col min="6666" max="6666" width="15.28515625" style="597" customWidth="1"/>
    <col min="6667" max="6667" width="17.85546875" style="597" customWidth="1"/>
    <col min="6668" max="6668" width="15" style="597" customWidth="1"/>
    <col min="6669" max="6912" width="8.7109375" style="597"/>
    <col min="6913" max="6913" width="39.7109375" style="597" customWidth="1"/>
    <col min="6914" max="6914" width="16.85546875" style="597" customWidth="1"/>
    <col min="6915" max="6915" width="19" style="597" customWidth="1"/>
    <col min="6916" max="6916" width="14" style="597" customWidth="1"/>
    <col min="6917" max="6917" width="14.28515625" style="597" customWidth="1"/>
    <col min="6918" max="6918" width="17" style="597" customWidth="1"/>
    <col min="6919" max="6919" width="16.85546875" style="597" customWidth="1"/>
    <col min="6920" max="6920" width="15.5703125" style="597" customWidth="1"/>
    <col min="6921" max="6921" width="17.42578125" style="597" customWidth="1"/>
    <col min="6922" max="6922" width="15.28515625" style="597" customWidth="1"/>
    <col min="6923" max="6923" width="17.85546875" style="597" customWidth="1"/>
    <col min="6924" max="6924" width="15" style="597" customWidth="1"/>
    <col min="6925" max="7168" width="8.7109375" style="597"/>
    <col min="7169" max="7169" width="39.7109375" style="597" customWidth="1"/>
    <col min="7170" max="7170" width="16.85546875" style="597" customWidth="1"/>
    <col min="7171" max="7171" width="19" style="597" customWidth="1"/>
    <col min="7172" max="7172" width="14" style="597" customWidth="1"/>
    <col min="7173" max="7173" width="14.28515625" style="597" customWidth="1"/>
    <col min="7174" max="7174" width="17" style="597" customWidth="1"/>
    <col min="7175" max="7175" width="16.85546875" style="597" customWidth="1"/>
    <col min="7176" max="7176" width="15.5703125" style="597" customWidth="1"/>
    <col min="7177" max="7177" width="17.42578125" style="597" customWidth="1"/>
    <col min="7178" max="7178" width="15.28515625" style="597" customWidth="1"/>
    <col min="7179" max="7179" width="17.85546875" style="597" customWidth="1"/>
    <col min="7180" max="7180" width="15" style="597" customWidth="1"/>
    <col min="7181" max="7424" width="8.7109375" style="597"/>
    <col min="7425" max="7425" width="39.7109375" style="597" customWidth="1"/>
    <col min="7426" max="7426" width="16.85546875" style="597" customWidth="1"/>
    <col min="7427" max="7427" width="19" style="597" customWidth="1"/>
    <col min="7428" max="7428" width="14" style="597" customWidth="1"/>
    <col min="7429" max="7429" width="14.28515625" style="597" customWidth="1"/>
    <col min="7430" max="7430" width="17" style="597" customWidth="1"/>
    <col min="7431" max="7431" width="16.85546875" style="597" customWidth="1"/>
    <col min="7432" max="7432" width="15.5703125" style="597" customWidth="1"/>
    <col min="7433" max="7433" width="17.42578125" style="597" customWidth="1"/>
    <col min="7434" max="7434" width="15.28515625" style="597" customWidth="1"/>
    <col min="7435" max="7435" width="17.85546875" style="597" customWidth="1"/>
    <col min="7436" max="7436" width="15" style="597" customWidth="1"/>
    <col min="7437" max="7680" width="8.7109375" style="597"/>
    <col min="7681" max="7681" width="39.7109375" style="597" customWidth="1"/>
    <col min="7682" max="7682" width="16.85546875" style="597" customWidth="1"/>
    <col min="7683" max="7683" width="19" style="597" customWidth="1"/>
    <col min="7684" max="7684" width="14" style="597" customWidth="1"/>
    <col min="7685" max="7685" width="14.28515625" style="597" customWidth="1"/>
    <col min="7686" max="7686" width="17" style="597" customWidth="1"/>
    <col min="7687" max="7687" width="16.85546875" style="597" customWidth="1"/>
    <col min="7688" max="7688" width="15.5703125" style="597" customWidth="1"/>
    <col min="7689" max="7689" width="17.42578125" style="597" customWidth="1"/>
    <col min="7690" max="7690" width="15.28515625" style="597" customWidth="1"/>
    <col min="7691" max="7691" width="17.85546875" style="597" customWidth="1"/>
    <col min="7692" max="7692" width="15" style="597" customWidth="1"/>
    <col min="7693" max="7936" width="8.7109375" style="597"/>
    <col min="7937" max="7937" width="39.7109375" style="597" customWidth="1"/>
    <col min="7938" max="7938" width="16.85546875" style="597" customWidth="1"/>
    <col min="7939" max="7939" width="19" style="597" customWidth="1"/>
    <col min="7940" max="7940" width="14" style="597" customWidth="1"/>
    <col min="7941" max="7941" width="14.28515625" style="597" customWidth="1"/>
    <col min="7942" max="7942" width="17" style="597" customWidth="1"/>
    <col min="7943" max="7943" width="16.85546875" style="597" customWidth="1"/>
    <col min="7944" max="7944" width="15.5703125" style="597" customWidth="1"/>
    <col min="7945" max="7945" width="17.42578125" style="597" customWidth="1"/>
    <col min="7946" max="7946" width="15.28515625" style="597" customWidth="1"/>
    <col min="7947" max="7947" width="17.85546875" style="597" customWidth="1"/>
    <col min="7948" max="7948" width="15" style="597" customWidth="1"/>
    <col min="7949" max="8192" width="8.7109375" style="597"/>
    <col min="8193" max="8193" width="39.7109375" style="597" customWidth="1"/>
    <col min="8194" max="8194" width="16.85546875" style="597" customWidth="1"/>
    <col min="8195" max="8195" width="19" style="597" customWidth="1"/>
    <col min="8196" max="8196" width="14" style="597" customWidth="1"/>
    <col min="8197" max="8197" width="14.28515625" style="597" customWidth="1"/>
    <col min="8198" max="8198" width="17" style="597" customWidth="1"/>
    <col min="8199" max="8199" width="16.85546875" style="597" customWidth="1"/>
    <col min="8200" max="8200" width="15.5703125" style="597" customWidth="1"/>
    <col min="8201" max="8201" width="17.42578125" style="597" customWidth="1"/>
    <col min="8202" max="8202" width="15.28515625" style="597" customWidth="1"/>
    <col min="8203" max="8203" width="17.85546875" style="597" customWidth="1"/>
    <col min="8204" max="8204" width="15" style="597" customWidth="1"/>
    <col min="8205" max="8448" width="8.7109375" style="597"/>
    <col min="8449" max="8449" width="39.7109375" style="597" customWidth="1"/>
    <col min="8450" max="8450" width="16.85546875" style="597" customWidth="1"/>
    <col min="8451" max="8451" width="19" style="597" customWidth="1"/>
    <col min="8452" max="8452" width="14" style="597" customWidth="1"/>
    <col min="8453" max="8453" width="14.28515625" style="597" customWidth="1"/>
    <col min="8454" max="8454" width="17" style="597" customWidth="1"/>
    <col min="8455" max="8455" width="16.85546875" style="597" customWidth="1"/>
    <col min="8456" max="8456" width="15.5703125" style="597" customWidth="1"/>
    <col min="8457" max="8457" width="17.42578125" style="597" customWidth="1"/>
    <col min="8458" max="8458" width="15.28515625" style="597" customWidth="1"/>
    <col min="8459" max="8459" width="17.85546875" style="597" customWidth="1"/>
    <col min="8460" max="8460" width="15" style="597" customWidth="1"/>
    <col min="8461" max="8704" width="8.7109375" style="597"/>
    <col min="8705" max="8705" width="39.7109375" style="597" customWidth="1"/>
    <col min="8706" max="8706" width="16.85546875" style="597" customWidth="1"/>
    <col min="8707" max="8707" width="19" style="597" customWidth="1"/>
    <col min="8708" max="8708" width="14" style="597" customWidth="1"/>
    <col min="8709" max="8709" width="14.28515625" style="597" customWidth="1"/>
    <col min="8710" max="8710" width="17" style="597" customWidth="1"/>
    <col min="8711" max="8711" width="16.85546875" style="597" customWidth="1"/>
    <col min="8712" max="8712" width="15.5703125" style="597" customWidth="1"/>
    <col min="8713" max="8713" width="17.42578125" style="597" customWidth="1"/>
    <col min="8714" max="8714" width="15.28515625" style="597" customWidth="1"/>
    <col min="8715" max="8715" width="17.85546875" style="597" customWidth="1"/>
    <col min="8716" max="8716" width="15" style="597" customWidth="1"/>
    <col min="8717" max="8960" width="8.7109375" style="597"/>
    <col min="8961" max="8961" width="39.7109375" style="597" customWidth="1"/>
    <col min="8962" max="8962" width="16.85546875" style="597" customWidth="1"/>
    <col min="8963" max="8963" width="19" style="597" customWidth="1"/>
    <col min="8964" max="8964" width="14" style="597" customWidth="1"/>
    <col min="8965" max="8965" width="14.28515625" style="597" customWidth="1"/>
    <col min="8966" max="8966" width="17" style="597" customWidth="1"/>
    <col min="8967" max="8967" width="16.85546875" style="597" customWidth="1"/>
    <col min="8968" max="8968" width="15.5703125" style="597" customWidth="1"/>
    <col min="8969" max="8969" width="17.42578125" style="597" customWidth="1"/>
    <col min="8970" max="8970" width="15.28515625" style="597" customWidth="1"/>
    <col min="8971" max="8971" width="17.85546875" style="597" customWidth="1"/>
    <col min="8972" max="8972" width="15" style="597" customWidth="1"/>
    <col min="8973" max="9216" width="8.7109375" style="597"/>
    <col min="9217" max="9217" width="39.7109375" style="597" customWidth="1"/>
    <col min="9218" max="9218" width="16.85546875" style="597" customWidth="1"/>
    <col min="9219" max="9219" width="19" style="597" customWidth="1"/>
    <col min="9220" max="9220" width="14" style="597" customWidth="1"/>
    <col min="9221" max="9221" width="14.28515625" style="597" customWidth="1"/>
    <col min="9222" max="9222" width="17" style="597" customWidth="1"/>
    <col min="9223" max="9223" width="16.85546875" style="597" customWidth="1"/>
    <col min="9224" max="9224" width="15.5703125" style="597" customWidth="1"/>
    <col min="9225" max="9225" width="17.42578125" style="597" customWidth="1"/>
    <col min="9226" max="9226" width="15.28515625" style="597" customWidth="1"/>
    <col min="9227" max="9227" width="17.85546875" style="597" customWidth="1"/>
    <col min="9228" max="9228" width="15" style="597" customWidth="1"/>
    <col min="9229" max="9472" width="8.7109375" style="597"/>
    <col min="9473" max="9473" width="39.7109375" style="597" customWidth="1"/>
    <col min="9474" max="9474" width="16.85546875" style="597" customWidth="1"/>
    <col min="9475" max="9475" width="19" style="597" customWidth="1"/>
    <col min="9476" max="9476" width="14" style="597" customWidth="1"/>
    <col min="9477" max="9477" width="14.28515625" style="597" customWidth="1"/>
    <col min="9478" max="9478" width="17" style="597" customWidth="1"/>
    <col min="9479" max="9479" width="16.85546875" style="597" customWidth="1"/>
    <col min="9480" max="9480" width="15.5703125" style="597" customWidth="1"/>
    <col min="9481" max="9481" width="17.42578125" style="597" customWidth="1"/>
    <col min="9482" max="9482" width="15.28515625" style="597" customWidth="1"/>
    <col min="9483" max="9483" width="17.85546875" style="597" customWidth="1"/>
    <col min="9484" max="9484" width="15" style="597" customWidth="1"/>
    <col min="9485" max="9728" width="8.7109375" style="597"/>
    <col min="9729" max="9729" width="39.7109375" style="597" customWidth="1"/>
    <col min="9730" max="9730" width="16.85546875" style="597" customWidth="1"/>
    <col min="9731" max="9731" width="19" style="597" customWidth="1"/>
    <col min="9732" max="9732" width="14" style="597" customWidth="1"/>
    <col min="9733" max="9733" width="14.28515625" style="597" customWidth="1"/>
    <col min="9734" max="9734" width="17" style="597" customWidth="1"/>
    <col min="9735" max="9735" width="16.85546875" style="597" customWidth="1"/>
    <col min="9736" max="9736" width="15.5703125" style="597" customWidth="1"/>
    <col min="9737" max="9737" width="17.42578125" style="597" customWidth="1"/>
    <col min="9738" max="9738" width="15.28515625" style="597" customWidth="1"/>
    <col min="9739" max="9739" width="17.85546875" style="597" customWidth="1"/>
    <col min="9740" max="9740" width="15" style="597" customWidth="1"/>
    <col min="9741" max="9984" width="8.7109375" style="597"/>
    <col min="9985" max="9985" width="39.7109375" style="597" customWidth="1"/>
    <col min="9986" max="9986" width="16.85546875" style="597" customWidth="1"/>
    <col min="9987" max="9987" width="19" style="597" customWidth="1"/>
    <col min="9988" max="9988" width="14" style="597" customWidth="1"/>
    <col min="9989" max="9989" width="14.28515625" style="597" customWidth="1"/>
    <col min="9990" max="9990" width="17" style="597" customWidth="1"/>
    <col min="9991" max="9991" width="16.85546875" style="597" customWidth="1"/>
    <col min="9992" max="9992" width="15.5703125" style="597" customWidth="1"/>
    <col min="9993" max="9993" width="17.42578125" style="597" customWidth="1"/>
    <col min="9994" max="9994" width="15.28515625" style="597" customWidth="1"/>
    <col min="9995" max="9995" width="17.85546875" style="597" customWidth="1"/>
    <col min="9996" max="9996" width="15" style="597" customWidth="1"/>
    <col min="9997" max="10240" width="8.7109375" style="597"/>
    <col min="10241" max="10241" width="39.7109375" style="597" customWidth="1"/>
    <col min="10242" max="10242" width="16.85546875" style="597" customWidth="1"/>
    <col min="10243" max="10243" width="19" style="597" customWidth="1"/>
    <col min="10244" max="10244" width="14" style="597" customWidth="1"/>
    <col min="10245" max="10245" width="14.28515625" style="597" customWidth="1"/>
    <col min="10246" max="10246" width="17" style="597" customWidth="1"/>
    <col min="10247" max="10247" width="16.85546875" style="597" customWidth="1"/>
    <col min="10248" max="10248" width="15.5703125" style="597" customWidth="1"/>
    <col min="10249" max="10249" width="17.42578125" style="597" customWidth="1"/>
    <col min="10250" max="10250" width="15.28515625" style="597" customWidth="1"/>
    <col min="10251" max="10251" width="17.85546875" style="597" customWidth="1"/>
    <col min="10252" max="10252" width="15" style="597" customWidth="1"/>
    <col min="10253" max="10496" width="8.7109375" style="597"/>
    <col min="10497" max="10497" width="39.7109375" style="597" customWidth="1"/>
    <col min="10498" max="10498" width="16.85546875" style="597" customWidth="1"/>
    <col min="10499" max="10499" width="19" style="597" customWidth="1"/>
    <col min="10500" max="10500" width="14" style="597" customWidth="1"/>
    <col min="10501" max="10501" width="14.28515625" style="597" customWidth="1"/>
    <col min="10502" max="10502" width="17" style="597" customWidth="1"/>
    <col min="10503" max="10503" width="16.85546875" style="597" customWidth="1"/>
    <col min="10504" max="10504" width="15.5703125" style="597" customWidth="1"/>
    <col min="10505" max="10505" width="17.42578125" style="597" customWidth="1"/>
    <col min="10506" max="10506" width="15.28515625" style="597" customWidth="1"/>
    <col min="10507" max="10507" width="17.85546875" style="597" customWidth="1"/>
    <col min="10508" max="10508" width="15" style="597" customWidth="1"/>
    <col min="10509" max="10752" width="8.7109375" style="597"/>
    <col min="10753" max="10753" width="39.7109375" style="597" customWidth="1"/>
    <col min="10754" max="10754" width="16.85546875" style="597" customWidth="1"/>
    <col min="10755" max="10755" width="19" style="597" customWidth="1"/>
    <col min="10756" max="10756" width="14" style="597" customWidth="1"/>
    <col min="10757" max="10757" width="14.28515625" style="597" customWidth="1"/>
    <col min="10758" max="10758" width="17" style="597" customWidth="1"/>
    <col min="10759" max="10759" width="16.85546875" style="597" customWidth="1"/>
    <col min="10760" max="10760" width="15.5703125" style="597" customWidth="1"/>
    <col min="10761" max="10761" width="17.42578125" style="597" customWidth="1"/>
    <col min="10762" max="10762" width="15.28515625" style="597" customWidth="1"/>
    <col min="10763" max="10763" width="17.85546875" style="597" customWidth="1"/>
    <col min="10764" max="10764" width="15" style="597" customWidth="1"/>
    <col min="10765" max="11008" width="8.7109375" style="597"/>
    <col min="11009" max="11009" width="39.7109375" style="597" customWidth="1"/>
    <col min="11010" max="11010" width="16.85546875" style="597" customWidth="1"/>
    <col min="11011" max="11011" width="19" style="597" customWidth="1"/>
    <col min="11012" max="11012" width="14" style="597" customWidth="1"/>
    <col min="11013" max="11013" width="14.28515625" style="597" customWidth="1"/>
    <col min="11014" max="11014" width="17" style="597" customWidth="1"/>
    <col min="11015" max="11015" width="16.85546875" style="597" customWidth="1"/>
    <col min="11016" max="11016" width="15.5703125" style="597" customWidth="1"/>
    <col min="11017" max="11017" width="17.42578125" style="597" customWidth="1"/>
    <col min="11018" max="11018" width="15.28515625" style="597" customWidth="1"/>
    <col min="11019" max="11019" width="17.85546875" style="597" customWidth="1"/>
    <col min="11020" max="11020" width="15" style="597" customWidth="1"/>
    <col min="11021" max="11264" width="8.7109375" style="597"/>
    <col min="11265" max="11265" width="39.7109375" style="597" customWidth="1"/>
    <col min="11266" max="11266" width="16.85546875" style="597" customWidth="1"/>
    <col min="11267" max="11267" width="19" style="597" customWidth="1"/>
    <col min="11268" max="11268" width="14" style="597" customWidth="1"/>
    <col min="11269" max="11269" width="14.28515625" style="597" customWidth="1"/>
    <col min="11270" max="11270" width="17" style="597" customWidth="1"/>
    <col min="11271" max="11271" width="16.85546875" style="597" customWidth="1"/>
    <col min="11272" max="11272" width="15.5703125" style="597" customWidth="1"/>
    <col min="11273" max="11273" width="17.42578125" style="597" customWidth="1"/>
    <col min="11274" max="11274" width="15.28515625" style="597" customWidth="1"/>
    <col min="11275" max="11275" width="17.85546875" style="597" customWidth="1"/>
    <col min="11276" max="11276" width="15" style="597" customWidth="1"/>
    <col min="11277" max="11520" width="8.7109375" style="597"/>
    <col min="11521" max="11521" width="39.7109375" style="597" customWidth="1"/>
    <col min="11522" max="11522" width="16.85546875" style="597" customWidth="1"/>
    <col min="11523" max="11523" width="19" style="597" customWidth="1"/>
    <col min="11524" max="11524" width="14" style="597" customWidth="1"/>
    <col min="11525" max="11525" width="14.28515625" style="597" customWidth="1"/>
    <col min="11526" max="11526" width="17" style="597" customWidth="1"/>
    <col min="11527" max="11527" width="16.85546875" style="597" customWidth="1"/>
    <col min="11528" max="11528" width="15.5703125" style="597" customWidth="1"/>
    <col min="11529" max="11529" width="17.42578125" style="597" customWidth="1"/>
    <col min="11530" max="11530" width="15.28515625" style="597" customWidth="1"/>
    <col min="11531" max="11531" width="17.85546875" style="597" customWidth="1"/>
    <col min="11532" max="11532" width="15" style="597" customWidth="1"/>
    <col min="11533" max="11776" width="8.7109375" style="597"/>
    <col min="11777" max="11777" width="39.7109375" style="597" customWidth="1"/>
    <col min="11778" max="11778" width="16.85546875" style="597" customWidth="1"/>
    <col min="11779" max="11779" width="19" style="597" customWidth="1"/>
    <col min="11780" max="11780" width="14" style="597" customWidth="1"/>
    <col min="11781" max="11781" width="14.28515625" style="597" customWidth="1"/>
    <col min="11782" max="11782" width="17" style="597" customWidth="1"/>
    <col min="11783" max="11783" width="16.85546875" style="597" customWidth="1"/>
    <col min="11784" max="11784" width="15.5703125" style="597" customWidth="1"/>
    <col min="11785" max="11785" width="17.42578125" style="597" customWidth="1"/>
    <col min="11786" max="11786" width="15.28515625" style="597" customWidth="1"/>
    <col min="11787" max="11787" width="17.85546875" style="597" customWidth="1"/>
    <col min="11788" max="11788" width="15" style="597" customWidth="1"/>
    <col min="11789" max="12032" width="8.7109375" style="597"/>
    <col min="12033" max="12033" width="39.7109375" style="597" customWidth="1"/>
    <col min="12034" max="12034" width="16.85546875" style="597" customWidth="1"/>
    <col min="12035" max="12035" width="19" style="597" customWidth="1"/>
    <col min="12036" max="12036" width="14" style="597" customWidth="1"/>
    <col min="12037" max="12037" width="14.28515625" style="597" customWidth="1"/>
    <col min="12038" max="12038" width="17" style="597" customWidth="1"/>
    <col min="12039" max="12039" width="16.85546875" style="597" customWidth="1"/>
    <col min="12040" max="12040" width="15.5703125" style="597" customWidth="1"/>
    <col min="12041" max="12041" width="17.42578125" style="597" customWidth="1"/>
    <col min="12042" max="12042" width="15.28515625" style="597" customWidth="1"/>
    <col min="12043" max="12043" width="17.85546875" style="597" customWidth="1"/>
    <col min="12044" max="12044" width="15" style="597" customWidth="1"/>
    <col min="12045" max="12288" width="8.7109375" style="597"/>
    <col min="12289" max="12289" width="39.7109375" style="597" customWidth="1"/>
    <col min="12290" max="12290" width="16.85546875" style="597" customWidth="1"/>
    <col min="12291" max="12291" width="19" style="597" customWidth="1"/>
    <col min="12292" max="12292" width="14" style="597" customWidth="1"/>
    <col min="12293" max="12293" width="14.28515625" style="597" customWidth="1"/>
    <col min="12294" max="12294" width="17" style="597" customWidth="1"/>
    <col min="12295" max="12295" width="16.85546875" style="597" customWidth="1"/>
    <col min="12296" max="12296" width="15.5703125" style="597" customWidth="1"/>
    <col min="12297" max="12297" width="17.42578125" style="597" customWidth="1"/>
    <col min="12298" max="12298" width="15.28515625" style="597" customWidth="1"/>
    <col min="12299" max="12299" width="17.85546875" style="597" customWidth="1"/>
    <col min="12300" max="12300" width="15" style="597" customWidth="1"/>
    <col min="12301" max="12544" width="8.7109375" style="597"/>
    <col min="12545" max="12545" width="39.7109375" style="597" customWidth="1"/>
    <col min="12546" max="12546" width="16.85546875" style="597" customWidth="1"/>
    <col min="12547" max="12547" width="19" style="597" customWidth="1"/>
    <col min="12548" max="12548" width="14" style="597" customWidth="1"/>
    <col min="12549" max="12549" width="14.28515625" style="597" customWidth="1"/>
    <col min="12550" max="12550" width="17" style="597" customWidth="1"/>
    <col min="12551" max="12551" width="16.85546875" style="597" customWidth="1"/>
    <col min="12552" max="12552" width="15.5703125" style="597" customWidth="1"/>
    <col min="12553" max="12553" width="17.42578125" style="597" customWidth="1"/>
    <col min="12554" max="12554" width="15.28515625" style="597" customWidth="1"/>
    <col min="12555" max="12555" width="17.85546875" style="597" customWidth="1"/>
    <col min="12556" max="12556" width="15" style="597" customWidth="1"/>
    <col min="12557" max="12800" width="8.7109375" style="597"/>
    <col min="12801" max="12801" width="39.7109375" style="597" customWidth="1"/>
    <col min="12802" max="12802" width="16.85546875" style="597" customWidth="1"/>
    <col min="12803" max="12803" width="19" style="597" customWidth="1"/>
    <col min="12804" max="12804" width="14" style="597" customWidth="1"/>
    <col min="12805" max="12805" width="14.28515625" style="597" customWidth="1"/>
    <col min="12806" max="12806" width="17" style="597" customWidth="1"/>
    <col min="12807" max="12807" width="16.85546875" style="597" customWidth="1"/>
    <col min="12808" max="12808" width="15.5703125" style="597" customWidth="1"/>
    <col min="12809" max="12809" width="17.42578125" style="597" customWidth="1"/>
    <col min="12810" max="12810" width="15.28515625" style="597" customWidth="1"/>
    <col min="12811" max="12811" width="17.85546875" style="597" customWidth="1"/>
    <col min="12812" max="12812" width="15" style="597" customWidth="1"/>
    <col min="12813" max="13056" width="8.7109375" style="597"/>
    <col min="13057" max="13057" width="39.7109375" style="597" customWidth="1"/>
    <col min="13058" max="13058" width="16.85546875" style="597" customWidth="1"/>
    <col min="13059" max="13059" width="19" style="597" customWidth="1"/>
    <col min="13060" max="13060" width="14" style="597" customWidth="1"/>
    <col min="13061" max="13061" width="14.28515625" style="597" customWidth="1"/>
    <col min="13062" max="13062" width="17" style="597" customWidth="1"/>
    <col min="13063" max="13063" width="16.85546875" style="597" customWidth="1"/>
    <col min="13064" max="13064" width="15.5703125" style="597" customWidth="1"/>
    <col min="13065" max="13065" width="17.42578125" style="597" customWidth="1"/>
    <col min="13066" max="13066" width="15.28515625" style="597" customWidth="1"/>
    <col min="13067" max="13067" width="17.85546875" style="597" customWidth="1"/>
    <col min="13068" max="13068" width="15" style="597" customWidth="1"/>
    <col min="13069" max="13312" width="8.7109375" style="597"/>
    <col min="13313" max="13313" width="39.7109375" style="597" customWidth="1"/>
    <col min="13314" max="13314" width="16.85546875" style="597" customWidth="1"/>
    <col min="13315" max="13315" width="19" style="597" customWidth="1"/>
    <col min="13316" max="13316" width="14" style="597" customWidth="1"/>
    <col min="13317" max="13317" width="14.28515625" style="597" customWidth="1"/>
    <col min="13318" max="13318" width="17" style="597" customWidth="1"/>
    <col min="13319" max="13319" width="16.85546875" style="597" customWidth="1"/>
    <col min="13320" max="13320" width="15.5703125" style="597" customWidth="1"/>
    <col min="13321" max="13321" width="17.42578125" style="597" customWidth="1"/>
    <col min="13322" max="13322" width="15.28515625" style="597" customWidth="1"/>
    <col min="13323" max="13323" width="17.85546875" style="597" customWidth="1"/>
    <col min="13324" max="13324" width="15" style="597" customWidth="1"/>
    <col min="13325" max="13568" width="8.7109375" style="597"/>
    <col min="13569" max="13569" width="39.7109375" style="597" customWidth="1"/>
    <col min="13570" max="13570" width="16.85546875" style="597" customWidth="1"/>
    <col min="13571" max="13571" width="19" style="597" customWidth="1"/>
    <col min="13572" max="13572" width="14" style="597" customWidth="1"/>
    <col min="13573" max="13573" width="14.28515625" style="597" customWidth="1"/>
    <col min="13574" max="13574" width="17" style="597" customWidth="1"/>
    <col min="13575" max="13575" width="16.85546875" style="597" customWidth="1"/>
    <col min="13576" max="13576" width="15.5703125" style="597" customWidth="1"/>
    <col min="13577" max="13577" width="17.42578125" style="597" customWidth="1"/>
    <col min="13578" max="13578" width="15.28515625" style="597" customWidth="1"/>
    <col min="13579" max="13579" width="17.85546875" style="597" customWidth="1"/>
    <col min="13580" max="13580" width="15" style="597" customWidth="1"/>
    <col min="13581" max="13824" width="8.7109375" style="597"/>
    <col min="13825" max="13825" width="39.7109375" style="597" customWidth="1"/>
    <col min="13826" max="13826" width="16.85546875" style="597" customWidth="1"/>
    <col min="13827" max="13827" width="19" style="597" customWidth="1"/>
    <col min="13828" max="13828" width="14" style="597" customWidth="1"/>
    <col min="13829" max="13829" width="14.28515625" style="597" customWidth="1"/>
    <col min="13830" max="13830" width="17" style="597" customWidth="1"/>
    <col min="13831" max="13831" width="16.85546875" style="597" customWidth="1"/>
    <col min="13832" max="13832" width="15.5703125" style="597" customWidth="1"/>
    <col min="13833" max="13833" width="17.42578125" style="597" customWidth="1"/>
    <col min="13834" max="13834" width="15.28515625" style="597" customWidth="1"/>
    <col min="13835" max="13835" width="17.85546875" style="597" customWidth="1"/>
    <col min="13836" max="13836" width="15" style="597" customWidth="1"/>
    <col min="13837" max="14080" width="8.7109375" style="597"/>
    <col min="14081" max="14081" width="39.7109375" style="597" customWidth="1"/>
    <col min="14082" max="14082" width="16.85546875" style="597" customWidth="1"/>
    <col min="14083" max="14083" width="19" style="597" customWidth="1"/>
    <col min="14084" max="14084" width="14" style="597" customWidth="1"/>
    <col min="14085" max="14085" width="14.28515625" style="597" customWidth="1"/>
    <col min="14086" max="14086" width="17" style="597" customWidth="1"/>
    <col min="14087" max="14087" width="16.85546875" style="597" customWidth="1"/>
    <col min="14088" max="14088" width="15.5703125" style="597" customWidth="1"/>
    <col min="14089" max="14089" width="17.42578125" style="597" customWidth="1"/>
    <col min="14090" max="14090" width="15.28515625" style="597" customWidth="1"/>
    <col min="14091" max="14091" width="17.85546875" style="597" customWidth="1"/>
    <col min="14092" max="14092" width="15" style="597" customWidth="1"/>
    <col min="14093" max="14336" width="8.7109375" style="597"/>
    <col min="14337" max="14337" width="39.7109375" style="597" customWidth="1"/>
    <col min="14338" max="14338" width="16.85546875" style="597" customWidth="1"/>
    <col min="14339" max="14339" width="19" style="597" customWidth="1"/>
    <col min="14340" max="14340" width="14" style="597" customWidth="1"/>
    <col min="14341" max="14341" width="14.28515625" style="597" customWidth="1"/>
    <col min="14342" max="14342" width="17" style="597" customWidth="1"/>
    <col min="14343" max="14343" width="16.85546875" style="597" customWidth="1"/>
    <col min="14344" max="14344" width="15.5703125" style="597" customWidth="1"/>
    <col min="14345" max="14345" width="17.42578125" style="597" customWidth="1"/>
    <col min="14346" max="14346" width="15.28515625" style="597" customWidth="1"/>
    <col min="14347" max="14347" width="17.85546875" style="597" customWidth="1"/>
    <col min="14348" max="14348" width="15" style="597" customWidth="1"/>
    <col min="14349" max="14592" width="8.7109375" style="597"/>
    <col min="14593" max="14593" width="39.7109375" style="597" customWidth="1"/>
    <col min="14594" max="14594" width="16.85546875" style="597" customWidth="1"/>
    <col min="14595" max="14595" width="19" style="597" customWidth="1"/>
    <col min="14596" max="14596" width="14" style="597" customWidth="1"/>
    <col min="14597" max="14597" width="14.28515625" style="597" customWidth="1"/>
    <col min="14598" max="14598" width="17" style="597" customWidth="1"/>
    <col min="14599" max="14599" width="16.85546875" style="597" customWidth="1"/>
    <col min="14600" max="14600" width="15.5703125" style="597" customWidth="1"/>
    <col min="14601" max="14601" width="17.42578125" style="597" customWidth="1"/>
    <col min="14602" max="14602" width="15.28515625" style="597" customWidth="1"/>
    <col min="14603" max="14603" width="17.85546875" style="597" customWidth="1"/>
    <col min="14604" max="14604" width="15" style="597" customWidth="1"/>
    <col min="14605" max="14848" width="8.7109375" style="597"/>
    <col min="14849" max="14849" width="39.7109375" style="597" customWidth="1"/>
    <col min="14850" max="14850" width="16.85546875" style="597" customWidth="1"/>
    <col min="14851" max="14851" width="19" style="597" customWidth="1"/>
    <col min="14852" max="14852" width="14" style="597" customWidth="1"/>
    <col min="14853" max="14853" width="14.28515625" style="597" customWidth="1"/>
    <col min="14854" max="14854" width="17" style="597" customWidth="1"/>
    <col min="14855" max="14855" width="16.85546875" style="597" customWidth="1"/>
    <col min="14856" max="14856" width="15.5703125" style="597" customWidth="1"/>
    <col min="14857" max="14857" width="17.42578125" style="597" customWidth="1"/>
    <col min="14858" max="14858" width="15.28515625" style="597" customWidth="1"/>
    <col min="14859" max="14859" width="17.85546875" style="597" customWidth="1"/>
    <col min="14860" max="14860" width="15" style="597" customWidth="1"/>
    <col min="14861" max="15104" width="8.7109375" style="597"/>
    <col min="15105" max="15105" width="39.7109375" style="597" customWidth="1"/>
    <col min="15106" max="15106" width="16.85546875" style="597" customWidth="1"/>
    <col min="15107" max="15107" width="19" style="597" customWidth="1"/>
    <col min="15108" max="15108" width="14" style="597" customWidth="1"/>
    <col min="15109" max="15109" width="14.28515625" style="597" customWidth="1"/>
    <col min="15110" max="15110" width="17" style="597" customWidth="1"/>
    <col min="15111" max="15111" width="16.85546875" style="597" customWidth="1"/>
    <col min="15112" max="15112" width="15.5703125" style="597" customWidth="1"/>
    <col min="15113" max="15113" width="17.42578125" style="597" customWidth="1"/>
    <col min="15114" max="15114" width="15.28515625" style="597" customWidth="1"/>
    <col min="15115" max="15115" width="17.85546875" style="597" customWidth="1"/>
    <col min="15116" max="15116" width="15" style="597" customWidth="1"/>
    <col min="15117" max="15360" width="8.7109375" style="597"/>
    <col min="15361" max="15361" width="39.7109375" style="597" customWidth="1"/>
    <col min="15362" max="15362" width="16.85546875" style="597" customWidth="1"/>
    <col min="15363" max="15363" width="19" style="597" customWidth="1"/>
    <col min="15364" max="15364" width="14" style="597" customWidth="1"/>
    <col min="15365" max="15365" width="14.28515625" style="597" customWidth="1"/>
    <col min="15366" max="15366" width="17" style="597" customWidth="1"/>
    <col min="15367" max="15367" width="16.85546875" style="597" customWidth="1"/>
    <col min="15368" max="15368" width="15.5703125" style="597" customWidth="1"/>
    <col min="15369" max="15369" width="17.42578125" style="597" customWidth="1"/>
    <col min="15370" max="15370" width="15.28515625" style="597" customWidth="1"/>
    <col min="15371" max="15371" width="17.85546875" style="597" customWidth="1"/>
    <col min="15372" max="15372" width="15" style="597" customWidth="1"/>
    <col min="15373" max="15616" width="8.7109375" style="597"/>
    <col min="15617" max="15617" width="39.7109375" style="597" customWidth="1"/>
    <col min="15618" max="15618" width="16.85546875" style="597" customWidth="1"/>
    <col min="15619" max="15619" width="19" style="597" customWidth="1"/>
    <col min="15620" max="15620" width="14" style="597" customWidth="1"/>
    <col min="15621" max="15621" width="14.28515625" style="597" customWidth="1"/>
    <col min="15622" max="15622" width="17" style="597" customWidth="1"/>
    <col min="15623" max="15623" width="16.85546875" style="597" customWidth="1"/>
    <col min="15624" max="15624" width="15.5703125" style="597" customWidth="1"/>
    <col min="15625" max="15625" width="17.42578125" style="597" customWidth="1"/>
    <col min="15626" max="15626" width="15.28515625" style="597" customWidth="1"/>
    <col min="15627" max="15627" width="17.85546875" style="597" customWidth="1"/>
    <col min="15628" max="15628" width="15" style="597" customWidth="1"/>
    <col min="15629" max="15872" width="8.7109375" style="597"/>
    <col min="15873" max="15873" width="39.7109375" style="597" customWidth="1"/>
    <col min="15874" max="15874" width="16.85546875" style="597" customWidth="1"/>
    <col min="15875" max="15875" width="19" style="597" customWidth="1"/>
    <col min="15876" max="15876" width="14" style="597" customWidth="1"/>
    <col min="15877" max="15877" width="14.28515625" style="597" customWidth="1"/>
    <col min="15878" max="15878" width="17" style="597" customWidth="1"/>
    <col min="15879" max="15879" width="16.85546875" style="597" customWidth="1"/>
    <col min="15880" max="15880" width="15.5703125" style="597" customWidth="1"/>
    <col min="15881" max="15881" width="17.42578125" style="597" customWidth="1"/>
    <col min="15882" max="15882" width="15.28515625" style="597" customWidth="1"/>
    <col min="15883" max="15883" width="17.85546875" style="597" customWidth="1"/>
    <col min="15884" max="15884" width="15" style="597" customWidth="1"/>
    <col min="15885" max="16128" width="8.7109375" style="597"/>
    <col min="16129" max="16129" width="39.7109375" style="597" customWidth="1"/>
    <col min="16130" max="16130" width="16.85546875" style="597" customWidth="1"/>
    <col min="16131" max="16131" width="19" style="597" customWidth="1"/>
    <col min="16132" max="16132" width="14" style="597" customWidth="1"/>
    <col min="16133" max="16133" width="14.28515625" style="597" customWidth="1"/>
    <col min="16134" max="16134" width="17" style="597" customWidth="1"/>
    <col min="16135" max="16135" width="16.85546875" style="597" customWidth="1"/>
    <col min="16136" max="16136" width="15.5703125" style="597" customWidth="1"/>
    <col min="16137" max="16137" width="17.42578125" style="597" customWidth="1"/>
    <col min="16138" max="16138" width="15.28515625" style="597" customWidth="1"/>
    <col min="16139" max="16139" width="17.85546875" style="597" customWidth="1"/>
    <col min="16140" max="16140" width="15" style="597" customWidth="1"/>
    <col min="16141" max="16384" width="8.7109375" style="597"/>
  </cols>
  <sheetData>
    <row r="1" spans="1:12" x14ac:dyDescent="0.25">
      <c r="A1" s="596"/>
      <c r="B1" s="596"/>
      <c r="C1" s="596"/>
      <c r="D1" s="596"/>
      <c r="E1" s="596"/>
      <c r="F1" s="596"/>
      <c r="G1" s="596"/>
      <c r="H1" s="596"/>
      <c r="I1" s="596"/>
      <c r="J1" s="596"/>
      <c r="K1" s="596"/>
      <c r="L1" s="596"/>
    </row>
    <row r="2" spans="1:12" ht="31.5" x14ac:dyDescent="0.25">
      <c r="A2" s="598" t="s">
        <v>1</v>
      </c>
      <c r="B2" s="598"/>
      <c r="C2" s="598"/>
      <c r="D2" s="598"/>
      <c r="E2" s="598"/>
      <c r="F2" s="598"/>
      <c r="G2" s="598"/>
      <c r="H2" s="598"/>
      <c r="I2" s="598"/>
      <c r="J2" s="598"/>
      <c r="K2" s="598"/>
      <c r="L2" s="598"/>
    </row>
    <row r="3" spans="1:12" x14ac:dyDescent="0.25">
      <c r="A3" s="598"/>
      <c r="B3" s="598"/>
      <c r="C3" s="598"/>
      <c r="D3" s="598"/>
      <c r="E3" s="598"/>
      <c r="F3" s="598"/>
      <c r="G3" s="598"/>
      <c r="H3" s="598"/>
      <c r="I3" s="598"/>
      <c r="J3" s="598"/>
      <c r="K3" s="598"/>
      <c r="L3" s="598"/>
    </row>
    <row r="4" spans="1:12" x14ac:dyDescent="0.25">
      <c r="A4" s="598"/>
      <c r="B4" s="598"/>
      <c r="C4" s="598"/>
      <c r="D4" s="598"/>
      <c r="E4" s="598"/>
      <c r="F4" s="598"/>
      <c r="G4" s="598"/>
      <c r="H4" s="598"/>
      <c r="I4" s="598"/>
      <c r="J4" s="598"/>
      <c r="K4" s="598"/>
      <c r="L4" s="598"/>
    </row>
    <row r="5" spans="1:12" x14ac:dyDescent="0.25">
      <c r="A5" s="1549" t="s">
        <v>2</v>
      </c>
      <c r="B5" s="1549"/>
      <c r="C5" s="1549"/>
      <c r="D5" s="1549"/>
      <c r="E5" s="1549"/>
      <c r="F5" s="1549"/>
      <c r="G5" s="1549"/>
      <c r="H5" s="1549"/>
      <c r="I5" s="1549"/>
      <c r="J5" s="1549"/>
      <c r="K5" s="1549"/>
      <c r="L5" s="1549"/>
    </row>
    <row r="6" spans="1:12" x14ac:dyDescent="0.25">
      <c r="A6" s="598"/>
      <c r="B6" s="598"/>
      <c r="C6" s="598"/>
      <c r="D6" s="598"/>
      <c r="E6" s="598"/>
      <c r="F6" s="598"/>
      <c r="G6" s="598"/>
      <c r="H6" s="598"/>
      <c r="I6" s="598"/>
      <c r="J6" s="598"/>
      <c r="K6" s="598"/>
      <c r="L6" s="598"/>
    </row>
    <row r="7" spans="1:12" ht="60.75" customHeight="1" x14ac:dyDescent="0.25">
      <c r="A7" s="1550" t="s">
        <v>33</v>
      </c>
      <c r="B7" s="1551" t="s">
        <v>3</v>
      </c>
      <c r="C7" s="1551"/>
      <c r="D7" s="1551"/>
      <c r="E7" s="1551"/>
      <c r="F7" s="1552" t="s">
        <v>4</v>
      </c>
      <c r="G7" s="1552"/>
      <c r="H7" s="1552"/>
      <c r="I7" s="1552"/>
      <c r="J7" s="1552"/>
      <c r="K7" s="1552"/>
      <c r="L7" s="1552"/>
    </row>
    <row r="8" spans="1:12" ht="144.75" customHeight="1" x14ac:dyDescent="0.25">
      <c r="A8" s="1550"/>
      <c r="B8" s="1551"/>
      <c r="C8" s="579" t="s">
        <v>5</v>
      </c>
      <c r="D8" s="580" t="s">
        <v>6</v>
      </c>
      <c r="E8" s="581" t="s">
        <v>7</v>
      </c>
      <c r="F8" s="582" t="s">
        <v>8</v>
      </c>
      <c r="G8" s="580" t="s">
        <v>9</v>
      </c>
      <c r="H8" s="580" t="s">
        <v>10</v>
      </c>
      <c r="I8" s="580" t="s">
        <v>148</v>
      </c>
      <c r="J8" s="580" t="s">
        <v>12</v>
      </c>
      <c r="K8" s="580" t="s">
        <v>13</v>
      </c>
      <c r="L8" s="580" t="s">
        <v>14</v>
      </c>
    </row>
    <row r="9" spans="1:12" x14ac:dyDescent="0.25">
      <c r="A9" s="108" t="s">
        <v>15</v>
      </c>
      <c r="B9" s="599">
        <v>879</v>
      </c>
      <c r="C9" s="579">
        <v>161</v>
      </c>
      <c r="D9" s="580">
        <v>65</v>
      </c>
      <c r="E9" s="581">
        <v>653</v>
      </c>
      <c r="F9" s="600">
        <v>92</v>
      </c>
      <c r="G9" s="601">
        <v>1</v>
      </c>
      <c r="H9" s="602">
        <v>4</v>
      </c>
      <c r="I9" s="602">
        <v>5</v>
      </c>
      <c r="J9" s="602">
        <v>10</v>
      </c>
      <c r="K9" s="602">
        <v>4</v>
      </c>
      <c r="L9" s="602">
        <v>68</v>
      </c>
    </row>
    <row r="10" spans="1:12" ht="38.25" customHeight="1" x14ac:dyDescent="0.25">
      <c r="A10" s="108" t="s">
        <v>149</v>
      </c>
      <c r="B10" s="599" t="s">
        <v>150</v>
      </c>
      <c r="C10" s="603">
        <v>21</v>
      </c>
      <c r="D10" s="601">
        <v>5</v>
      </c>
      <c r="E10" s="604" t="s">
        <v>151</v>
      </c>
      <c r="F10" s="600">
        <v>14</v>
      </c>
      <c r="G10" s="601">
        <v>1</v>
      </c>
      <c r="H10" s="602">
        <v>0</v>
      </c>
      <c r="I10" s="602">
        <v>6</v>
      </c>
      <c r="J10" s="602">
        <v>7</v>
      </c>
      <c r="K10" s="602">
        <v>0</v>
      </c>
      <c r="L10" s="602">
        <v>0</v>
      </c>
    </row>
    <row r="11" spans="1:12" x14ac:dyDescent="0.25">
      <c r="A11" s="108" t="s">
        <v>17</v>
      </c>
      <c r="B11" s="599">
        <v>151</v>
      </c>
      <c r="C11" s="603">
        <v>60</v>
      </c>
      <c r="D11" s="601">
        <v>29</v>
      </c>
      <c r="E11" s="604">
        <v>62</v>
      </c>
      <c r="F11" s="600">
        <v>27</v>
      </c>
      <c r="G11" s="601">
        <v>1</v>
      </c>
      <c r="H11" s="602">
        <v>2</v>
      </c>
      <c r="I11" s="602">
        <v>23</v>
      </c>
      <c r="J11" s="602">
        <v>1</v>
      </c>
      <c r="K11" s="602">
        <v>0</v>
      </c>
      <c r="L11" s="602">
        <v>0</v>
      </c>
    </row>
    <row r="12" spans="1:12" x14ac:dyDescent="0.25">
      <c r="A12" s="108" t="s">
        <v>152</v>
      </c>
      <c r="B12" s="605" t="s">
        <v>153</v>
      </c>
      <c r="C12" s="603">
        <v>42</v>
      </c>
      <c r="D12" s="601">
        <v>24</v>
      </c>
      <c r="E12" s="606" t="s">
        <v>154</v>
      </c>
      <c r="F12" s="600">
        <v>74</v>
      </c>
      <c r="G12" s="601">
        <v>38</v>
      </c>
      <c r="H12" s="602">
        <v>34</v>
      </c>
      <c r="I12" s="602">
        <v>0</v>
      </c>
      <c r="J12" s="602">
        <v>2</v>
      </c>
      <c r="K12" s="602">
        <v>0</v>
      </c>
      <c r="L12" s="602">
        <v>0</v>
      </c>
    </row>
    <row r="13" spans="1:12" x14ac:dyDescent="0.25">
      <c r="A13" s="108" t="s">
        <v>19</v>
      </c>
      <c r="B13" s="599">
        <v>7</v>
      </c>
      <c r="C13" s="603">
        <v>3</v>
      </c>
      <c r="D13" s="601">
        <v>4</v>
      </c>
      <c r="E13" s="604">
        <v>0</v>
      </c>
      <c r="F13" s="600">
        <v>10</v>
      </c>
      <c r="G13" s="601">
        <v>9</v>
      </c>
      <c r="H13" s="602">
        <v>1</v>
      </c>
      <c r="I13" s="602">
        <v>0</v>
      </c>
      <c r="J13" s="602">
        <v>0</v>
      </c>
      <c r="K13" s="602">
        <v>0</v>
      </c>
      <c r="L13" s="602">
        <v>0</v>
      </c>
    </row>
    <row r="14" spans="1:12" x14ac:dyDescent="0.25">
      <c r="A14" s="108" t="s">
        <v>20</v>
      </c>
      <c r="B14" s="599"/>
      <c r="C14" s="603">
        <v>39</v>
      </c>
      <c r="D14" s="601">
        <v>15</v>
      </c>
      <c r="E14" s="604"/>
      <c r="F14" s="600">
        <v>16</v>
      </c>
      <c r="G14" s="601">
        <v>0</v>
      </c>
      <c r="H14" s="602">
        <v>3</v>
      </c>
      <c r="I14" s="602">
        <v>3</v>
      </c>
      <c r="J14" s="602">
        <v>10</v>
      </c>
      <c r="K14" s="602">
        <v>0</v>
      </c>
      <c r="L14" s="602">
        <v>0</v>
      </c>
    </row>
    <row r="15" spans="1:12" x14ac:dyDescent="0.25">
      <c r="A15" s="108" t="s">
        <v>21</v>
      </c>
      <c r="B15" s="599"/>
      <c r="C15" s="603">
        <v>6</v>
      </c>
      <c r="D15" s="601">
        <v>10</v>
      </c>
      <c r="E15" s="604"/>
      <c r="F15" s="600">
        <v>10</v>
      </c>
      <c r="G15" s="601">
        <v>0</v>
      </c>
      <c r="H15" s="602">
        <v>1</v>
      </c>
      <c r="I15" s="602">
        <v>2</v>
      </c>
      <c r="J15" s="602">
        <v>7</v>
      </c>
      <c r="K15" s="602">
        <v>0</v>
      </c>
      <c r="L15" s="602">
        <v>0</v>
      </c>
    </row>
    <row r="16" spans="1:12" x14ac:dyDescent="0.25">
      <c r="A16" s="108" t="s">
        <v>22</v>
      </c>
      <c r="B16" s="599"/>
      <c r="C16" s="603">
        <v>27</v>
      </c>
      <c r="D16" s="601">
        <v>9</v>
      </c>
      <c r="E16" s="604"/>
      <c r="F16" s="600">
        <v>14</v>
      </c>
      <c r="G16" s="601">
        <v>0</v>
      </c>
      <c r="H16" s="602">
        <v>3</v>
      </c>
      <c r="I16" s="602">
        <v>11</v>
      </c>
      <c r="J16" s="602">
        <v>0</v>
      </c>
      <c r="K16" s="602">
        <v>0</v>
      </c>
      <c r="L16" s="602">
        <v>0</v>
      </c>
    </row>
    <row r="17" spans="1:12" x14ac:dyDescent="0.25">
      <c r="A17" s="108" t="s">
        <v>23</v>
      </c>
      <c r="B17" s="599"/>
      <c r="C17" s="603">
        <v>1</v>
      </c>
      <c r="D17" s="601">
        <v>0</v>
      </c>
      <c r="E17" s="604"/>
      <c r="F17" s="600">
        <v>0</v>
      </c>
      <c r="G17" s="601">
        <v>0</v>
      </c>
      <c r="H17" s="602">
        <v>0</v>
      </c>
      <c r="I17" s="602">
        <v>0</v>
      </c>
      <c r="J17" s="602">
        <v>0</v>
      </c>
      <c r="K17" s="602">
        <v>0</v>
      </c>
      <c r="L17" s="602">
        <v>0</v>
      </c>
    </row>
    <row r="18" spans="1:12" x14ac:dyDescent="0.25">
      <c r="A18" s="108" t="s">
        <v>24</v>
      </c>
      <c r="B18" s="599"/>
      <c r="C18" s="603">
        <v>10</v>
      </c>
      <c r="D18" s="601">
        <v>6</v>
      </c>
      <c r="E18" s="604"/>
      <c r="F18" s="600">
        <v>7</v>
      </c>
      <c r="G18" s="601">
        <v>0</v>
      </c>
      <c r="H18" s="602">
        <v>1</v>
      </c>
      <c r="I18" s="602">
        <v>4</v>
      </c>
      <c r="J18" s="602">
        <v>2</v>
      </c>
      <c r="K18" s="602">
        <v>0</v>
      </c>
      <c r="L18" s="602">
        <v>0</v>
      </c>
    </row>
    <row r="19" spans="1:12" x14ac:dyDescent="0.25">
      <c r="A19" s="108" t="s">
        <v>25</v>
      </c>
      <c r="B19" s="599">
        <v>69</v>
      </c>
      <c r="C19" s="603">
        <v>65</v>
      </c>
      <c r="D19" s="601">
        <v>1</v>
      </c>
      <c r="E19" s="604">
        <v>3</v>
      </c>
      <c r="F19" s="600">
        <v>113</v>
      </c>
      <c r="G19" s="601">
        <v>77</v>
      </c>
      <c r="H19" s="602">
        <v>35</v>
      </c>
      <c r="I19" s="602">
        <v>0</v>
      </c>
      <c r="J19" s="602">
        <v>1</v>
      </c>
      <c r="K19" s="602">
        <v>0</v>
      </c>
      <c r="L19" s="602">
        <v>0</v>
      </c>
    </row>
    <row r="20" spans="1:12" x14ac:dyDescent="0.25">
      <c r="A20" s="108" t="s">
        <v>26</v>
      </c>
      <c r="B20" s="599">
        <v>0</v>
      </c>
      <c r="C20" s="603">
        <v>0</v>
      </c>
      <c r="D20" s="601">
        <v>0</v>
      </c>
      <c r="E20" s="604">
        <v>0</v>
      </c>
      <c r="F20" s="600">
        <v>1</v>
      </c>
      <c r="G20" s="601">
        <v>1</v>
      </c>
      <c r="H20" s="602">
        <v>0</v>
      </c>
      <c r="I20" s="602">
        <v>0</v>
      </c>
      <c r="J20" s="602">
        <v>0</v>
      </c>
      <c r="K20" s="602">
        <v>0</v>
      </c>
      <c r="L20" s="602">
        <v>0</v>
      </c>
    </row>
    <row r="21" spans="1:12" x14ac:dyDescent="0.25">
      <c r="A21" s="108" t="s">
        <v>27</v>
      </c>
      <c r="B21" s="599">
        <v>0</v>
      </c>
      <c r="C21" s="603">
        <v>0</v>
      </c>
      <c r="D21" s="601">
        <v>0</v>
      </c>
      <c r="E21" s="604">
        <v>0</v>
      </c>
      <c r="F21" s="600">
        <v>44</v>
      </c>
      <c r="G21" s="601">
        <v>44</v>
      </c>
      <c r="H21" s="602">
        <v>0</v>
      </c>
      <c r="I21" s="602">
        <v>0</v>
      </c>
      <c r="J21" s="602">
        <v>0</v>
      </c>
      <c r="K21" s="602">
        <v>0</v>
      </c>
      <c r="L21" s="602">
        <v>0</v>
      </c>
    </row>
    <row r="22" spans="1:12" x14ac:dyDescent="0.25">
      <c r="A22" s="108" t="s">
        <v>28</v>
      </c>
      <c r="B22" s="599">
        <v>0</v>
      </c>
      <c r="C22" s="603">
        <v>0</v>
      </c>
      <c r="D22" s="601">
        <v>0</v>
      </c>
      <c r="E22" s="604">
        <v>0</v>
      </c>
      <c r="F22" s="600">
        <v>60</v>
      </c>
      <c r="G22" s="601">
        <v>0</v>
      </c>
      <c r="H22" s="602">
        <v>0</v>
      </c>
      <c r="I22" s="602">
        <v>0</v>
      </c>
      <c r="J22" s="602">
        <v>0</v>
      </c>
      <c r="K22" s="602">
        <v>0</v>
      </c>
      <c r="L22" s="602">
        <v>0</v>
      </c>
    </row>
    <row r="23" spans="1:12" x14ac:dyDescent="0.25">
      <c r="A23" s="108" t="s">
        <v>29</v>
      </c>
      <c r="B23" s="599"/>
      <c r="C23" s="603">
        <v>31</v>
      </c>
      <c r="D23" s="601">
        <v>11</v>
      </c>
      <c r="E23" s="604"/>
      <c r="F23" s="600">
        <v>7</v>
      </c>
      <c r="G23" s="601">
        <v>2</v>
      </c>
      <c r="H23" s="602">
        <v>1</v>
      </c>
      <c r="I23" s="602">
        <v>3</v>
      </c>
      <c r="J23" s="602">
        <v>1</v>
      </c>
      <c r="K23" s="602">
        <v>0</v>
      </c>
      <c r="L23" s="602">
        <v>0</v>
      </c>
    </row>
    <row r="24" spans="1:12" x14ac:dyDescent="0.25">
      <c r="A24" s="108" t="s">
        <v>30</v>
      </c>
      <c r="B24" s="599"/>
      <c r="C24" s="603">
        <v>30</v>
      </c>
      <c r="D24" s="601">
        <v>0</v>
      </c>
      <c r="E24" s="604"/>
      <c r="F24" s="600">
        <v>47</v>
      </c>
      <c r="G24" s="601">
        <v>28</v>
      </c>
      <c r="H24" s="602">
        <v>18</v>
      </c>
      <c r="I24" s="602">
        <v>1</v>
      </c>
      <c r="J24" s="602">
        <v>0</v>
      </c>
      <c r="K24" s="602">
        <v>0</v>
      </c>
      <c r="L24" s="602">
        <v>0</v>
      </c>
    </row>
    <row r="25" spans="1:12" x14ac:dyDescent="0.25">
      <c r="A25" s="108" t="s">
        <v>31</v>
      </c>
      <c r="B25" s="599"/>
      <c r="C25" s="603">
        <v>45</v>
      </c>
      <c r="D25" s="601">
        <v>7</v>
      </c>
      <c r="E25" s="604"/>
      <c r="F25" s="600">
        <v>38</v>
      </c>
      <c r="G25" s="601">
        <v>0</v>
      </c>
      <c r="H25" s="602">
        <v>4</v>
      </c>
      <c r="I25" s="602">
        <v>14</v>
      </c>
      <c r="J25" s="602">
        <v>20</v>
      </c>
      <c r="K25" s="602">
        <v>0</v>
      </c>
      <c r="L25" s="602">
        <v>0</v>
      </c>
    </row>
    <row r="26" spans="1:12" s="598" customFormat="1" ht="16.5" thickBot="1" x14ac:dyDescent="0.3">
      <c r="A26" s="607" t="s">
        <v>32</v>
      </c>
      <c r="B26" s="608">
        <v>1880</v>
      </c>
      <c r="C26" s="608">
        <f>SUM(C9:C25)</f>
        <v>541</v>
      </c>
      <c r="D26" s="608">
        <f>SUM(D9:D25)</f>
        <v>186</v>
      </c>
      <c r="E26" s="608">
        <v>1153</v>
      </c>
      <c r="F26" s="609">
        <f>SUM(F9:F25)</f>
        <v>574</v>
      </c>
      <c r="G26" s="609">
        <f t="shared" ref="G26:L26" si="0">SUM(G9:G25)</f>
        <v>202</v>
      </c>
      <c r="H26" s="610">
        <f t="shared" si="0"/>
        <v>107</v>
      </c>
      <c r="I26" s="610">
        <f t="shared" si="0"/>
        <v>72</v>
      </c>
      <c r="J26" s="610">
        <f t="shared" si="0"/>
        <v>61</v>
      </c>
      <c r="K26" s="610">
        <f t="shared" si="0"/>
        <v>4</v>
      </c>
      <c r="L26" s="610">
        <f t="shared" si="0"/>
        <v>68</v>
      </c>
    </row>
    <row r="27" spans="1:12" x14ac:dyDescent="0.25">
      <c r="A27" s="583"/>
      <c r="B27" s="583"/>
      <c r="C27" s="611"/>
      <c r="D27" s="611"/>
      <c r="E27" s="611"/>
      <c r="F27" s="583"/>
      <c r="G27" s="583"/>
      <c r="H27" s="583"/>
      <c r="I27" s="583"/>
      <c r="J27" s="583"/>
      <c r="K27" s="583"/>
      <c r="L27" s="583"/>
    </row>
    <row r="28" spans="1:12" ht="94.5" x14ac:dyDescent="0.25">
      <c r="A28" s="580" t="s">
        <v>33</v>
      </c>
      <c r="B28" s="580" t="s">
        <v>34</v>
      </c>
      <c r="C28" s="584"/>
      <c r="D28" s="584"/>
      <c r="E28" s="584"/>
      <c r="F28" s="584"/>
      <c r="G28" s="584"/>
      <c r="H28" s="584"/>
      <c r="I28" s="584"/>
      <c r="J28" s="584"/>
      <c r="K28" s="584"/>
      <c r="L28" s="584"/>
    </row>
    <row r="29" spans="1:12" ht="8.25" customHeight="1" x14ac:dyDescent="0.25">
      <c r="A29" s="580"/>
      <c r="B29" s="580"/>
      <c r="C29" s="584"/>
      <c r="D29" s="584"/>
      <c r="E29" s="584"/>
      <c r="F29" s="584"/>
      <c r="G29" s="584"/>
      <c r="H29" s="584"/>
      <c r="I29" s="584"/>
      <c r="J29" s="584"/>
      <c r="K29" s="584"/>
      <c r="L29" s="584"/>
    </row>
    <row r="30" spans="1:12" x14ac:dyDescent="0.25">
      <c r="A30" s="602" t="s">
        <v>15</v>
      </c>
      <c r="B30" s="601">
        <v>8</v>
      </c>
      <c r="C30" s="612"/>
      <c r="D30" s="612"/>
      <c r="E30" s="612"/>
      <c r="F30" s="612"/>
      <c r="G30" s="612"/>
      <c r="H30" s="612"/>
      <c r="I30" s="612"/>
      <c r="J30" s="612"/>
      <c r="K30" s="612"/>
      <c r="L30" s="612"/>
    </row>
    <row r="31" spans="1:12" x14ac:dyDescent="0.25">
      <c r="A31" s="602" t="s">
        <v>16</v>
      </c>
      <c r="B31" s="601">
        <v>2</v>
      </c>
      <c r="C31" s="612"/>
      <c r="D31" s="612"/>
      <c r="E31" s="612"/>
      <c r="F31" s="612"/>
      <c r="G31" s="612"/>
      <c r="H31" s="612"/>
      <c r="I31" s="612"/>
      <c r="J31" s="612"/>
      <c r="K31" s="612"/>
      <c r="L31" s="612"/>
    </row>
    <row r="32" spans="1:12" x14ac:dyDescent="0.25">
      <c r="A32" s="602" t="s">
        <v>17</v>
      </c>
      <c r="B32" s="601">
        <v>9</v>
      </c>
      <c r="C32" s="612"/>
      <c r="D32" s="612"/>
      <c r="E32" s="612"/>
      <c r="F32" s="612"/>
      <c r="G32" s="612"/>
      <c r="H32" s="612"/>
      <c r="I32" s="612"/>
      <c r="J32" s="612"/>
      <c r="K32" s="612"/>
      <c r="L32" s="612"/>
    </row>
    <row r="33" spans="1:12" x14ac:dyDescent="0.25">
      <c r="A33" s="602" t="s">
        <v>18</v>
      </c>
      <c r="B33" s="601">
        <v>0</v>
      </c>
      <c r="C33" s="612"/>
      <c r="D33" s="612"/>
      <c r="E33" s="612"/>
      <c r="F33" s="612"/>
      <c r="G33" s="612"/>
      <c r="H33" s="612"/>
      <c r="I33" s="612"/>
      <c r="J33" s="612"/>
      <c r="K33" s="612"/>
      <c r="L33" s="612"/>
    </row>
    <row r="34" spans="1:12" x14ac:dyDescent="0.25">
      <c r="A34" s="602" t="s">
        <v>19</v>
      </c>
      <c r="B34" s="601">
        <v>0</v>
      </c>
      <c r="C34" s="612"/>
      <c r="D34" s="612"/>
      <c r="E34" s="612"/>
      <c r="F34" s="612"/>
      <c r="G34" s="612"/>
      <c r="H34" s="612"/>
      <c r="I34" s="612"/>
      <c r="J34" s="612"/>
      <c r="K34" s="612"/>
      <c r="L34" s="612"/>
    </row>
    <row r="35" spans="1:12" x14ac:dyDescent="0.25">
      <c r="A35" s="602" t="s">
        <v>20</v>
      </c>
      <c r="B35" s="601">
        <v>2</v>
      </c>
      <c r="C35" s="612"/>
      <c r="D35" s="612"/>
      <c r="E35" s="612"/>
      <c r="F35" s="612"/>
      <c r="G35" s="612"/>
      <c r="H35" s="612"/>
      <c r="I35" s="612"/>
      <c r="J35" s="612"/>
      <c r="K35" s="612"/>
      <c r="L35" s="612"/>
    </row>
    <row r="36" spans="1:12" x14ac:dyDescent="0.25">
      <c r="A36" s="602" t="s">
        <v>21</v>
      </c>
      <c r="B36" s="601">
        <v>3</v>
      </c>
      <c r="C36" s="612"/>
      <c r="D36" s="612"/>
      <c r="E36" s="612"/>
      <c r="F36" s="612"/>
      <c r="G36" s="612"/>
      <c r="H36" s="612"/>
      <c r="I36" s="612"/>
      <c r="J36" s="612"/>
      <c r="K36" s="612"/>
      <c r="L36" s="612"/>
    </row>
    <row r="37" spans="1:12" x14ac:dyDescent="0.25">
      <c r="A37" s="602" t="s">
        <v>22</v>
      </c>
      <c r="B37" s="601">
        <v>5</v>
      </c>
      <c r="C37" s="612"/>
      <c r="D37" s="612"/>
      <c r="E37" s="612"/>
      <c r="F37" s="612"/>
      <c r="G37" s="612"/>
      <c r="H37" s="612"/>
      <c r="I37" s="612"/>
      <c r="J37" s="612"/>
      <c r="K37" s="612"/>
      <c r="L37" s="612"/>
    </row>
    <row r="38" spans="1:12" x14ac:dyDescent="0.25">
      <c r="A38" s="602" t="s">
        <v>23</v>
      </c>
      <c r="B38" s="601">
        <v>0</v>
      </c>
      <c r="C38" s="612"/>
      <c r="D38" s="612"/>
      <c r="E38" s="612"/>
      <c r="F38" s="612"/>
      <c r="G38" s="612"/>
      <c r="H38" s="612"/>
      <c r="I38" s="612"/>
      <c r="J38" s="612"/>
      <c r="K38" s="612"/>
      <c r="L38" s="612"/>
    </row>
    <row r="39" spans="1:12" x14ac:dyDescent="0.25">
      <c r="A39" s="602" t="s">
        <v>24</v>
      </c>
      <c r="B39" s="601">
        <v>0</v>
      </c>
      <c r="C39" s="612"/>
      <c r="D39" s="612"/>
      <c r="E39" s="612"/>
      <c r="F39" s="612"/>
      <c r="G39" s="612"/>
      <c r="H39" s="612"/>
      <c r="I39" s="612"/>
      <c r="J39" s="612"/>
      <c r="K39" s="612"/>
      <c r="L39" s="612"/>
    </row>
    <row r="40" spans="1:12" x14ac:dyDescent="0.25">
      <c r="A40" s="602" t="s">
        <v>25</v>
      </c>
      <c r="B40" s="601">
        <v>0</v>
      </c>
      <c r="C40" s="612"/>
      <c r="D40" s="612"/>
      <c r="E40" s="612"/>
      <c r="F40" s="612"/>
      <c r="G40" s="612"/>
      <c r="H40" s="612"/>
      <c r="I40" s="612"/>
      <c r="J40" s="612"/>
      <c r="K40" s="612"/>
      <c r="L40" s="612"/>
    </row>
    <row r="41" spans="1:12" x14ac:dyDescent="0.25">
      <c r="A41" s="602" t="s">
        <v>26</v>
      </c>
      <c r="B41" s="601">
        <v>0</v>
      </c>
      <c r="C41" s="612"/>
      <c r="D41" s="612"/>
      <c r="E41" s="612"/>
      <c r="F41" s="612"/>
      <c r="G41" s="612"/>
      <c r="H41" s="612"/>
      <c r="I41" s="612"/>
      <c r="J41" s="612"/>
      <c r="K41" s="612"/>
      <c r="L41" s="612"/>
    </row>
    <row r="42" spans="1:12" x14ac:dyDescent="0.25">
      <c r="A42" s="602" t="s">
        <v>27</v>
      </c>
      <c r="B42" s="601">
        <v>0</v>
      </c>
      <c r="C42" s="612"/>
      <c r="D42" s="612"/>
      <c r="E42" s="612"/>
      <c r="F42" s="612"/>
      <c r="G42" s="612"/>
      <c r="H42" s="612"/>
      <c r="I42" s="612"/>
      <c r="J42" s="612"/>
      <c r="K42" s="612"/>
      <c r="L42" s="612"/>
    </row>
    <row r="43" spans="1:12" x14ac:dyDescent="0.25">
      <c r="A43" s="602" t="s">
        <v>28</v>
      </c>
      <c r="B43" s="601">
        <v>0</v>
      </c>
      <c r="C43" s="612"/>
      <c r="D43" s="612"/>
      <c r="E43" s="612"/>
      <c r="F43" s="612"/>
      <c r="G43" s="612"/>
      <c r="H43" s="612"/>
      <c r="I43" s="612"/>
      <c r="J43" s="612"/>
      <c r="K43" s="612"/>
      <c r="L43" s="612"/>
    </row>
    <row r="44" spans="1:12" x14ac:dyDescent="0.25">
      <c r="A44" s="602" t="s">
        <v>29</v>
      </c>
      <c r="B44" s="601">
        <v>5</v>
      </c>
      <c r="C44" s="612"/>
      <c r="D44" s="612"/>
      <c r="E44" s="612"/>
      <c r="F44" s="612"/>
      <c r="G44" s="612"/>
      <c r="H44" s="612"/>
      <c r="I44" s="612"/>
      <c r="J44" s="612"/>
      <c r="K44" s="612"/>
      <c r="L44" s="612"/>
    </row>
    <row r="45" spans="1:12" x14ac:dyDescent="0.25">
      <c r="A45" s="602" t="s">
        <v>30</v>
      </c>
      <c r="B45" s="601">
        <v>0</v>
      </c>
      <c r="C45" s="612"/>
      <c r="D45" s="612"/>
      <c r="E45" s="612"/>
      <c r="F45" s="612"/>
      <c r="G45" s="612"/>
      <c r="H45" s="612"/>
      <c r="I45" s="612"/>
      <c r="J45" s="612"/>
      <c r="K45" s="612"/>
      <c r="L45" s="612"/>
    </row>
    <row r="46" spans="1:12" x14ac:dyDescent="0.25">
      <c r="A46" s="602" t="s">
        <v>31</v>
      </c>
      <c r="B46" s="601">
        <v>0</v>
      </c>
      <c r="C46" s="612"/>
      <c r="D46" s="612"/>
      <c r="E46" s="612"/>
      <c r="F46" s="612"/>
      <c r="G46" s="612"/>
      <c r="H46" s="612"/>
      <c r="I46" s="612"/>
      <c r="J46" s="612"/>
      <c r="K46" s="612"/>
      <c r="L46" s="612"/>
    </row>
    <row r="47" spans="1:12" x14ac:dyDescent="0.25">
      <c r="A47" s="613" t="s">
        <v>32</v>
      </c>
      <c r="B47" s="614">
        <f>SUM(B30:B46)</f>
        <v>34</v>
      </c>
      <c r="C47" s="611"/>
      <c r="D47" s="611"/>
      <c r="E47" s="611"/>
      <c r="F47" s="611"/>
      <c r="G47" s="611"/>
      <c r="H47" s="611"/>
      <c r="I47" s="611"/>
      <c r="J47" s="611"/>
      <c r="K47" s="611"/>
      <c r="L47" s="611"/>
    </row>
    <row r="48" spans="1:12" x14ac:dyDescent="0.25">
      <c r="A48" s="583"/>
      <c r="B48" s="583"/>
      <c r="C48" s="583"/>
      <c r="D48" s="583"/>
      <c r="E48" s="583"/>
      <c r="F48" s="583"/>
      <c r="G48" s="583"/>
      <c r="H48" s="583"/>
      <c r="I48" s="583"/>
      <c r="J48" s="583"/>
      <c r="K48" s="583"/>
      <c r="L48" s="583"/>
    </row>
    <row r="49" spans="1:12" ht="22.5" customHeight="1" x14ac:dyDescent="0.25">
      <c r="A49" s="1548" t="s">
        <v>35</v>
      </c>
      <c r="B49" s="1548"/>
      <c r="C49" s="1548"/>
      <c r="D49" s="585"/>
      <c r="E49" s="585"/>
      <c r="F49" s="585"/>
      <c r="G49" s="585"/>
      <c r="H49" s="585"/>
      <c r="I49" s="585"/>
      <c r="J49" s="585"/>
      <c r="K49" s="585"/>
      <c r="L49" s="585"/>
    </row>
    <row r="50" spans="1:12" ht="21.75" customHeight="1" x14ac:dyDescent="0.25">
      <c r="A50" s="1554" t="s">
        <v>36</v>
      </c>
      <c r="B50" s="1554"/>
      <c r="C50" s="1554"/>
      <c r="D50" s="585"/>
      <c r="E50" s="583"/>
      <c r="F50" s="583"/>
      <c r="G50" s="583"/>
      <c r="H50" s="583"/>
      <c r="I50" s="583"/>
      <c r="J50" s="583"/>
      <c r="K50" s="583"/>
      <c r="L50" s="583"/>
    </row>
    <row r="51" spans="1:12" ht="31.5" x14ac:dyDescent="0.25">
      <c r="A51" s="109" t="s">
        <v>155</v>
      </c>
      <c r="B51" s="585"/>
      <c r="C51" s="585"/>
      <c r="D51" s="585"/>
      <c r="E51" s="585"/>
      <c r="F51" s="585"/>
      <c r="G51" s="585"/>
      <c r="H51" s="585"/>
      <c r="I51" s="585"/>
      <c r="J51" s="585"/>
      <c r="K51" s="585"/>
      <c r="L51" s="585"/>
    </row>
    <row r="52" spans="1:12" x14ac:dyDescent="0.25">
      <c r="A52" s="109" t="s">
        <v>156</v>
      </c>
      <c r="B52" s="583"/>
      <c r="C52" s="583"/>
      <c r="D52" s="583"/>
      <c r="E52" s="583"/>
      <c r="F52" s="583"/>
      <c r="G52" s="583"/>
      <c r="H52" s="583"/>
      <c r="I52" s="583"/>
      <c r="J52" s="583"/>
      <c r="K52" s="583"/>
      <c r="L52" s="583"/>
    </row>
    <row r="53" spans="1:12" x14ac:dyDescent="0.25">
      <c r="A53" s="583"/>
      <c r="B53" s="583"/>
      <c r="C53" s="583"/>
      <c r="D53" s="583"/>
      <c r="E53" s="583"/>
      <c r="F53" s="583"/>
      <c r="G53" s="583"/>
      <c r="H53" s="583"/>
      <c r="I53" s="583"/>
      <c r="J53" s="583"/>
      <c r="K53" s="583"/>
      <c r="L53" s="583"/>
    </row>
    <row r="54" spans="1:12" ht="15.75" customHeight="1" x14ac:dyDescent="0.25">
      <c r="A54" s="1549" t="s">
        <v>37</v>
      </c>
      <c r="B54" s="1549"/>
      <c r="C54" s="1549"/>
      <c r="D54" s="1549"/>
      <c r="E54" s="1549"/>
      <c r="F54" s="1549"/>
      <c r="G54" s="1549"/>
      <c r="H54" s="1549"/>
      <c r="I54" s="598"/>
      <c r="J54" s="598"/>
      <c r="K54" s="598"/>
      <c r="L54" s="598"/>
    </row>
    <row r="55" spans="1:12" ht="16.5" thickBot="1" x14ac:dyDescent="0.3">
      <c r="A55" s="583"/>
      <c r="B55" s="583"/>
      <c r="C55" s="583"/>
      <c r="D55" s="583"/>
      <c r="E55" s="583"/>
      <c r="F55" s="583"/>
      <c r="G55" s="583"/>
      <c r="H55" s="583"/>
      <c r="I55" s="583"/>
      <c r="J55" s="583"/>
      <c r="K55" s="583"/>
      <c r="L55" s="583"/>
    </row>
    <row r="56" spans="1:12" ht="15.75" customHeight="1" thickBot="1" x14ac:dyDescent="0.3">
      <c r="A56" s="583"/>
      <c r="B56" s="1555" t="s">
        <v>38</v>
      </c>
      <c r="C56" s="1555"/>
      <c r="D56" s="583"/>
      <c r="E56" s="584"/>
      <c r="F56" s="584"/>
      <c r="G56" s="584"/>
      <c r="H56" s="585"/>
      <c r="I56" s="583"/>
      <c r="J56" s="583"/>
      <c r="K56" s="583"/>
    </row>
    <row r="57" spans="1:12" ht="110.25" x14ac:dyDescent="0.25">
      <c r="A57" s="590" t="s">
        <v>33</v>
      </c>
      <c r="B57" s="586" t="s">
        <v>39</v>
      </c>
      <c r="C57" s="587" t="s">
        <v>40</v>
      </c>
      <c r="D57" s="588" t="s">
        <v>157</v>
      </c>
      <c r="E57" s="580" t="s">
        <v>158</v>
      </c>
      <c r="F57" s="580" t="s">
        <v>43</v>
      </c>
      <c r="G57" s="580" t="s">
        <v>44</v>
      </c>
    </row>
    <row r="58" spans="1:12" x14ac:dyDescent="0.25">
      <c r="A58" s="108" t="s">
        <v>15</v>
      </c>
      <c r="B58" s="603">
        <v>37</v>
      </c>
      <c r="C58" s="750">
        <v>18</v>
      </c>
      <c r="D58" s="750">
        <v>32</v>
      </c>
      <c r="E58" s="588">
        <v>28</v>
      </c>
      <c r="F58" s="588">
        <v>81</v>
      </c>
      <c r="G58" s="589">
        <v>2</v>
      </c>
    </row>
    <row r="59" spans="1:12" x14ac:dyDescent="0.25">
      <c r="A59" s="108" t="s">
        <v>124</v>
      </c>
      <c r="B59" s="603">
        <v>4</v>
      </c>
      <c r="C59" s="601">
        <v>3</v>
      </c>
      <c r="D59" s="750">
        <v>4</v>
      </c>
      <c r="E59" s="588">
        <v>5</v>
      </c>
      <c r="F59" s="588">
        <v>10</v>
      </c>
      <c r="G59" s="589">
        <v>0</v>
      </c>
    </row>
    <row r="60" spans="1:12" x14ac:dyDescent="0.25">
      <c r="A60" s="108" t="s">
        <v>17</v>
      </c>
      <c r="B60" s="603">
        <v>21</v>
      </c>
      <c r="C60" s="601">
        <v>4</v>
      </c>
      <c r="D60" s="750">
        <v>20</v>
      </c>
      <c r="E60" s="588">
        <v>9</v>
      </c>
      <c r="F60" s="588">
        <v>25</v>
      </c>
      <c r="G60" s="589">
        <v>2</v>
      </c>
    </row>
    <row r="61" spans="1:12" x14ac:dyDescent="0.25">
      <c r="A61" s="108" t="s">
        <v>18</v>
      </c>
      <c r="B61" s="603">
        <v>22</v>
      </c>
      <c r="C61" s="601">
        <v>68</v>
      </c>
      <c r="D61" s="750">
        <v>12</v>
      </c>
      <c r="E61" s="588">
        <v>1</v>
      </c>
      <c r="F61" s="588">
        <v>9</v>
      </c>
      <c r="G61" s="589">
        <v>1</v>
      </c>
    </row>
    <row r="62" spans="1:12" x14ac:dyDescent="0.25">
      <c r="A62" s="108" t="s">
        <v>19</v>
      </c>
      <c r="B62" s="603">
        <v>4</v>
      </c>
      <c r="C62" s="601">
        <v>7</v>
      </c>
      <c r="D62" s="750">
        <v>3</v>
      </c>
      <c r="E62" s="588">
        <v>0</v>
      </c>
      <c r="F62" s="588">
        <v>2</v>
      </c>
      <c r="G62" s="589">
        <v>0</v>
      </c>
    </row>
    <row r="63" spans="1:12" x14ac:dyDescent="0.25">
      <c r="A63" s="108" t="s">
        <v>20</v>
      </c>
      <c r="B63" s="603">
        <v>13</v>
      </c>
      <c r="C63" s="601">
        <v>10</v>
      </c>
      <c r="D63" s="750">
        <v>11</v>
      </c>
      <c r="E63" s="588">
        <v>1</v>
      </c>
      <c r="F63" s="588">
        <v>23</v>
      </c>
      <c r="G63" s="589">
        <v>0</v>
      </c>
    </row>
    <row r="64" spans="1:12" x14ac:dyDescent="0.25">
      <c r="A64" s="108" t="s">
        <v>21</v>
      </c>
      <c r="B64" s="603">
        <v>4</v>
      </c>
      <c r="C64" s="601">
        <v>2</v>
      </c>
      <c r="D64" s="750">
        <v>1</v>
      </c>
      <c r="E64" s="588">
        <v>0</v>
      </c>
      <c r="F64" s="588">
        <v>3</v>
      </c>
      <c r="G64" s="589">
        <v>0</v>
      </c>
    </row>
    <row r="65" spans="1:12" x14ac:dyDescent="0.25">
      <c r="A65" s="108" t="s">
        <v>22</v>
      </c>
      <c r="B65" s="603">
        <v>4</v>
      </c>
      <c r="C65" s="601">
        <v>3</v>
      </c>
      <c r="D65" s="750">
        <v>9</v>
      </c>
      <c r="E65" s="588">
        <v>4</v>
      </c>
      <c r="F65" s="588">
        <v>12</v>
      </c>
      <c r="G65" s="589">
        <v>0</v>
      </c>
    </row>
    <row r="66" spans="1:12" x14ac:dyDescent="0.25">
      <c r="A66" s="108" t="s">
        <v>23</v>
      </c>
      <c r="B66" s="603">
        <v>0</v>
      </c>
      <c r="C66" s="601">
        <v>0</v>
      </c>
      <c r="D66" s="750">
        <v>0</v>
      </c>
      <c r="E66" s="588">
        <v>0</v>
      </c>
      <c r="F66" s="588">
        <v>1</v>
      </c>
      <c r="G66" s="589">
        <v>0</v>
      </c>
    </row>
    <row r="67" spans="1:12" x14ac:dyDescent="0.25">
      <c r="A67" s="108" t="s">
        <v>24</v>
      </c>
      <c r="B67" s="603">
        <v>3</v>
      </c>
      <c r="C67" s="601">
        <v>4</v>
      </c>
      <c r="D67" s="750">
        <v>4</v>
      </c>
      <c r="E67" s="588">
        <v>0</v>
      </c>
      <c r="F67" s="588">
        <v>0</v>
      </c>
      <c r="G67" s="589">
        <v>0</v>
      </c>
    </row>
    <row r="68" spans="1:12" x14ac:dyDescent="0.25">
      <c r="A68" s="108" t="s">
        <v>25</v>
      </c>
      <c r="B68" s="603">
        <v>0</v>
      </c>
      <c r="C68" s="601">
        <v>85</v>
      </c>
      <c r="D68" s="750">
        <v>14</v>
      </c>
      <c r="E68" s="588">
        <v>17</v>
      </c>
      <c r="F68" s="588">
        <v>37</v>
      </c>
      <c r="G68" s="589">
        <v>5</v>
      </c>
    </row>
    <row r="69" spans="1:12" x14ac:dyDescent="0.25">
      <c r="A69" s="108" t="s">
        <v>26</v>
      </c>
      <c r="B69" s="603">
        <v>0</v>
      </c>
      <c r="C69" s="601">
        <v>1</v>
      </c>
      <c r="D69" s="750">
        <v>0</v>
      </c>
      <c r="E69" s="588">
        <v>0</v>
      </c>
      <c r="F69" s="588">
        <v>1</v>
      </c>
      <c r="G69" s="589">
        <v>0</v>
      </c>
    </row>
    <row r="70" spans="1:12" x14ac:dyDescent="0.25">
      <c r="A70" s="108" t="s">
        <v>27</v>
      </c>
      <c r="B70" s="603">
        <v>0</v>
      </c>
      <c r="C70" s="601">
        <v>44</v>
      </c>
      <c r="D70" s="750">
        <v>0</v>
      </c>
      <c r="E70" s="588">
        <v>0</v>
      </c>
      <c r="F70" s="588">
        <v>0</v>
      </c>
      <c r="G70" s="589">
        <v>0</v>
      </c>
    </row>
    <row r="71" spans="1:12" x14ac:dyDescent="0.25">
      <c r="A71" s="108" t="s">
        <v>28</v>
      </c>
      <c r="B71" s="603">
        <v>0</v>
      </c>
      <c r="C71" s="601">
        <v>59</v>
      </c>
      <c r="D71" s="750">
        <v>0</v>
      </c>
      <c r="E71" s="588">
        <v>0</v>
      </c>
      <c r="F71" s="588">
        <v>0</v>
      </c>
      <c r="G71" s="589">
        <v>0</v>
      </c>
    </row>
    <row r="72" spans="1:12" x14ac:dyDescent="0.25">
      <c r="A72" s="108" t="s">
        <v>29</v>
      </c>
      <c r="B72" s="603">
        <v>5</v>
      </c>
      <c r="C72" s="601">
        <v>2</v>
      </c>
      <c r="D72" s="750">
        <v>9</v>
      </c>
      <c r="E72" s="588">
        <v>2</v>
      </c>
      <c r="F72" s="588">
        <v>20</v>
      </c>
      <c r="G72" s="589">
        <v>0</v>
      </c>
    </row>
    <row r="73" spans="1:12" x14ac:dyDescent="0.25">
      <c r="A73" s="108" t="s">
        <v>30</v>
      </c>
      <c r="B73" s="603">
        <v>0</v>
      </c>
      <c r="C73" s="601">
        <v>55</v>
      </c>
      <c r="D73" s="750">
        <v>7</v>
      </c>
      <c r="E73" s="588">
        <v>9</v>
      </c>
      <c r="F73" s="588">
        <v>24</v>
      </c>
      <c r="G73" s="589">
        <v>1</v>
      </c>
    </row>
    <row r="74" spans="1:12" x14ac:dyDescent="0.25">
      <c r="A74" s="108" t="s">
        <v>31</v>
      </c>
      <c r="B74" s="603">
        <v>8</v>
      </c>
      <c r="C74" s="601">
        <v>12</v>
      </c>
      <c r="D74" s="750">
        <v>5</v>
      </c>
      <c r="E74" s="588">
        <v>5</v>
      </c>
      <c r="F74" s="588">
        <v>23</v>
      </c>
      <c r="G74" s="589">
        <v>1</v>
      </c>
    </row>
    <row r="75" spans="1:12" ht="16.5" thickBot="1" x14ac:dyDescent="0.3">
      <c r="A75" s="607" t="s">
        <v>32</v>
      </c>
      <c r="B75" s="615">
        <f t="shared" ref="B75:G75" si="1">SUM(B58:B74)</f>
        <v>125</v>
      </c>
      <c r="C75" s="615">
        <f t="shared" si="1"/>
        <v>377</v>
      </c>
      <c r="D75" s="615">
        <f t="shared" si="1"/>
        <v>131</v>
      </c>
      <c r="E75" s="615">
        <f t="shared" si="1"/>
        <v>81</v>
      </c>
      <c r="F75" s="615">
        <f t="shared" si="1"/>
        <v>271</v>
      </c>
      <c r="G75" s="615">
        <f t="shared" si="1"/>
        <v>12</v>
      </c>
      <c r="K75" s="583"/>
    </row>
    <row r="76" spans="1:12" x14ac:dyDescent="0.25">
      <c r="A76" s="583" t="s">
        <v>45</v>
      </c>
      <c r="B76" s="583"/>
      <c r="C76" s="616"/>
      <c r="D76" s="611"/>
      <c r="E76" s="611"/>
      <c r="F76" s="583"/>
      <c r="G76" s="583"/>
      <c r="H76" s="583"/>
      <c r="I76" s="583"/>
      <c r="J76" s="583"/>
      <c r="K76" s="583"/>
      <c r="L76" s="583"/>
    </row>
    <row r="77" spans="1:12" x14ac:dyDescent="0.25">
      <c r="A77" s="583"/>
      <c r="B77" s="583"/>
      <c r="C77" s="583"/>
      <c r="D77" s="583"/>
      <c r="E77" s="583"/>
      <c r="F77" s="583"/>
      <c r="G77" s="583"/>
      <c r="H77" s="583"/>
      <c r="I77" s="583"/>
      <c r="J77" s="583"/>
      <c r="K77" s="583"/>
      <c r="L77" s="583"/>
    </row>
    <row r="78" spans="1:12" ht="47.25" x14ac:dyDescent="0.25">
      <c r="A78" s="583" t="s">
        <v>46</v>
      </c>
      <c r="B78" s="583"/>
      <c r="C78" s="583"/>
      <c r="D78" s="583"/>
      <c r="E78" s="583"/>
      <c r="F78" s="583"/>
      <c r="G78" s="583"/>
      <c r="H78" s="583"/>
      <c r="I78" s="583"/>
      <c r="J78" s="583"/>
      <c r="K78" s="583"/>
      <c r="L78" s="583"/>
    </row>
    <row r="79" spans="1:12" x14ac:dyDescent="0.25">
      <c r="A79" s="583"/>
      <c r="B79" s="583"/>
      <c r="C79" s="583"/>
      <c r="D79" s="583"/>
      <c r="E79" s="583"/>
      <c r="F79" s="583"/>
      <c r="G79" s="583"/>
      <c r="H79" s="583"/>
      <c r="I79" s="583"/>
      <c r="J79" s="583"/>
      <c r="K79" s="583"/>
      <c r="L79" s="583"/>
    </row>
    <row r="80" spans="1:12" ht="94.5" x14ac:dyDescent="0.25">
      <c r="A80" s="590" t="s">
        <v>33</v>
      </c>
      <c r="B80" s="580" t="s">
        <v>47</v>
      </c>
      <c r="C80" s="580" t="s">
        <v>48</v>
      </c>
      <c r="D80" s="580" t="s">
        <v>10</v>
      </c>
      <c r="E80" s="580" t="s">
        <v>49</v>
      </c>
      <c r="F80" s="580" t="s">
        <v>50</v>
      </c>
      <c r="G80" s="580" t="s">
        <v>51</v>
      </c>
      <c r="H80" s="580" t="s">
        <v>52</v>
      </c>
      <c r="I80" s="583"/>
      <c r="J80" s="583"/>
      <c r="K80" s="583"/>
      <c r="L80" s="583"/>
    </row>
    <row r="81" spans="1:12" x14ac:dyDescent="0.25">
      <c r="A81" s="108" t="s">
        <v>15</v>
      </c>
      <c r="B81" s="588">
        <v>81</v>
      </c>
      <c r="C81" s="601">
        <v>0</v>
      </c>
      <c r="D81" s="601">
        <v>10</v>
      </c>
      <c r="E81" s="601">
        <v>23</v>
      </c>
      <c r="F81" s="601">
        <v>28</v>
      </c>
      <c r="G81" s="601">
        <v>12</v>
      </c>
      <c r="H81" s="601">
        <v>8</v>
      </c>
      <c r="I81" s="583"/>
      <c r="J81" s="583"/>
      <c r="K81" s="583"/>
      <c r="L81" s="583"/>
    </row>
    <row r="82" spans="1:12" x14ac:dyDescent="0.25">
      <c r="A82" s="108" t="s">
        <v>159</v>
      </c>
      <c r="B82" s="588">
        <v>10</v>
      </c>
      <c r="C82" s="601">
        <v>0</v>
      </c>
      <c r="D82" s="601">
        <v>1</v>
      </c>
      <c r="E82" s="601">
        <v>2</v>
      </c>
      <c r="F82" s="601">
        <v>7</v>
      </c>
      <c r="G82" s="601">
        <v>0</v>
      </c>
      <c r="H82" s="601">
        <v>0</v>
      </c>
      <c r="I82" s="583"/>
      <c r="J82" s="583"/>
      <c r="K82" s="583"/>
      <c r="L82" s="583"/>
    </row>
    <row r="83" spans="1:12" x14ac:dyDescent="0.25">
      <c r="A83" s="108" t="s">
        <v>17</v>
      </c>
      <c r="B83" s="588">
        <v>25</v>
      </c>
      <c r="C83" s="601">
        <v>1</v>
      </c>
      <c r="D83" s="601">
        <v>5</v>
      </c>
      <c r="E83" s="601">
        <v>15</v>
      </c>
      <c r="F83" s="601">
        <v>4</v>
      </c>
      <c r="G83" s="601">
        <v>0</v>
      </c>
      <c r="H83" s="601">
        <v>0</v>
      </c>
      <c r="I83" s="583"/>
      <c r="J83" s="583"/>
      <c r="K83" s="583"/>
      <c r="L83" s="583"/>
    </row>
    <row r="84" spans="1:12" x14ac:dyDescent="0.25">
      <c r="A84" s="108" t="s">
        <v>18</v>
      </c>
      <c r="B84" s="588">
        <v>9</v>
      </c>
      <c r="C84" s="601">
        <v>3</v>
      </c>
      <c r="D84" s="601">
        <v>4</v>
      </c>
      <c r="E84" s="601">
        <v>0</v>
      </c>
      <c r="F84" s="601">
        <v>2</v>
      </c>
      <c r="G84" s="601">
        <v>0</v>
      </c>
      <c r="H84" s="601">
        <v>0</v>
      </c>
      <c r="I84" s="583"/>
      <c r="J84" s="583"/>
      <c r="K84" s="583"/>
      <c r="L84" s="583"/>
    </row>
    <row r="85" spans="1:12" x14ac:dyDescent="0.25">
      <c r="A85" s="108" t="s">
        <v>19</v>
      </c>
      <c r="B85" s="588">
        <v>2</v>
      </c>
      <c r="C85" s="601">
        <v>0</v>
      </c>
      <c r="D85" s="601">
        <v>2</v>
      </c>
      <c r="E85" s="601">
        <v>0</v>
      </c>
      <c r="F85" s="601">
        <v>0</v>
      </c>
      <c r="G85" s="601">
        <v>0</v>
      </c>
      <c r="H85" s="601">
        <v>0</v>
      </c>
      <c r="I85" s="583"/>
      <c r="J85" s="583"/>
      <c r="K85" s="583"/>
      <c r="L85" s="583"/>
    </row>
    <row r="86" spans="1:12" x14ac:dyDescent="0.25">
      <c r="A86" s="108" t="s">
        <v>20</v>
      </c>
      <c r="B86" s="588">
        <v>23</v>
      </c>
      <c r="C86" s="601">
        <v>0</v>
      </c>
      <c r="D86" s="601">
        <v>1</v>
      </c>
      <c r="E86" s="601">
        <v>4</v>
      </c>
      <c r="F86" s="601">
        <v>18</v>
      </c>
      <c r="G86" s="601">
        <v>0</v>
      </c>
      <c r="H86" s="601">
        <v>0</v>
      </c>
      <c r="I86" s="583"/>
      <c r="J86" s="583"/>
      <c r="K86" s="583"/>
      <c r="L86" s="583"/>
    </row>
    <row r="87" spans="1:12" x14ac:dyDescent="0.25">
      <c r="A87" s="108" t="s">
        <v>21</v>
      </c>
      <c r="B87" s="588">
        <v>3</v>
      </c>
      <c r="C87" s="601">
        <v>0</v>
      </c>
      <c r="D87" s="601">
        <v>0</v>
      </c>
      <c r="E87" s="601">
        <v>2</v>
      </c>
      <c r="F87" s="601">
        <v>1</v>
      </c>
      <c r="G87" s="601">
        <v>0</v>
      </c>
      <c r="H87" s="601">
        <v>0</v>
      </c>
      <c r="I87" s="583"/>
      <c r="J87" s="583"/>
      <c r="K87" s="583"/>
      <c r="L87" s="583"/>
    </row>
    <row r="88" spans="1:12" x14ac:dyDescent="0.25">
      <c r="A88" s="108" t="s">
        <v>22</v>
      </c>
      <c r="B88" s="588">
        <v>12</v>
      </c>
      <c r="C88" s="601">
        <v>0</v>
      </c>
      <c r="D88" s="601">
        <v>3</v>
      </c>
      <c r="E88" s="601">
        <v>9</v>
      </c>
      <c r="F88" s="601">
        <v>0</v>
      </c>
      <c r="G88" s="601">
        <v>0</v>
      </c>
      <c r="H88" s="601">
        <v>0</v>
      </c>
      <c r="I88" s="583"/>
      <c r="J88" s="583"/>
      <c r="K88" s="583"/>
      <c r="L88" s="583"/>
    </row>
    <row r="89" spans="1:12" x14ac:dyDescent="0.25">
      <c r="A89" s="108" t="s">
        <v>23</v>
      </c>
      <c r="B89" s="588">
        <v>1</v>
      </c>
      <c r="C89" s="601">
        <v>0</v>
      </c>
      <c r="D89" s="601">
        <v>1</v>
      </c>
      <c r="E89" s="601">
        <v>0</v>
      </c>
      <c r="F89" s="601">
        <v>0</v>
      </c>
      <c r="G89" s="601">
        <v>0</v>
      </c>
      <c r="H89" s="601">
        <v>0</v>
      </c>
      <c r="I89" s="583"/>
      <c r="J89" s="583"/>
      <c r="K89" s="583"/>
      <c r="L89" s="583"/>
    </row>
    <row r="90" spans="1:12" x14ac:dyDescent="0.25">
      <c r="A90" s="108" t="s">
        <v>24</v>
      </c>
      <c r="B90" s="588">
        <v>0</v>
      </c>
      <c r="C90" s="601">
        <v>0</v>
      </c>
      <c r="D90" s="601">
        <v>0</v>
      </c>
      <c r="E90" s="601">
        <v>0</v>
      </c>
      <c r="F90" s="601">
        <v>0</v>
      </c>
      <c r="G90" s="601">
        <v>0</v>
      </c>
      <c r="H90" s="601">
        <v>0</v>
      </c>
      <c r="I90" s="583"/>
      <c r="J90" s="583"/>
      <c r="K90" s="583"/>
      <c r="L90" s="583"/>
    </row>
    <row r="91" spans="1:12" x14ac:dyDescent="0.25">
      <c r="A91" s="108" t="s">
        <v>25</v>
      </c>
      <c r="B91" s="588">
        <v>37</v>
      </c>
      <c r="C91" s="601">
        <v>12</v>
      </c>
      <c r="D91" s="601">
        <v>25</v>
      </c>
      <c r="E91" s="601">
        <v>0</v>
      </c>
      <c r="F91" s="601">
        <v>0</v>
      </c>
      <c r="G91" s="601">
        <v>0</v>
      </c>
      <c r="H91" s="601">
        <v>0</v>
      </c>
      <c r="I91" s="583"/>
      <c r="J91" s="583"/>
      <c r="K91" s="583"/>
      <c r="L91" s="583"/>
    </row>
    <row r="92" spans="1:12" x14ac:dyDescent="0.25">
      <c r="A92" s="108" t="s">
        <v>26</v>
      </c>
      <c r="B92" s="588">
        <v>1</v>
      </c>
      <c r="C92" s="601">
        <v>0</v>
      </c>
      <c r="D92" s="601">
        <v>1</v>
      </c>
      <c r="E92" s="601">
        <v>0</v>
      </c>
      <c r="F92" s="601">
        <v>0</v>
      </c>
      <c r="G92" s="601">
        <v>0</v>
      </c>
      <c r="H92" s="601">
        <v>0</v>
      </c>
      <c r="I92" s="583"/>
      <c r="J92" s="583"/>
      <c r="K92" s="583"/>
      <c r="L92" s="583"/>
    </row>
    <row r="93" spans="1:12" x14ac:dyDescent="0.25">
      <c r="A93" s="108" t="s">
        <v>27</v>
      </c>
      <c r="B93" s="588">
        <v>0</v>
      </c>
      <c r="C93" s="601">
        <v>0</v>
      </c>
      <c r="D93" s="601">
        <v>0</v>
      </c>
      <c r="E93" s="601">
        <v>0</v>
      </c>
      <c r="F93" s="601">
        <v>0</v>
      </c>
      <c r="G93" s="601">
        <v>0</v>
      </c>
      <c r="H93" s="601">
        <v>0</v>
      </c>
      <c r="I93" s="583"/>
      <c r="J93" s="583"/>
      <c r="K93" s="583"/>
      <c r="L93" s="583"/>
    </row>
    <row r="94" spans="1:12" x14ac:dyDescent="0.25">
      <c r="A94" s="108" t="s">
        <v>28</v>
      </c>
      <c r="B94" s="588">
        <v>0</v>
      </c>
      <c r="C94" s="601">
        <v>0</v>
      </c>
      <c r="D94" s="601">
        <v>0</v>
      </c>
      <c r="E94" s="601">
        <v>0</v>
      </c>
      <c r="F94" s="601">
        <v>0</v>
      </c>
      <c r="G94" s="601">
        <v>0</v>
      </c>
      <c r="H94" s="601">
        <v>0</v>
      </c>
      <c r="I94" s="583"/>
      <c r="J94" s="583"/>
      <c r="K94" s="583"/>
      <c r="L94" s="583"/>
    </row>
    <row r="95" spans="1:12" x14ac:dyDescent="0.25">
      <c r="A95" s="108" t="s">
        <v>29</v>
      </c>
      <c r="B95" s="588">
        <v>20</v>
      </c>
      <c r="C95" s="601">
        <v>1</v>
      </c>
      <c r="D95" s="601">
        <v>6</v>
      </c>
      <c r="E95" s="601">
        <v>13</v>
      </c>
      <c r="F95" s="601">
        <v>0</v>
      </c>
      <c r="G95" s="601">
        <v>0</v>
      </c>
      <c r="H95" s="601">
        <v>0</v>
      </c>
      <c r="I95" s="583"/>
      <c r="J95" s="583"/>
      <c r="K95" s="583"/>
      <c r="L95" s="583"/>
    </row>
    <row r="96" spans="1:12" x14ac:dyDescent="0.25">
      <c r="A96" s="108" t="s">
        <v>30</v>
      </c>
      <c r="B96" s="588">
        <v>24</v>
      </c>
      <c r="C96" s="601">
        <v>11</v>
      </c>
      <c r="D96" s="601">
        <v>13</v>
      </c>
      <c r="E96" s="601">
        <v>0</v>
      </c>
      <c r="F96" s="601">
        <v>0</v>
      </c>
      <c r="G96" s="601">
        <v>0</v>
      </c>
      <c r="H96" s="601">
        <v>0</v>
      </c>
      <c r="I96" s="583"/>
      <c r="J96" s="583"/>
      <c r="K96" s="583"/>
      <c r="L96" s="583"/>
    </row>
    <row r="97" spans="1:12" x14ac:dyDescent="0.25">
      <c r="A97" s="108" t="s">
        <v>31</v>
      </c>
      <c r="B97" s="588">
        <v>23</v>
      </c>
      <c r="C97" s="601">
        <v>2</v>
      </c>
      <c r="D97" s="601">
        <v>2</v>
      </c>
      <c r="E97" s="601">
        <v>7</v>
      </c>
      <c r="F97" s="588">
        <v>12</v>
      </c>
      <c r="G97" s="601">
        <v>0</v>
      </c>
      <c r="H97" s="601">
        <v>0</v>
      </c>
      <c r="I97" s="583"/>
      <c r="J97" s="583"/>
      <c r="K97" s="583"/>
      <c r="L97" s="583"/>
    </row>
    <row r="98" spans="1:12" x14ac:dyDescent="0.25">
      <c r="A98" s="607" t="s">
        <v>32</v>
      </c>
      <c r="B98" s="614">
        <f>SUM(B81:B97)</f>
        <v>271</v>
      </c>
      <c r="C98" s="614">
        <f t="shared" ref="C98:H98" si="2">SUM(C81:C97)</f>
        <v>30</v>
      </c>
      <c r="D98" s="614">
        <f t="shared" si="2"/>
        <v>74</v>
      </c>
      <c r="E98" s="614">
        <f t="shared" si="2"/>
        <v>75</v>
      </c>
      <c r="F98" s="614">
        <f t="shared" si="2"/>
        <v>72</v>
      </c>
      <c r="G98" s="614">
        <f t="shared" si="2"/>
        <v>12</v>
      </c>
      <c r="H98" s="614">
        <f t="shared" si="2"/>
        <v>8</v>
      </c>
      <c r="I98" s="583"/>
      <c r="J98" s="583"/>
      <c r="K98" s="583"/>
      <c r="L98" s="583"/>
    </row>
    <row r="99" spans="1:12" x14ac:dyDescent="0.25">
      <c r="A99" s="583"/>
      <c r="B99" s="593"/>
      <c r="C99" s="583"/>
      <c r="D99" s="583"/>
      <c r="E99" s="583"/>
      <c r="F99" s="583"/>
      <c r="G99" s="583"/>
      <c r="H99" s="583"/>
      <c r="I99" s="583"/>
      <c r="J99" s="583"/>
      <c r="K99" s="583"/>
      <c r="L99" s="583"/>
    </row>
    <row r="100" spans="1:12" x14ac:dyDescent="0.25">
      <c r="A100" s="583"/>
      <c r="B100" s="583"/>
      <c r="C100" s="583"/>
      <c r="D100" s="583"/>
      <c r="E100" s="583"/>
      <c r="F100" s="583"/>
      <c r="G100" s="583"/>
      <c r="H100" s="583"/>
      <c r="I100" s="583"/>
      <c r="J100" s="583"/>
      <c r="K100" s="583"/>
      <c r="L100" s="583"/>
    </row>
    <row r="101" spans="1:12" ht="47.25" x14ac:dyDescent="0.25">
      <c r="A101" s="585" t="s">
        <v>53</v>
      </c>
      <c r="B101" s="585"/>
      <c r="C101" s="585"/>
      <c r="D101" s="585"/>
      <c r="E101" s="585"/>
      <c r="F101" s="585"/>
      <c r="G101" s="585"/>
      <c r="H101" s="585"/>
      <c r="I101" s="585"/>
      <c r="J101" s="585"/>
      <c r="K101" s="585"/>
      <c r="L101" s="583"/>
    </row>
    <row r="102" spans="1:12" x14ac:dyDescent="0.25">
      <c r="A102" s="583"/>
      <c r="B102" s="583"/>
      <c r="C102" s="583"/>
      <c r="D102" s="583"/>
      <c r="E102" s="583"/>
      <c r="F102" s="583"/>
      <c r="G102" s="583"/>
      <c r="H102" s="583"/>
      <c r="I102" s="583"/>
      <c r="J102" s="583"/>
      <c r="K102" s="583"/>
      <c r="L102" s="583"/>
    </row>
    <row r="103" spans="1:12" x14ac:dyDescent="0.25">
      <c r="A103" s="583"/>
      <c r="B103" s="583"/>
      <c r="C103" s="583"/>
      <c r="D103" s="583"/>
      <c r="E103" s="583"/>
      <c r="F103" s="583"/>
      <c r="G103" s="583"/>
      <c r="H103" s="583"/>
      <c r="I103" s="583"/>
      <c r="J103" s="583"/>
      <c r="K103" s="583"/>
      <c r="L103" s="583"/>
    </row>
    <row r="104" spans="1:12" x14ac:dyDescent="0.25">
      <c r="A104" s="584" t="s">
        <v>54</v>
      </c>
      <c r="B104" s="584"/>
      <c r="C104" s="584"/>
      <c r="D104" s="584"/>
      <c r="E104" s="584"/>
      <c r="F104" s="584"/>
      <c r="G104" s="584"/>
      <c r="H104" s="584"/>
      <c r="I104" s="585"/>
      <c r="J104" s="583"/>
      <c r="K104" s="583"/>
      <c r="L104" s="583"/>
    </row>
    <row r="105" spans="1:12" x14ac:dyDescent="0.25">
      <c r="A105" s="584"/>
      <c r="B105" s="584"/>
      <c r="C105" s="584"/>
      <c r="D105" s="584"/>
      <c r="E105" s="584"/>
      <c r="F105" s="584"/>
      <c r="G105" s="584"/>
      <c r="H105" s="584"/>
      <c r="I105" s="585"/>
      <c r="J105" s="583"/>
      <c r="K105" s="583"/>
      <c r="L105" s="583"/>
    </row>
    <row r="106" spans="1:12" x14ac:dyDescent="0.25">
      <c r="A106" s="583"/>
      <c r="B106" s="583"/>
      <c r="C106" s="583"/>
      <c r="D106" s="583"/>
      <c r="E106" s="583"/>
      <c r="F106" s="583"/>
      <c r="G106" s="583"/>
      <c r="H106" s="583"/>
      <c r="I106" s="584"/>
      <c r="J106" s="583"/>
      <c r="K106" s="583"/>
      <c r="L106" s="583"/>
    </row>
    <row r="107" spans="1:12" x14ac:dyDescent="0.25">
      <c r="A107" s="585"/>
      <c r="B107" s="585"/>
      <c r="C107" s="583"/>
      <c r="D107" s="583"/>
      <c r="E107" s="583"/>
      <c r="F107" s="585"/>
      <c r="G107" s="585"/>
      <c r="H107" s="585"/>
      <c r="J107" s="585"/>
      <c r="K107" s="585"/>
      <c r="L107" s="585"/>
    </row>
    <row r="108" spans="1:12" ht="16.5" thickBot="1" x14ac:dyDescent="0.3">
      <c r="D108" s="584"/>
      <c r="E108" s="584"/>
      <c r="F108" s="584"/>
    </row>
    <row r="109" spans="1:12" ht="47.25" x14ac:dyDescent="0.25">
      <c r="A109" s="593"/>
      <c r="B109" s="590" t="s">
        <v>55</v>
      </c>
      <c r="C109" s="591" t="s">
        <v>56</v>
      </c>
    </row>
    <row r="110" spans="1:12" x14ac:dyDescent="0.25">
      <c r="A110" s="593" t="s">
        <v>57</v>
      </c>
      <c r="B110" s="617">
        <v>494</v>
      </c>
      <c r="C110" s="618">
        <v>269</v>
      </c>
    </row>
    <row r="111" spans="1:12" x14ac:dyDescent="0.25">
      <c r="A111" s="593" t="s">
        <v>58</v>
      </c>
      <c r="B111" s="617">
        <v>948</v>
      </c>
      <c r="C111" s="618">
        <v>327</v>
      </c>
    </row>
    <row r="112" spans="1:12" ht="31.5" x14ac:dyDescent="0.25">
      <c r="A112" s="593" t="s">
        <v>59</v>
      </c>
      <c r="B112" s="617">
        <v>37</v>
      </c>
      <c r="C112" s="618">
        <v>10</v>
      </c>
    </row>
    <row r="113" spans="1:9" x14ac:dyDescent="0.25">
      <c r="A113" s="593" t="s">
        <v>60</v>
      </c>
      <c r="B113" s="617">
        <v>12</v>
      </c>
      <c r="C113" s="618">
        <v>3</v>
      </c>
    </row>
    <row r="114" spans="1:9" x14ac:dyDescent="0.25">
      <c r="A114" s="593" t="s">
        <v>61</v>
      </c>
      <c r="B114" s="617">
        <v>5</v>
      </c>
      <c r="C114" s="618">
        <v>1</v>
      </c>
    </row>
    <row r="115" spans="1:9" x14ac:dyDescent="0.25">
      <c r="A115" s="619" t="s">
        <v>62</v>
      </c>
      <c r="B115" s="617">
        <v>0</v>
      </c>
      <c r="C115" s="618">
        <v>0</v>
      </c>
    </row>
    <row r="116" spans="1:9" x14ac:dyDescent="0.25">
      <c r="A116" s="1115" t="s">
        <v>63</v>
      </c>
      <c r="B116" s="1116">
        <v>15</v>
      </c>
      <c r="C116" s="1117">
        <v>9</v>
      </c>
      <c r="D116" s="583"/>
    </row>
    <row r="117" spans="1:9" x14ac:dyDescent="0.25">
      <c r="A117" s="1118" t="s">
        <v>32</v>
      </c>
      <c r="B117" s="1119">
        <f>SUM(B110:B116)</f>
        <v>1511</v>
      </c>
      <c r="C117" s="1119">
        <f>SUM(C110:C116)</f>
        <v>619</v>
      </c>
      <c r="D117" s="583"/>
    </row>
    <row r="118" spans="1:9" x14ac:dyDescent="0.25">
      <c r="A118" s="620" t="s">
        <v>64</v>
      </c>
      <c r="C118" s="621"/>
      <c r="D118" s="621"/>
      <c r="E118" s="621"/>
      <c r="I118" s="583"/>
    </row>
    <row r="121" spans="1:9" ht="47.25" x14ac:dyDescent="0.25">
      <c r="A121" s="593"/>
      <c r="B121" s="580" t="s">
        <v>65</v>
      </c>
      <c r="C121" s="592" t="s">
        <v>66</v>
      </c>
      <c r="D121" s="592" t="s">
        <v>67</v>
      </c>
      <c r="E121" s="592" t="s">
        <v>68</v>
      </c>
      <c r="F121" s="592" t="s">
        <v>69</v>
      </c>
    </row>
    <row r="122" spans="1:9" ht="31.5" x14ac:dyDescent="0.25">
      <c r="A122" s="593" t="s">
        <v>70</v>
      </c>
      <c r="B122" s="593">
        <v>17</v>
      </c>
      <c r="C122" s="593">
        <v>2</v>
      </c>
      <c r="D122" s="593">
        <v>10</v>
      </c>
      <c r="E122" s="593">
        <v>1</v>
      </c>
      <c r="F122" s="593">
        <v>0</v>
      </c>
    </row>
    <row r="123" spans="1:9" x14ac:dyDescent="0.25">
      <c r="C123" s="594"/>
      <c r="D123" s="594"/>
      <c r="E123" s="594"/>
    </row>
    <row r="124" spans="1:9" ht="31.5" x14ac:dyDescent="0.25">
      <c r="A124" s="597" t="s">
        <v>71</v>
      </c>
    </row>
    <row r="125" spans="1:9" x14ac:dyDescent="0.25">
      <c r="A125" s="597" t="s">
        <v>72</v>
      </c>
    </row>
    <row r="126" spans="1:9" ht="31.5" x14ac:dyDescent="0.25">
      <c r="A126" s="597" t="s">
        <v>73</v>
      </c>
    </row>
    <row r="128" spans="1:9" x14ac:dyDescent="0.25">
      <c r="B128" s="1556" t="s">
        <v>74</v>
      </c>
      <c r="C128" s="1556"/>
      <c r="D128" s="1556"/>
    </row>
    <row r="129" spans="1:5" x14ac:dyDescent="0.25">
      <c r="B129" s="593" t="s">
        <v>75</v>
      </c>
      <c r="C129" s="622">
        <v>1506</v>
      </c>
      <c r="D129" s="623"/>
    </row>
    <row r="130" spans="1:5" x14ac:dyDescent="0.25">
      <c r="B130" s="593" t="s">
        <v>76</v>
      </c>
      <c r="C130" s="622">
        <v>618</v>
      </c>
      <c r="D130" s="623"/>
    </row>
    <row r="131" spans="1:5" ht="31.5" x14ac:dyDescent="0.25">
      <c r="B131" s="595" t="s">
        <v>77</v>
      </c>
      <c r="C131" s="593" t="s">
        <v>80</v>
      </c>
      <c r="D131" s="593">
        <v>128</v>
      </c>
    </row>
    <row r="132" spans="1:5" ht="31.5" x14ac:dyDescent="0.25">
      <c r="B132" s="595"/>
      <c r="C132" s="593" t="s">
        <v>82</v>
      </c>
      <c r="D132" s="593">
        <v>53</v>
      </c>
    </row>
    <row r="133" spans="1:5" ht="31.5" x14ac:dyDescent="0.25">
      <c r="B133" s="1116" t="s">
        <v>78</v>
      </c>
      <c r="C133" s="1120" t="s">
        <v>160</v>
      </c>
      <c r="D133" s="1121"/>
    </row>
    <row r="134" spans="1:5" x14ac:dyDescent="0.25">
      <c r="B134" s="1118" t="s">
        <v>32</v>
      </c>
      <c r="C134" s="1122"/>
      <c r="D134" s="1118">
        <v>2306</v>
      </c>
    </row>
    <row r="140" spans="1:5" ht="34.5" customHeight="1" x14ac:dyDescent="0.25">
      <c r="A140" s="1557" t="s">
        <v>94</v>
      </c>
      <c r="B140" s="1557"/>
      <c r="C140" s="1557"/>
      <c r="D140" s="1557"/>
      <c r="E140" s="1557"/>
    </row>
    <row r="141" spans="1:5" ht="34.5" customHeight="1" x14ac:dyDescent="0.25">
      <c r="A141" s="592" t="s">
        <v>95</v>
      </c>
      <c r="B141" s="1558"/>
      <c r="C141" s="1558"/>
      <c r="D141" s="1558"/>
      <c r="E141" s="1558"/>
    </row>
    <row r="142" spans="1:5" ht="34.5" customHeight="1" x14ac:dyDescent="0.25">
      <c r="A142" s="593"/>
      <c r="B142" s="1553" t="s">
        <v>32</v>
      </c>
      <c r="C142" s="1553" t="s">
        <v>84</v>
      </c>
      <c r="D142" s="1553" t="s">
        <v>85</v>
      </c>
      <c r="E142" s="1553" t="s">
        <v>86</v>
      </c>
    </row>
    <row r="143" spans="1:5" ht="34.5" customHeight="1" x14ac:dyDescent="0.25">
      <c r="A143" s="593"/>
      <c r="B143" s="1553"/>
      <c r="C143" s="1553"/>
      <c r="D143" s="1553"/>
      <c r="E143" s="1553"/>
    </row>
    <row r="144" spans="1:5" ht="34.5" customHeight="1" x14ac:dyDescent="0.25">
      <c r="A144" s="624" t="s">
        <v>87</v>
      </c>
      <c r="B144" s="593">
        <v>9</v>
      </c>
      <c r="C144" s="593">
        <v>8</v>
      </c>
      <c r="D144" s="593">
        <v>0</v>
      </c>
      <c r="E144" s="593">
        <v>1</v>
      </c>
    </row>
    <row r="145" spans="1:5" ht="34.5" customHeight="1" x14ac:dyDescent="0.25">
      <c r="A145" s="624" t="s">
        <v>88</v>
      </c>
      <c r="B145" s="593">
        <v>2</v>
      </c>
      <c r="C145" s="625">
        <v>2</v>
      </c>
      <c r="D145" s="625">
        <v>0</v>
      </c>
      <c r="E145" s="625">
        <v>0</v>
      </c>
    </row>
    <row r="146" spans="1:5" ht="34.5" customHeight="1" x14ac:dyDescent="0.25">
      <c r="A146" s="624" t="s">
        <v>89</v>
      </c>
      <c r="B146" s="593">
        <v>6</v>
      </c>
      <c r="C146" s="625">
        <v>5</v>
      </c>
      <c r="D146" s="625">
        <v>0</v>
      </c>
      <c r="E146" s="625">
        <v>1</v>
      </c>
    </row>
    <row r="147" spans="1:5" ht="34.5" customHeight="1" x14ac:dyDescent="0.25">
      <c r="A147" s="624" t="s">
        <v>90</v>
      </c>
      <c r="B147" s="593">
        <v>1</v>
      </c>
      <c r="C147" s="625">
        <v>1</v>
      </c>
      <c r="D147" s="625">
        <v>0</v>
      </c>
      <c r="E147" s="625">
        <v>0</v>
      </c>
    </row>
    <row r="148" spans="1:5" ht="34.5" customHeight="1" x14ac:dyDescent="0.25">
      <c r="A148" s="624" t="s">
        <v>91</v>
      </c>
      <c r="B148" s="593" t="s">
        <v>161</v>
      </c>
      <c r="C148" s="626">
        <v>17</v>
      </c>
      <c r="D148" s="626" t="s">
        <v>162</v>
      </c>
      <c r="E148" s="626" t="s">
        <v>163</v>
      </c>
    </row>
    <row r="149" spans="1:5" ht="34.5" customHeight="1" x14ac:dyDescent="0.25">
      <c r="A149" s="624" t="s">
        <v>92</v>
      </c>
      <c r="B149" s="593">
        <v>1</v>
      </c>
      <c r="C149" s="626">
        <v>1</v>
      </c>
      <c r="D149" s="626">
        <v>0</v>
      </c>
      <c r="E149" s="626">
        <v>0</v>
      </c>
    </row>
    <row r="150" spans="1:5" ht="34.5" customHeight="1" x14ac:dyDescent="0.25">
      <c r="A150" s="624" t="s">
        <v>93</v>
      </c>
      <c r="B150" s="593">
        <v>3</v>
      </c>
      <c r="C150" s="626">
        <v>2</v>
      </c>
      <c r="D150" s="626">
        <v>1</v>
      </c>
      <c r="E150" s="626">
        <v>1</v>
      </c>
    </row>
  </sheetData>
  <mergeCells count="16">
    <mergeCell ref="B142:B143"/>
    <mergeCell ref="C142:C143"/>
    <mergeCell ref="D142:D143"/>
    <mergeCell ref="E142:E143"/>
    <mergeCell ref="A50:C50"/>
    <mergeCell ref="A54:H54"/>
    <mergeCell ref="B56:C56"/>
    <mergeCell ref="B128:D128"/>
    <mergeCell ref="A140:E140"/>
    <mergeCell ref="B141:E141"/>
    <mergeCell ref="A49:C49"/>
    <mergeCell ref="A5:L5"/>
    <mergeCell ref="A7:A8"/>
    <mergeCell ref="B7:B8"/>
    <mergeCell ref="C7:E7"/>
    <mergeCell ref="F7:L7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1"/>
  <sheetViews>
    <sheetView zoomScale="70" zoomScaleNormal="70" workbookViewId="0">
      <selection activeCell="D2" sqref="D2"/>
    </sheetView>
  </sheetViews>
  <sheetFormatPr defaultRowHeight="15.75" x14ac:dyDescent="0.25"/>
  <cols>
    <col min="1" max="1" width="39.42578125" style="247" customWidth="1"/>
    <col min="2" max="2" width="16.7109375" style="247" customWidth="1"/>
    <col min="3" max="3" width="30.140625" style="247" customWidth="1"/>
    <col min="4" max="4" width="23.28515625" style="247" customWidth="1"/>
    <col min="5" max="5" width="22.7109375" style="247" customWidth="1"/>
    <col min="6" max="6" width="16.85546875" style="247" customWidth="1"/>
    <col min="7" max="7" width="16.7109375" style="247" customWidth="1"/>
    <col min="8" max="8" width="15.42578125" style="247" customWidth="1"/>
    <col min="9" max="9" width="17.28515625" style="247" customWidth="1"/>
    <col min="10" max="10" width="15.140625" style="247" customWidth="1"/>
    <col min="11" max="11" width="17.7109375" style="247" customWidth="1"/>
    <col min="12" max="12" width="14.85546875" style="247" customWidth="1"/>
    <col min="13" max="16384" width="9.140625" style="247"/>
  </cols>
  <sheetData>
    <row r="1" spans="1:12" x14ac:dyDescent="0.25">
      <c r="A1" s="341"/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</row>
    <row r="2" spans="1:12" ht="31.5" x14ac:dyDescent="0.25">
      <c r="A2" s="342" t="s">
        <v>1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</row>
    <row r="3" spans="1:12" x14ac:dyDescent="0.25">
      <c r="A3" s="342"/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</row>
    <row r="4" spans="1:12" x14ac:dyDescent="0.25">
      <c r="A4" s="342"/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</row>
    <row r="5" spans="1:12" x14ac:dyDescent="0.25">
      <c r="A5" s="1409" t="s">
        <v>2</v>
      </c>
      <c r="B5" s="1409"/>
      <c r="C5" s="1409"/>
      <c r="D5" s="1409"/>
      <c r="E5" s="1409"/>
      <c r="F5" s="1409"/>
      <c r="G5" s="1409"/>
      <c r="H5" s="1409"/>
      <c r="I5" s="1409"/>
      <c r="J5" s="1409"/>
      <c r="K5" s="1409"/>
      <c r="L5" s="1409"/>
    </row>
    <row r="6" spans="1:12" x14ac:dyDescent="0.25">
      <c r="A6" s="342"/>
      <c r="B6" s="342"/>
      <c r="C6" s="342"/>
      <c r="D6" s="342"/>
      <c r="E6" s="342"/>
      <c r="F6" s="342"/>
      <c r="G6" s="342"/>
      <c r="H6" s="342"/>
      <c r="I6" s="342"/>
      <c r="J6" s="342"/>
      <c r="K6" s="342"/>
      <c r="L6" s="342"/>
    </row>
    <row r="7" spans="1:12" x14ac:dyDescent="0.25">
      <c r="A7" s="342"/>
      <c r="B7" s="342"/>
      <c r="C7" s="342"/>
      <c r="D7" s="342"/>
      <c r="E7" s="342"/>
      <c r="F7" s="342"/>
      <c r="G7" s="342"/>
      <c r="H7" s="342"/>
      <c r="I7" s="342"/>
      <c r="J7" s="342"/>
      <c r="K7" s="342"/>
      <c r="L7" s="342"/>
    </row>
    <row r="8" spans="1:12" ht="60.75" customHeight="1" x14ac:dyDescent="0.25">
      <c r="A8" s="1410" t="s">
        <v>33</v>
      </c>
      <c r="B8" s="1412" t="s">
        <v>3</v>
      </c>
      <c r="C8" s="1414"/>
      <c r="D8" s="1415"/>
      <c r="E8" s="1416"/>
      <c r="F8" s="1414" t="s">
        <v>4</v>
      </c>
      <c r="G8" s="1415"/>
      <c r="H8" s="1415"/>
      <c r="I8" s="1415"/>
      <c r="J8" s="1415"/>
      <c r="K8" s="1415"/>
      <c r="L8" s="1417"/>
    </row>
    <row r="9" spans="1:12" ht="91.5" customHeight="1" x14ac:dyDescent="0.25">
      <c r="A9" s="1411"/>
      <c r="B9" s="1413"/>
      <c r="C9" s="324" t="s">
        <v>5</v>
      </c>
      <c r="D9" s="325" t="s">
        <v>6</v>
      </c>
      <c r="E9" s="326" t="s">
        <v>7</v>
      </c>
      <c r="F9" s="327" t="s">
        <v>8</v>
      </c>
      <c r="G9" s="325" t="s">
        <v>9</v>
      </c>
      <c r="H9" s="325" t="s">
        <v>10</v>
      </c>
      <c r="I9" s="325" t="s">
        <v>83</v>
      </c>
      <c r="J9" s="325" t="s">
        <v>12</v>
      </c>
      <c r="K9" s="325" t="s">
        <v>13</v>
      </c>
      <c r="L9" s="325" t="s">
        <v>14</v>
      </c>
    </row>
    <row r="10" spans="1:12" x14ac:dyDescent="0.25">
      <c r="A10" s="343" t="s">
        <v>15</v>
      </c>
      <c r="B10" s="553">
        <v>507</v>
      </c>
      <c r="C10" s="628">
        <v>247</v>
      </c>
      <c r="D10" s="544">
        <v>0</v>
      </c>
      <c r="E10" s="629">
        <v>260</v>
      </c>
      <c r="F10" s="538">
        <v>184</v>
      </c>
      <c r="G10" s="350">
        <v>0</v>
      </c>
      <c r="H10" s="350">
        <v>0</v>
      </c>
      <c r="I10" s="350">
        <v>0</v>
      </c>
      <c r="J10" s="350">
        <v>0</v>
      </c>
      <c r="K10" s="350">
        <v>0</v>
      </c>
      <c r="L10" s="350">
        <v>0</v>
      </c>
    </row>
    <row r="11" spans="1:12" x14ac:dyDescent="0.25">
      <c r="A11" s="343" t="s">
        <v>16</v>
      </c>
      <c r="B11" s="553">
        <v>80</v>
      </c>
      <c r="C11" s="555">
        <v>80</v>
      </c>
      <c r="D11" s="350">
        <v>0</v>
      </c>
      <c r="E11" s="537">
        <v>0</v>
      </c>
      <c r="F11" s="538">
        <v>65</v>
      </c>
      <c r="G11" s="350">
        <v>0</v>
      </c>
      <c r="H11" s="350">
        <v>5</v>
      </c>
      <c r="I11" s="350">
        <v>8</v>
      </c>
      <c r="J11" s="350">
        <v>42</v>
      </c>
      <c r="K11" s="350">
        <v>9</v>
      </c>
      <c r="L11" s="350">
        <v>1</v>
      </c>
    </row>
    <row r="12" spans="1:12" x14ac:dyDescent="0.25">
      <c r="A12" s="343" t="s">
        <v>17</v>
      </c>
      <c r="B12" s="553">
        <v>254</v>
      </c>
      <c r="C12" s="555">
        <v>83</v>
      </c>
      <c r="D12" s="350">
        <v>65</v>
      </c>
      <c r="E12" s="537">
        <v>106</v>
      </c>
      <c r="F12" s="538">
        <v>212</v>
      </c>
      <c r="G12" s="350">
        <v>83</v>
      </c>
      <c r="H12" s="350">
        <v>58</v>
      </c>
      <c r="I12" s="350">
        <v>61</v>
      </c>
      <c r="J12" s="350">
        <v>9</v>
      </c>
      <c r="K12" s="350">
        <v>1</v>
      </c>
      <c r="L12" s="350">
        <v>0</v>
      </c>
    </row>
    <row r="13" spans="1:12" x14ac:dyDescent="0.25">
      <c r="A13" s="343" t="s">
        <v>18</v>
      </c>
      <c r="B13" s="553">
        <v>113</v>
      </c>
      <c r="C13" s="555">
        <v>85</v>
      </c>
      <c r="D13" s="350">
        <v>0</v>
      </c>
      <c r="E13" s="537">
        <v>28</v>
      </c>
      <c r="F13" s="538">
        <v>60</v>
      </c>
      <c r="G13" s="350">
        <v>28</v>
      </c>
      <c r="H13" s="350">
        <v>29</v>
      </c>
      <c r="I13" s="350">
        <v>3</v>
      </c>
      <c r="J13" s="350">
        <v>0</v>
      </c>
      <c r="K13" s="350">
        <v>0</v>
      </c>
      <c r="L13" s="350">
        <v>0</v>
      </c>
    </row>
    <row r="14" spans="1:12" x14ac:dyDescent="0.25">
      <c r="A14" s="343" t="s">
        <v>19</v>
      </c>
      <c r="B14" s="553">
        <v>5</v>
      </c>
      <c r="C14" s="555">
        <v>5</v>
      </c>
      <c r="D14" s="350">
        <v>0</v>
      </c>
      <c r="E14" s="537">
        <v>0</v>
      </c>
      <c r="F14" s="538">
        <v>8</v>
      </c>
      <c r="G14" s="350">
        <v>5</v>
      </c>
      <c r="H14" s="350">
        <v>3</v>
      </c>
      <c r="I14" s="350">
        <v>0</v>
      </c>
      <c r="J14" s="350">
        <v>0</v>
      </c>
      <c r="K14" s="350">
        <v>0</v>
      </c>
      <c r="L14" s="350">
        <v>0</v>
      </c>
    </row>
    <row r="15" spans="1:12" x14ac:dyDescent="0.25">
      <c r="A15" s="343" t="s">
        <v>20</v>
      </c>
      <c r="B15" s="553">
        <v>24</v>
      </c>
      <c r="C15" s="555">
        <v>20</v>
      </c>
      <c r="D15" s="350">
        <v>2</v>
      </c>
      <c r="E15" s="537">
        <v>2</v>
      </c>
      <c r="F15" s="538">
        <v>16</v>
      </c>
      <c r="G15" s="350">
        <v>1</v>
      </c>
      <c r="H15" s="350">
        <v>2</v>
      </c>
      <c r="I15" s="350">
        <v>0</v>
      </c>
      <c r="J15" s="350">
        <v>11</v>
      </c>
      <c r="K15" s="350">
        <v>1</v>
      </c>
      <c r="L15" s="350">
        <v>1</v>
      </c>
    </row>
    <row r="16" spans="1:12" x14ac:dyDescent="0.25">
      <c r="A16" s="343" t="s">
        <v>21</v>
      </c>
      <c r="B16" s="553">
        <v>16</v>
      </c>
      <c r="C16" s="555">
        <v>10</v>
      </c>
      <c r="D16" s="350">
        <v>4</v>
      </c>
      <c r="E16" s="537">
        <v>2</v>
      </c>
      <c r="F16" s="538">
        <v>31</v>
      </c>
      <c r="G16" s="350">
        <v>1</v>
      </c>
      <c r="H16" s="350">
        <v>1</v>
      </c>
      <c r="I16" s="350">
        <v>16</v>
      </c>
      <c r="J16" s="350">
        <v>12</v>
      </c>
      <c r="K16" s="350">
        <v>0</v>
      </c>
      <c r="L16" s="350">
        <v>0</v>
      </c>
    </row>
    <row r="17" spans="1:12" x14ac:dyDescent="0.25">
      <c r="A17" s="343" t="s">
        <v>22</v>
      </c>
      <c r="B17" s="553">
        <v>20</v>
      </c>
      <c r="C17" s="555">
        <v>20</v>
      </c>
      <c r="D17" s="350">
        <v>0</v>
      </c>
      <c r="E17" s="537">
        <v>0</v>
      </c>
      <c r="F17" s="538">
        <v>37</v>
      </c>
      <c r="G17" s="350">
        <v>0</v>
      </c>
      <c r="H17" s="350">
        <v>15</v>
      </c>
      <c r="I17" s="350">
        <v>12</v>
      </c>
      <c r="J17" s="350">
        <v>10</v>
      </c>
      <c r="K17" s="350">
        <v>0</v>
      </c>
      <c r="L17" s="350">
        <v>0</v>
      </c>
    </row>
    <row r="18" spans="1:12" x14ac:dyDescent="0.25">
      <c r="A18" s="343" t="s">
        <v>23</v>
      </c>
      <c r="B18" s="553">
        <v>0</v>
      </c>
      <c r="C18" s="555">
        <v>0</v>
      </c>
      <c r="D18" s="350">
        <v>0</v>
      </c>
      <c r="E18" s="537">
        <v>0</v>
      </c>
      <c r="F18" s="538">
        <v>0</v>
      </c>
      <c r="G18" s="350">
        <v>0</v>
      </c>
      <c r="H18" s="350">
        <v>0</v>
      </c>
      <c r="I18" s="350">
        <v>0</v>
      </c>
      <c r="J18" s="350">
        <v>0</v>
      </c>
      <c r="K18" s="350">
        <v>0</v>
      </c>
      <c r="L18" s="350">
        <v>0</v>
      </c>
    </row>
    <row r="19" spans="1:12" x14ac:dyDescent="0.25">
      <c r="A19" s="343" t="s">
        <v>24</v>
      </c>
      <c r="B19" s="553">
        <v>4</v>
      </c>
      <c r="C19" s="555">
        <v>4</v>
      </c>
      <c r="D19" s="350">
        <v>0</v>
      </c>
      <c r="E19" s="537">
        <v>0</v>
      </c>
      <c r="F19" s="538">
        <v>0</v>
      </c>
      <c r="G19" s="350">
        <v>0</v>
      </c>
      <c r="H19" s="350">
        <v>0</v>
      </c>
      <c r="I19" s="350">
        <v>0</v>
      </c>
      <c r="J19" s="350">
        <v>0</v>
      </c>
      <c r="K19" s="350">
        <v>0</v>
      </c>
      <c r="L19" s="350">
        <v>0</v>
      </c>
    </row>
    <row r="20" spans="1:12" x14ac:dyDescent="0.25">
      <c r="A20" s="343" t="s">
        <v>25</v>
      </c>
      <c r="B20" s="553">
        <v>106</v>
      </c>
      <c r="C20" s="555">
        <v>43</v>
      </c>
      <c r="D20" s="350">
        <v>9</v>
      </c>
      <c r="E20" s="537">
        <v>54</v>
      </c>
      <c r="F20" s="538">
        <v>150</v>
      </c>
      <c r="G20" s="350">
        <v>96</v>
      </c>
      <c r="H20" s="350">
        <v>54</v>
      </c>
      <c r="I20" s="350">
        <v>0</v>
      </c>
      <c r="J20" s="350">
        <v>0</v>
      </c>
      <c r="K20" s="350">
        <v>0</v>
      </c>
      <c r="L20" s="350">
        <v>0</v>
      </c>
    </row>
    <row r="21" spans="1:12" x14ac:dyDescent="0.25">
      <c r="A21" s="343" t="s">
        <v>26</v>
      </c>
      <c r="B21" s="553">
        <v>3</v>
      </c>
      <c r="C21" s="555">
        <v>3</v>
      </c>
      <c r="D21" s="350">
        <v>0</v>
      </c>
      <c r="E21" s="537">
        <v>0</v>
      </c>
      <c r="F21" s="538">
        <v>0</v>
      </c>
      <c r="G21" s="350">
        <v>0</v>
      </c>
      <c r="H21" s="350">
        <v>0</v>
      </c>
      <c r="I21" s="350">
        <v>0</v>
      </c>
      <c r="J21" s="350">
        <v>0</v>
      </c>
      <c r="K21" s="350">
        <v>0</v>
      </c>
      <c r="L21" s="350">
        <v>0</v>
      </c>
    </row>
    <row r="22" spans="1:12" x14ac:dyDescent="0.25">
      <c r="A22" s="343" t="s">
        <v>27</v>
      </c>
      <c r="B22" s="553">
        <v>0</v>
      </c>
      <c r="C22" s="555">
        <v>0</v>
      </c>
      <c r="D22" s="350">
        <v>0</v>
      </c>
      <c r="E22" s="537">
        <v>0</v>
      </c>
      <c r="F22" s="538">
        <v>64</v>
      </c>
      <c r="G22" s="350">
        <v>0</v>
      </c>
      <c r="H22" s="350">
        <v>0</v>
      </c>
      <c r="I22" s="350">
        <v>0</v>
      </c>
      <c r="J22" s="350">
        <v>0</v>
      </c>
      <c r="K22" s="350">
        <v>0</v>
      </c>
      <c r="L22" s="350">
        <v>0</v>
      </c>
    </row>
    <row r="23" spans="1:12" x14ac:dyDescent="0.25">
      <c r="A23" s="343" t="s">
        <v>28</v>
      </c>
      <c r="B23" s="553">
        <v>0</v>
      </c>
      <c r="C23" s="555">
        <v>0</v>
      </c>
      <c r="D23" s="350">
        <v>0</v>
      </c>
      <c r="E23" s="537">
        <v>0</v>
      </c>
      <c r="F23" s="538">
        <v>84</v>
      </c>
      <c r="G23" s="350">
        <v>0</v>
      </c>
      <c r="H23" s="350">
        <v>0</v>
      </c>
      <c r="I23" s="350">
        <v>0</v>
      </c>
      <c r="J23" s="350">
        <v>0</v>
      </c>
      <c r="K23" s="350">
        <v>0</v>
      </c>
      <c r="L23" s="350">
        <v>0</v>
      </c>
    </row>
    <row r="24" spans="1:12" x14ac:dyDescent="0.25">
      <c r="A24" s="343" t="s">
        <v>29</v>
      </c>
      <c r="B24" s="553">
        <v>0</v>
      </c>
      <c r="C24" s="555">
        <v>0</v>
      </c>
      <c r="D24" s="350">
        <v>0</v>
      </c>
      <c r="E24" s="537">
        <v>0</v>
      </c>
      <c r="F24" s="538">
        <v>3</v>
      </c>
      <c r="G24" s="350">
        <v>0</v>
      </c>
      <c r="H24" s="350">
        <v>0</v>
      </c>
      <c r="I24" s="350">
        <v>0</v>
      </c>
      <c r="J24" s="350">
        <v>0</v>
      </c>
      <c r="K24" s="350">
        <v>0</v>
      </c>
      <c r="L24" s="350">
        <v>0</v>
      </c>
    </row>
    <row r="25" spans="1:12" x14ac:dyDescent="0.25">
      <c r="A25" s="343" t="s">
        <v>30</v>
      </c>
      <c r="B25" s="553">
        <v>110</v>
      </c>
      <c r="C25" s="555">
        <v>100</v>
      </c>
      <c r="D25" s="350">
        <v>0</v>
      </c>
      <c r="E25" s="537">
        <v>10</v>
      </c>
      <c r="F25" s="538">
        <v>73</v>
      </c>
      <c r="G25" s="350">
        <v>1</v>
      </c>
      <c r="H25" s="350">
        <v>68</v>
      </c>
      <c r="I25" s="350">
        <v>6</v>
      </c>
      <c r="J25" s="350">
        <v>0</v>
      </c>
      <c r="K25" s="350">
        <v>0</v>
      </c>
      <c r="L25" s="350">
        <v>0</v>
      </c>
    </row>
    <row r="26" spans="1:12" x14ac:dyDescent="0.25">
      <c r="A26" s="343" t="s">
        <v>31</v>
      </c>
      <c r="B26" s="553">
        <v>0</v>
      </c>
      <c r="C26" s="555">
        <v>0</v>
      </c>
      <c r="D26" s="350">
        <v>0</v>
      </c>
      <c r="E26" s="537">
        <v>0</v>
      </c>
      <c r="F26" s="538">
        <v>0</v>
      </c>
      <c r="G26" s="350">
        <v>0</v>
      </c>
      <c r="H26" s="350">
        <v>0</v>
      </c>
      <c r="I26" s="350">
        <v>0</v>
      </c>
      <c r="J26" s="350">
        <v>0</v>
      </c>
      <c r="K26" s="350">
        <v>0</v>
      </c>
      <c r="L26" s="350">
        <v>0</v>
      </c>
    </row>
    <row r="27" spans="1:12" ht="16.5" thickBot="1" x14ac:dyDescent="0.3">
      <c r="A27" s="354" t="s">
        <v>32</v>
      </c>
      <c r="B27" s="556">
        <f t="shared" ref="B27:L27" si="0">SUM(B10:B26)</f>
        <v>1242</v>
      </c>
      <c r="C27" s="565">
        <f t="shared" si="0"/>
        <v>700</v>
      </c>
      <c r="D27" s="630">
        <f t="shared" si="0"/>
        <v>80</v>
      </c>
      <c r="E27" s="631">
        <f t="shared" si="0"/>
        <v>462</v>
      </c>
      <c r="F27" s="632">
        <f t="shared" si="0"/>
        <v>987</v>
      </c>
      <c r="G27" s="369">
        <f t="shared" si="0"/>
        <v>215</v>
      </c>
      <c r="H27" s="369">
        <f t="shared" si="0"/>
        <v>235</v>
      </c>
      <c r="I27" s="369">
        <f t="shared" si="0"/>
        <v>106</v>
      </c>
      <c r="J27" s="369">
        <f t="shared" si="0"/>
        <v>84</v>
      </c>
      <c r="K27" s="369">
        <f t="shared" si="0"/>
        <v>11</v>
      </c>
      <c r="L27" s="369">
        <f t="shared" si="0"/>
        <v>2</v>
      </c>
    </row>
    <row r="28" spans="1:12" x14ac:dyDescent="0.25">
      <c r="A28" s="234"/>
      <c r="B28" s="234"/>
      <c r="C28" s="349"/>
      <c r="D28" s="349"/>
      <c r="E28" s="349"/>
      <c r="F28" s="234"/>
      <c r="G28" s="234"/>
      <c r="H28" s="234"/>
      <c r="I28" s="234"/>
      <c r="J28" s="234"/>
      <c r="K28" s="234"/>
      <c r="L28" s="234"/>
    </row>
    <row r="29" spans="1:12" ht="94.5" x14ac:dyDescent="0.25">
      <c r="A29" s="325" t="s">
        <v>33</v>
      </c>
      <c r="B29" s="325" t="s">
        <v>34</v>
      </c>
      <c r="C29" s="332"/>
      <c r="D29" s="332"/>
      <c r="E29" s="332"/>
      <c r="F29" s="332"/>
      <c r="G29" s="332"/>
      <c r="H29" s="332"/>
      <c r="I29" s="332"/>
      <c r="J29" s="332"/>
      <c r="K29" s="332"/>
      <c r="L29" s="332"/>
    </row>
    <row r="30" spans="1:12" x14ac:dyDescent="0.25">
      <c r="A30" s="325"/>
      <c r="B30" s="325"/>
      <c r="C30" s="332"/>
      <c r="D30" s="332"/>
      <c r="E30" s="332"/>
      <c r="F30" s="332"/>
      <c r="G30" s="332"/>
      <c r="H30" s="332"/>
      <c r="I30" s="332"/>
      <c r="J30" s="332"/>
      <c r="K30" s="332"/>
      <c r="L30" s="332"/>
    </row>
    <row r="31" spans="1:12" x14ac:dyDescent="0.25">
      <c r="A31" s="350" t="s">
        <v>15</v>
      </c>
      <c r="B31" s="350">
        <v>17</v>
      </c>
      <c r="C31" s="351"/>
      <c r="D31" s="351"/>
      <c r="E31" s="351"/>
      <c r="F31" s="351"/>
      <c r="G31" s="351"/>
      <c r="H31" s="351"/>
      <c r="I31" s="351"/>
      <c r="J31" s="351"/>
      <c r="K31" s="351"/>
      <c r="L31" s="351"/>
    </row>
    <row r="32" spans="1:12" x14ac:dyDescent="0.25">
      <c r="A32" s="350" t="s">
        <v>16</v>
      </c>
      <c r="B32" s="350">
        <v>1</v>
      </c>
      <c r="C32" s="351"/>
      <c r="D32" s="351"/>
      <c r="E32" s="351"/>
      <c r="F32" s="351"/>
      <c r="G32" s="351"/>
      <c r="H32" s="351"/>
      <c r="I32" s="351"/>
      <c r="J32" s="351"/>
      <c r="K32" s="351"/>
      <c r="L32" s="351"/>
    </row>
    <row r="33" spans="1:12" x14ac:dyDescent="0.25">
      <c r="A33" s="350" t="s">
        <v>17</v>
      </c>
      <c r="B33" s="350">
        <v>14</v>
      </c>
      <c r="C33" s="351"/>
      <c r="D33" s="351"/>
      <c r="E33" s="351"/>
      <c r="F33" s="351"/>
      <c r="G33" s="351"/>
      <c r="H33" s="351"/>
      <c r="I33" s="351"/>
      <c r="J33" s="351"/>
      <c r="K33" s="351"/>
      <c r="L33" s="351"/>
    </row>
    <row r="34" spans="1:12" x14ac:dyDescent="0.25">
      <c r="A34" s="350" t="s">
        <v>18</v>
      </c>
      <c r="B34" s="350">
        <v>1</v>
      </c>
      <c r="C34" s="351"/>
      <c r="D34" s="351"/>
      <c r="E34" s="351"/>
      <c r="F34" s="351"/>
      <c r="G34" s="351"/>
      <c r="H34" s="351"/>
      <c r="I34" s="351"/>
      <c r="J34" s="351"/>
      <c r="K34" s="351"/>
      <c r="L34" s="351"/>
    </row>
    <row r="35" spans="1:12" x14ac:dyDescent="0.25">
      <c r="A35" s="350" t="s">
        <v>19</v>
      </c>
      <c r="B35" s="350">
        <v>0</v>
      </c>
      <c r="C35" s="351"/>
      <c r="D35" s="351"/>
      <c r="E35" s="351"/>
      <c r="F35" s="351"/>
      <c r="G35" s="351"/>
      <c r="H35" s="351"/>
      <c r="I35" s="351"/>
      <c r="J35" s="351"/>
      <c r="K35" s="351"/>
      <c r="L35" s="351"/>
    </row>
    <row r="36" spans="1:12" x14ac:dyDescent="0.25">
      <c r="A36" s="350" t="s">
        <v>20</v>
      </c>
      <c r="B36" s="350">
        <v>3</v>
      </c>
      <c r="C36" s="351"/>
      <c r="D36" s="351"/>
      <c r="E36" s="351"/>
      <c r="F36" s="351"/>
      <c r="G36" s="351"/>
      <c r="H36" s="351"/>
      <c r="I36" s="351"/>
      <c r="J36" s="351"/>
      <c r="K36" s="351"/>
      <c r="L36" s="351"/>
    </row>
    <row r="37" spans="1:12" x14ac:dyDescent="0.25">
      <c r="A37" s="350" t="s">
        <v>21</v>
      </c>
      <c r="B37" s="350">
        <v>5</v>
      </c>
      <c r="C37" s="351"/>
      <c r="D37" s="351"/>
      <c r="E37" s="351"/>
      <c r="F37" s="351"/>
      <c r="G37" s="351"/>
      <c r="H37" s="351"/>
      <c r="I37" s="351"/>
      <c r="J37" s="351"/>
      <c r="K37" s="351"/>
      <c r="L37" s="351"/>
    </row>
    <row r="38" spans="1:12" x14ac:dyDescent="0.25">
      <c r="A38" s="350" t="s">
        <v>22</v>
      </c>
      <c r="B38" s="350">
        <v>9</v>
      </c>
      <c r="C38" s="351"/>
      <c r="D38" s="351"/>
      <c r="E38" s="351"/>
      <c r="F38" s="351"/>
      <c r="G38" s="351"/>
      <c r="H38" s="351"/>
      <c r="I38" s="351"/>
      <c r="J38" s="351"/>
      <c r="K38" s="351"/>
      <c r="L38" s="351"/>
    </row>
    <row r="39" spans="1:12" x14ac:dyDescent="0.25">
      <c r="A39" s="350" t="s">
        <v>23</v>
      </c>
      <c r="B39" s="350">
        <v>0</v>
      </c>
      <c r="C39" s="351"/>
      <c r="D39" s="351"/>
      <c r="E39" s="351"/>
      <c r="F39" s="351"/>
      <c r="G39" s="351"/>
      <c r="H39" s="351"/>
      <c r="I39" s="351"/>
      <c r="J39" s="351"/>
      <c r="K39" s="351"/>
      <c r="L39" s="351"/>
    </row>
    <row r="40" spans="1:12" x14ac:dyDescent="0.25">
      <c r="A40" s="350" t="s">
        <v>24</v>
      </c>
      <c r="B40" s="350">
        <v>0</v>
      </c>
      <c r="C40" s="351"/>
      <c r="D40" s="351"/>
      <c r="E40" s="351"/>
      <c r="F40" s="351"/>
      <c r="G40" s="351"/>
      <c r="H40" s="351"/>
      <c r="I40" s="351"/>
      <c r="J40" s="351"/>
      <c r="K40" s="351"/>
      <c r="L40" s="351"/>
    </row>
    <row r="41" spans="1:12" x14ac:dyDescent="0.25">
      <c r="A41" s="350" t="s">
        <v>25</v>
      </c>
      <c r="B41" s="350">
        <v>0</v>
      </c>
      <c r="C41" s="351"/>
      <c r="D41" s="351"/>
      <c r="E41" s="351"/>
      <c r="F41" s="351"/>
      <c r="G41" s="351"/>
      <c r="H41" s="351"/>
      <c r="I41" s="351"/>
      <c r="J41" s="351"/>
      <c r="K41" s="351"/>
      <c r="L41" s="351"/>
    </row>
    <row r="42" spans="1:12" x14ac:dyDescent="0.25">
      <c r="A42" s="350" t="s">
        <v>26</v>
      </c>
      <c r="B42" s="350">
        <v>0</v>
      </c>
      <c r="C42" s="351"/>
      <c r="D42" s="351"/>
      <c r="E42" s="351"/>
      <c r="F42" s="351"/>
      <c r="G42" s="351"/>
      <c r="H42" s="351"/>
      <c r="I42" s="351"/>
      <c r="J42" s="351"/>
      <c r="K42" s="351"/>
      <c r="L42" s="351"/>
    </row>
    <row r="43" spans="1:12" x14ac:dyDescent="0.25">
      <c r="A43" s="350" t="s">
        <v>27</v>
      </c>
      <c r="B43" s="350">
        <v>0</v>
      </c>
      <c r="C43" s="351"/>
      <c r="D43" s="351"/>
      <c r="E43" s="351"/>
      <c r="F43" s="351"/>
      <c r="G43" s="351"/>
      <c r="H43" s="351"/>
      <c r="I43" s="351"/>
      <c r="J43" s="351"/>
      <c r="K43" s="351"/>
      <c r="L43" s="351"/>
    </row>
    <row r="44" spans="1:12" x14ac:dyDescent="0.25">
      <c r="A44" s="350" t="s">
        <v>28</v>
      </c>
      <c r="B44" s="350">
        <v>0</v>
      </c>
      <c r="C44" s="351"/>
      <c r="D44" s="351"/>
      <c r="E44" s="351"/>
      <c r="F44" s="351"/>
      <c r="G44" s="351"/>
      <c r="H44" s="351"/>
      <c r="I44" s="351"/>
      <c r="J44" s="351"/>
      <c r="K44" s="351"/>
      <c r="L44" s="351"/>
    </row>
    <row r="45" spans="1:12" x14ac:dyDescent="0.25">
      <c r="A45" s="350" t="s">
        <v>29</v>
      </c>
      <c r="B45" s="350">
        <v>0</v>
      </c>
      <c r="C45" s="351"/>
      <c r="D45" s="351"/>
      <c r="E45" s="351"/>
      <c r="F45" s="351"/>
      <c r="G45" s="351"/>
      <c r="H45" s="351"/>
      <c r="I45" s="351"/>
      <c r="J45" s="351"/>
      <c r="K45" s="351"/>
      <c r="L45" s="351"/>
    </row>
    <row r="46" spans="1:12" x14ac:dyDescent="0.25">
      <c r="A46" s="350" t="s">
        <v>30</v>
      </c>
      <c r="B46" s="350">
        <v>0</v>
      </c>
      <c r="C46" s="351"/>
      <c r="D46" s="351"/>
      <c r="E46" s="351"/>
      <c r="F46" s="351"/>
      <c r="G46" s="351"/>
      <c r="H46" s="351"/>
      <c r="I46" s="351"/>
      <c r="J46" s="351"/>
      <c r="K46" s="351"/>
      <c r="L46" s="351"/>
    </row>
    <row r="47" spans="1:12" x14ac:dyDescent="0.25">
      <c r="A47" s="350" t="s">
        <v>31</v>
      </c>
      <c r="B47" s="350"/>
      <c r="C47" s="351"/>
      <c r="D47" s="351"/>
      <c r="E47" s="351"/>
      <c r="F47" s="351"/>
      <c r="G47" s="351"/>
      <c r="H47" s="351"/>
      <c r="I47" s="351"/>
      <c r="J47" s="351"/>
      <c r="K47" s="351"/>
      <c r="L47" s="351"/>
    </row>
    <row r="48" spans="1:12" x14ac:dyDescent="0.25">
      <c r="A48" s="369" t="s">
        <v>32</v>
      </c>
      <c r="B48" s="369">
        <f>SUM(B31:B47)</f>
        <v>50</v>
      </c>
      <c r="C48" s="349"/>
      <c r="D48" s="349"/>
      <c r="E48" s="349"/>
      <c r="F48" s="349"/>
      <c r="G48" s="349"/>
      <c r="H48" s="349"/>
      <c r="I48" s="349"/>
      <c r="J48" s="349"/>
      <c r="K48" s="349"/>
      <c r="L48" s="349"/>
    </row>
    <row r="49" spans="1:12" x14ac:dyDescent="0.25">
      <c r="A49" s="234"/>
      <c r="B49" s="234"/>
      <c r="C49" s="234"/>
      <c r="D49" s="234"/>
      <c r="E49" s="234"/>
      <c r="F49" s="234"/>
      <c r="G49" s="234"/>
      <c r="H49" s="234"/>
      <c r="I49" s="234"/>
      <c r="J49" s="234"/>
      <c r="K49" s="234"/>
      <c r="L49" s="234"/>
    </row>
    <row r="50" spans="1:12" ht="37.5" customHeight="1" x14ac:dyDescent="0.25">
      <c r="A50" s="1408" t="s">
        <v>35</v>
      </c>
      <c r="B50" s="1408"/>
      <c r="C50" s="1408"/>
      <c r="D50" s="333"/>
      <c r="E50" s="333"/>
      <c r="F50" s="333"/>
      <c r="G50" s="333"/>
      <c r="H50" s="333"/>
      <c r="I50" s="333"/>
      <c r="J50" s="333"/>
      <c r="K50" s="333"/>
      <c r="L50" s="333"/>
    </row>
    <row r="51" spans="1:12" ht="30" customHeight="1" x14ac:dyDescent="0.25">
      <c r="A51" s="1339" t="s">
        <v>36</v>
      </c>
      <c r="B51" s="1339"/>
      <c r="C51" s="1339"/>
      <c r="D51" s="236"/>
      <c r="E51" s="234"/>
      <c r="F51" s="234"/>
      <c r="G51" s="234"/>
      <c r="H51" s="234"/>
      <c r="I51" s="234"/>
      <c r="J51" s="234"/>
      <c r="K51" s="234"/>
      <c r="L51" s="234"/>
    </row>
    <row r="52" spans="1:12" x14ac:dyDescent="0.25">
      <c r="A52" s="236"/>
      <c r="B52" s="236"/>
      <c r="C52" s="236"/>
      <c r="D52" s="236"/>
      <c r="E52" s="236"/>
      <c r="F52" s="236"/>
      <c r="G52" s="236"/>
      <c r="H52" s="236"/>
      <c r="I52" s="236"/>
      <c r="J52" s="236"/>
      <c r="K52" s="236"/>
      <c r="L52" s="236"/>
    </row>
    <row r="53" spans="1:12" x14ac:dyDescent="0.25">
      <c r="A53" s="234"/>
      <c r="B53" s="234"/>
      <c r="C53" s="234"/>
      <c r="D53" s="234"/>
      <c r="E53" s="234"/>
      <c r="F53" s="234"/>
      <c r="G53" s="234"/>
      <c r="H53" s="234"/>
      <c r="I53" s="234"/>
      <c r="J53" s="234"/>
      <c r="K53" s="234"/>
      <c r="L53" s="234"/>
    </row>
    <row r="54" spans="1:12" x14ac:dyDescent="0.25">
      <c r="A54" s="234"/>
      <c r="B54" s="234"/>
      <c r="C54" s="234"/>
      <c r="D54" s="234"/>
      <c r="E54" s="234"/>
      <c r="F54" s="234"/>
      <c r="G54" s="234"/>
      <c r="H54" s="234"/>
      <c r="I54" s="234"/>
      <c r="J54" s="234"/>
      <c r="K54" s="234"/>
      <c r="L54" s="234"/>
    </row>
    <row r="55" spans="1:12" x14ac:dyDescent="0.25">
      <c r="A55" s="1409" t="s">
        <v>37</v>
      </c>
      <c r="B55" s="1409"/>
      <c r="C55" s="1409"/>
      <c r="D55" s="1409"/>
      <c r="E55" s="1409"/>
      <c r="F55" s="1409"/>
      <c r="G55" s="1409"/>
      <c r="H55" s="1409"/>
      <c r="I55" s="342"/>
      <c r="J55" s="342"/>
      <c r="K55" s="342"/>
      <c r="L55" s="342"/>
    </row>
    <row r="56" spans="1:12" ht="16.5" thickBot="1" x14ac:dyDescent="0.3">
      <c r="A56" s="234"/>
      <c r="B56" s="234"/>
      <c r="C56" s="234"/>
      <c r="D56" s="234"/>
      <c r="E56" s="234"/>
      <c r="F56" s="234"/>
      <c r="G56" s="234"/>
      <c r="H56" s="234"/>
      <c r="I56" s="234"/>
      <c r="J56" s="234"/>
      <c r="K56" s="234"/>
      <c r="L56" s="234"/>
    </row>
    <row r="57" spans="1:12" ht="16.5" thickBot="1" x14ac:dyDescent="0.3">
      <c r="A57" s="234"/>
      <c r="B57" s="1341" t="s">
        <v>38</v>
      </c>
      <c r="C57" s="1342"/>
      <c r="D57" s="234"/>
      <c r="E57" s="332"/>
      <c r="F57" s="332"/>
      <c r="G57" s="332"/>
      <c r="H57" s="236"/>
      <c r="I57" s="234"/>
      <c r="J57" s="234"/>
      <c r="K57" s="234"/>
    </row>
    <row r="58" spans="1:12" ht="110.25" x14ac:dyDescent="0.25">
      <c r="A58" s="336" t="s">
        <v>33</v>
      </c>
      <c r="B58" s="334" t="s">
        <v>39</v>
      </c>
      <c r="C58" s="335" t="s">
        <v>40</v>
      </c>
      <c r="D58" s="313" t="s">
        <v>41</v>
      </c>
      <c r="E58" s="325" t="s">
        <v>42</v>
      </c>
      <c r="F58" s="325" t="s">
        <v>43</v>
      </c>
      <c r="G58" s="325" t="s">
        <v>44</v>
      </c>
    </row>
    <row r="59" spans="1:12" x14ac:dyDescent="0.25">
      <c r="A59" s="343" t="s">
        <v>15</v>
      </c>
      <c r="B59" s="555">
        <v>41</v>
      </c>
      <c r="C59" s="544">
        <v>3</v>
      </c>
      <c r="D59" s="325">
        <v>53</v>
      </c>
      <c r="E59" s="243">
        <v>56</v>
      </c>
      <c r="F59" s="243">
        <v>123</v>
      </c>
      <c r="G59" s="250">
        <v>16</v>
      </c>
    </row>
    <row r="60" spans="1:12" x14ac:dyDescent="0.25">
      <c r="A60" s="343" t="s">
        <v>16</v>
      </c>
      <c r="B60" s="555">
        <v>3</v>
      </c>
      <c r="C60" s="350">
        <v>6</v>
      </c>
      <c r="D60" s="325">
        <v>29</v>
      </c>
      <c r="E60" s="243">
        <v>18</v>
      </c>
      <c r="F60" s="243">
        <v>24</v>
      </c>
      <c r="G60" s="250">
        <v>3</v>
      </c>
    </row>
    <row r="61" spans="1:12" x14ac:dyDescent="0.25">
      <c r="A61" s="343" t="s">
        <v>17</v>
      </c>
      <c r="B61" s="555">
        <v>118</v>
      </c>
      <c r="C61" s="350">
        <v>10</v>
      </c>
      <c r="D61" s="325">
        <v>51</v>
      </c>
      <c r="E61" s="243">
        <v>23</v>
      </c>
      <c r="F61" s="243">
        <v>93</v>
      </c>
      <c r="G61" s="250">
        <v>17</v>
      </c>
    </row>
    <row r="62" spans="1:12" x14ac:dyDescent="0.25">
      <c r="A62" s="343" t="s">
        <v>18</v>
      </c>
      <c r="B62" s="555">
        <v>24</v>
      </c>
      <c r="C62" s="350">
        <v>58</v>
      </c>
      <c r="D62" s="325">
        <v>10</v>
      </c>
      <c r="E62" s="243">
        <v>5</v>
      </c>
      <c r="F62" s="243">
        <v>13</v>
      </c>
      <c r="G62" s="250"/>
    </row>
    <row r="63" spans="1:12" x14ac:dyDescent="0.25">
      <c r="A63" s="343" t="s">
        <v>19</v>
      </c>
      <c r="B63" s="555">
        <v>12</v>
      </c>
      <c r="C63" s="350">
        <v>13</v>
      </c>
      <c r="D63" s="325">
        <v>0</v>
      </c>
      <c r="E63" s="243">
        <v>0</v>
      </c>
      <c r="F63" s="243">
        <v>3</v>
      </c>
      <c r="G63" s="250">
        <v>0</v>
      </c>
    </row>
    <row r="64" spans="1:12" x14ac:dyDescent="0.25">
      <c r="A64" s="343" t="s">
        <v>20</v>
      </c>
      <c r="B64" s="555">
        <v>12</v>
      </c>
      <c r="C64" s="350">
        <v>0</v>
      </c>
      <c r="D64" s="325">
        <v>11</v>
      </c>
      <c r="E64" s="243">
        <v>0</v>
      </c>
      <c r="F64" s="243">
        <v>32</v>
      </c>
      <c r="G64" s="250">
        <v>1</v>
      </c>
    </row>
    <row r="65" spans="1:12" x14ac:dyDescent="0.25">
      <c r="A65" s="343" t="s">
        <v>21</v>
      </c>
      <c r="B65" s="555">
        <v>4</v>
      </c>
      <c r="C65" s="350">
        <v>0</v>
      </c>
      <c r="D65" s="325">
        <v>19</v>
      </c>
      <c r="E65" s="243">
        <v>10</v>
      </c>
      <c r="F65" s="243">
        <v>31</v>
      </c>
      <c r="G65" s="250">
        <v>1</v>
      </c>
    </row>
    <row r="66" spans="1:12" x14ac:dyDescent="0.25">
      <c r="A66" s="343" t="s">
        <v>22</v>
      </c>
      <c r="B66" s="555">
        <v>17</v>
      </c>
      <c r="C66" s="350">
        <v>3</v>
      </c>
      <c r="D66" s="325">
        <v>9</v>
      </c>
      <c r="E66" s="243">
        <v>8</v>
      </c>
      <c r="F66" s="243">
        <v>38</v>
      </c>
      <c r="G66" s="250">
        <v>1</v>
      </c>
    </row>
    <row r="67" spans="1:12" x14ac:dyDescent="0.25">
      <c r="A67" s="343" t="s">
        <v>23</v>
      </c>
      <c r="B67" s="555">
        <v>0</v>
      </c>
      <c r="C67" s="350">
        <v>0</v>
      </c>
      <c r="D67" s="325">
        <v>0</v>
      </c>
      <c r="E67" s="243">
        <v>0</v>
      </c>
      <c r="F67" s="243">
        <v>0</v>
      </c>
      <c r="G67" s="250">
        <v>0</v>
      </c>
    </row>
    <row r="68" spans="1:12" x14ac:dyDescent="0.25">
      <c r="A68" s="343" t="s">
        <v>24</v>
      </c>
      <c r="B68" s="555">
        <v>0</v>
      </c>
      <c r="C68" s="350">
        <v>0</v>
      </c>
      <c r="D68" s="325">
        <v>1</v>
      </c>
      <c r="E68" s="243">
        <v>1</v>
      </c>
      <c r="F68" s="243">
        <v>2</v>
      </c>
      <c r="G68" s="250">
        <v>0</v>
      </c>
    </row>
    <row r="69" spans="1:12" x14ac:dyDescent="0.25">
      <c r="A69" s="343" t="s">
        <v>25</v>
      </c>
      <c r="B69" s="555">
        <v>9</v>
      </c>
      <c r="C69" s="350">
        <v>68</v>
      </c>
      <c r="D69" s="325">
        <v>0</v>
      </c>
      <c r="E69" s="243">
        <v>22</v>
      </c>
      <c r="F69" s="243">
        <v>72</v>
      </c>
      <c r="G69" s="250">
        <v>4</v>
      </c>
    </row>
    <row r="70" spans="1:12" x14ac:dyDescent="0.25">
      <c r="A70" s="343" t="s">
        <v>26</v>
      </c>
      <c r="B70" s="555">
        <v>0</v>
      </c>
      <c r="C70" s="350">
        <v>0</v>
      </c>
      <c r="D70" s="325">
        <v>0</v>
      </c>
      <c r="E70" s="243">
        <v>0</v>
      </c>
      <c r="F70" s="243">
        <v>0</v>
      </c>
      <c r="G70" s="250">
        <v>0</v>
      </c>
    </row>
    <row r="71" spans="1:12" x14ac:dyDescent="0.25">
      <c r="A71" s="343" t="s">
        <v>27</v>
      </c>
      <c r="B71" s="555">
        <v>0</v>
      </c>
      <c r="C71" s="350">
        <v>62</v>
      </c>
      <c r="D71" s="325">
        <v>0</v>
      </c>
      <c r="E71" s="243">
        <v>0</v>
      </c>
      <c r="F71" s="243">
        <v>0</v>
      </c>
      <c r="G71" s="250">
        <v>0</v>
      </c>
    </row>
    <row r="72" spans="1:12" x14ac:dyDescent="0.25">
      <c r="A72" s="343" t="s">
        <v>28</v>
      </c>
      <c r="B72" s="555">
        <v>0</v>
      </c>
      <c r="C72" s="350">
        <v>82</v>
      </c>
      <c r="D72" s="325">
        <v>0</v>
      </c>
      <c r="E72" s="243">
        <v>0</v>
      </c>
      <c r="F72" s="243">
        <v>0</v>
      </c>
      <c r="G72" s="250">
        <v>0</v>
      </c>
    </row>
    <row r="73" spans="1:12" x14ac:dyDescent="0.25">
      <c r="A73" s="343" t="s">
        <v>29</v>
      </c>
      <c r="B73" s="555">
        <v>0</v>
      </c>
      <c r="C73" s="350">
        <v>5</v>
      </c>
      <c r="D73" s="325">
        <v>0</v>
      </c>
      <c r="E73" s="243">
        <v>0</v>
      </c>
      <c r="F73" s="243">
        <v>0</v>
      </c>
      <c r="G73" s="250">
        <v>0</v>
      </c>
    </row>
    <row r="74" spans="1:12" x14ac:dyDescent="0.25">
      <c r="A74" s="343" t="s">
        <v>30</v>
      </c>
      <c r="B74" s="555">
        <v>0</v>
      </c>
      <c r="C74" s="350">
        <v>60</v>
      </c>
      <c r="D74" s="325">
        <v>0</v>
      </c>
      <c r="E74" s="243">
        <v>13</v>
      </c>
      <c r="F74" s="243">
        <v>37</v>
      </c>
      <c r="G74" s="250">
        <v>0</v>
      </c>
    </row>
    <row r="75" spans="1:12" x14ac:dyDescent="0.25">
      <c r="A75" s="343" t="s">
        <v>31</v>
      </c>
      <c r="B75" s="555">
        <v>0</v>
      </c>
      <c r="C75" s="350">
        <v>0</v>
      </c>
      <c r="D75" s="325">
        <v>0</v>
      </c>
      <c r="E75" s="243">
        <v>0</v>
      </c>
      <c r="F75" s="243">
        <v>0</v>
      </c>
      <c r="G75" s="250">
        <v>0</v>
      </c>
    </row>
    <row r="76" spans="1:12" ht="16.5" thickBot="1" x14ac:dyDescent="0.3">
      <c r="A76" s="354" t="s">
        <v>32</v>
      </c>
      <c r="B76" s="565">
        <f t="shared" ref="B76:G76" si="1">SUM(B59:B75)</f>
        <v>240</v>
      </c>
      <c r="C76" s="630">
        <f t="shared" si="1"/>
        <v>370</v>
      </c>
      <c r="D76" s="356">
        <f t="shared" si="1"/>
        <v>183</v>
      </c>
      <c r="E76" s="212">
        <f t="shared" si="1"/>
        <v>156</v>
      </c>
      <c r="F76" s="212">
        <f t="shared" si="1"/>
        <v>468</v>
      </c>
      <c r="G76" s="475">
        <f t="shared" si="1"/>
        <v>43</v>
      </c>
      <c r="K76" s="234"/>
    </row>
    <row r="77" spans="1:12" x14ac:dyDescent="0.25">
      <c r="A77" s="234" t="s">
        <v>45</v>
      </c>
      <c r="B77" s="234"/>
      <c r="C77" s="529"/>
      <c r="D77" s="349"/>
      <c r="E77" s="349"/>
      <c r="F77" s="234"/>
      <c r="G77" s="234"/>
      <c r="H77" s="234"/>
      <c r="I77" s="234"/>
      <c r="J77" s="234"/>
      <c r="K77" s="234"/>
      <c r="L77" s="234"/>
    </row>
    <row r="78" spans="1:12" x14ac:dyDescent="0.25">
      <c r="A78" s="234"/>
      <c r="B78" s="234"/>
      <c r="C78" s="234"/>
      <c r="D78" s="234"/>
      <c r="E78" s="234"/>
      <c r="F78" s="234"/>
      <c r="G78" s="234"/>
      <c r="H78" s="234"/>
      <c r="I78" s="234"/>
      <c r="J78" s="234"/>
      <c r="K78" s="234"/>
      <c r="L78" s="234"/>
    </row>
    <row r="79" spans="1:12" ht="47.25" x14ac:dyDescent="0.25">
      <c r="A79" s="234" t="s">
        <v>46</v>
      </c>
      <c r="B79" s="234"/>
      <c r="C79" s="234"/>
      <c r="D79" s="234"/>
      <c r="E79" s="234"/>
      <c r="F79" s="234"/>
      <c r="G79" s="234"/>
      <c r="H79" s="234"/>
      <c r="I79" s="234"/>
      <c r="J79" s="234"/>
      <c r="K79" s="234"/>
      <c r="L79" s="234"/>
    </row>
    <row r="80" spans="1:12" x14ac:dyDescent="0.25">
      <c r="A80" s="234"/>
      <c r="B80" s="234"/>
      <c r="C80" s="234"/>
      <c r="D80" s="234"/>
      <c r="E80" s="234"/>
      <c r="F80" s="234"/>
      <c r="G80" s="234"/>
      <c r="H80" s="234"/>
      <c r="I80" s="234"/>
      <c r="J80" s="234"/>
      <c r="K80" s="234"/>
      <c r="L80" s="234"/>
    </row>
    <row r="81" spans="1:12" ht="94.5" x14ac:dyDescent="0.25">
      <c r="A81" s="336" t="s">
        <v>33</v>
      </c>
      <c r="B81" s="325" t="s">
        <v>47</v>
      </c>
      <c r="C81" s="325" t="s">
        <v>48</v>
      </c>
      <c r="D81" s="325" t="s">
        <v>10</v>
      </c>
      <c r="E81" s="325" t="s">
        <v>49</v>
      </c>
      <c r="F81" s="325" t="s">
        <v>50</v>
      </c>
      <c r="G81" s="325" t="s">
        <v>51</v>
      </c>
      <c r="H81" s="325" t="s">
        <v>52</v>
      </c>
      <c r="I81" s="234"/>
      <c r="J81" s="234"/>
      <c r="K81" s="234"/>
      <c r="L81" s="234"/>
    </row>
    <row r="82" spans="1:12" x14ac:dyDescent="0.25">
      <c r="A82" s="343" t="s">
        <v>15</v>
      </c>
      <c r="B82" s="350">
        <v>123</v>
      </c>
      <c r="C82" s="350">
        <v>0</v>
      </c>
      <c r="D82" s="350">
        <v>4</v>
      </c>
      <c r="E82" s="350">
        <v>3</v>
      </c>
      <c r="F82" s="350">
        <v>37</v>
      </c>
      <c r="G82" s="350">
        <v>16</v>
      </c>
      <c r="H82" s="350">
        <v>63</v>
      </c>
      <c r="I82" s="234"/>
      <c r="J82" s="234"/>
      <c r="K82" s="234"/>
      <c r="L82" s="234"/>
    </row>
    <row r="83" spans="1:12" x14ac:dyDescent="0.25">
      <c r="A83" s="343" t="s">
        <v>16</v>
      </c>
      <c r="B83" s="350">
        <v>24</v>
      </c>
      <c r="C83" s="350">
        <v>0</v>
      </c>
      <c r="D83" s="350">
        <v>7</v>
      </c>
      <c r="E83" s="350">
        <v>4</v>
      </c>
      <c r="F83" s="350">
        <v>13</v>
      </c>
      <c r="G83" s="350">
        <v>0</v>
      </c>
      <c r="H83" s="350">
        <v>0</v>
      </c>
      <c r="I83" s="234"/>
      <c r="J83" s="234"/>
      <c r="K83" s="234"/>
      <c r="L83" s="234"/>
    </row>
    <row r="84" spans="1:12" x14ac:dyDescent="0.25">
      <c r="A84" s="343" t="s">
        <v>17</v>
      </c>
      <c r="B84" s="350">
        <v>93</v>
      </c>
      <c r="C84" s="350">
        <v>89</v>
      </c>
      <c r="D84" s="350">
        <v>77</v>
      </c>
      <c r="E84" s="350">
        <v>67</v>
      </c>
      <c r="F84" s="350">
        <v>96</v>
      </c>
      <c r="G84" s="350">
        <v>5</v>
      </c>
      <c r="H84" s="350">
        <v>0</v>
      </c>
      <c r="I84" s="234"/>
      <c r="J84" s="234"/>
      <c r="K84" s="234"/>
      <c r="L84" s="234"/>
    </row>
    <row r="85" spans="1:12" x14ac:dyDescent="0.25">
      <c r="A85" s="343" t="s">
        <v>18</v>
      </c>
      <c r="B85" s="350">
        <v>13</v>
      </c>
      <c r="C85" s="350">
        <v>2</v>
      </c>
      <c r="D85" s="350">
        <v>8</v>
      </c>
      <c r="E85" s="350">
        <v>3</v>
      </c>
      <c r="F85" s="350">
        <v>0</v>
      </c>
      <c r="G85" s="350">
        <v>0</v>
      </c>
      <c r="H85" s="350">
        <v>0</v>
      </c>
      <c r="I85" s="234"/>
      <c r="J85" s="234"/>
      <c r="K85" s="234"/>
      <c r="L85" s="234"/>
    </row>
    <row r="86" spans="1:12" x14ac:dyDescent="0.25">
      <c r="A86" s="343" t="s">
        <v>19</v>
      </c>
      <c r="B86" s="350">
        <v>3</v>
      </c>
      <c r="C86" s="350">
        <v>5</v>
      </c>
      <c r="D86" s="350">
        <v>5</v>
      </c>
      <c r="E86" s="350">
        <v>0</v>
      </c>
      <c r="F86" s="350">
        <v>0</v>
      </c>
      <c r="G86" s="350">
        <v>0</v>
      </c>
      <c r="H86" s="350">
        <v>0</v>
      </c>
      <c r="I86" s="234"/>
      <c r="J86" s="234"/>
      <c r="K86" s="234"/>
      <c r="L86" s="234"/>
    </row>
    <row r="87" spans="1:12" x14ac:dyDescent="0.25">
      <c r="A87" s="343" t="s">
        <v>20</v>
      </c>
      <c r="B87" s="350">
        <v>32</v>
      </c>
      <c r="C87" s="350">
        <v>2</v>
      </c>
      <c r="D87" s="350">
        <v>8</v>
      </c>
      <c r="E87" s="350">
        <v>8</v>
      </c>
      <c r="F87" s="350">
        <v>14</v>
      </c>
      <c r="G87" s="350">
        <v>0</v>
      </c>
      <c r="H87" s="350">
        <v>0</v>
      </c>
      <c r="I87" s="234"/>
      <c r="J87" s="234"/>
      <c r="K87" s="234"/>
      <c r="L87" s="234"/>
    </row>
    <row r="88" spans="1:12" x14ac:dyDescent="0.25">
      <c r="A88" s="343" t="s">
        <v>21</v>
      </c>
      <c r="B88" s="350">
        <v>31</v>
      </c>
      <c r="C88" s="350">
        <v>6</v>
      </c>
      <c r="D88" s="350">
        <v>13</v>
      </c>
      <c r="E88" s="350">
        <v>12</v>
      </c>
      <c r="F88" s="350">
        <v>0</v>
      </c>
      <c r="G88" s="350">
        <v>0</v>
      </c>
      <c r="H88" s="350">
        <v>0</v>
      </c>
      <c r="I88" s="234"/>
      <c r="J88" s="234"/>
      <c r="K88" s="234"/>
      <c r="L88" s="234"/>
    </row>
    <row r="89" spans="1:12" x14ac:dyDescent="0.25">
      <c r="A89" s="343" t="s">
        <v>22</v>
      </c>
      <c r="B89" s="350">
        <v>38</v>
      </c>
      <c r="C89" s="350">
        <v>1</v>
      </c>
      <c r="D89" s="350">
        <v>17</v>
      </c>
      <c r="E89" s="350">
        <v>11</v>
      </c>
      <c r="F89" s="350">
        <v>9</v>
      </c>
      <c r="G89" s="350">
        <v>0</v>
      </c>
      <c r="H89" s="350">
        <v>0</v>
      </c>
      <c r="I89" s="234"/>
      <c r="J89" s="234"/>
      <c r="K89" s="234"/>
      <c r="L89" s="234"/>
    </row>
    <row r="90" spans="1:12" x14ac:dyDescent="0.25">
      <c r="A90" s="343" t="s">
        <v>23</v>
      </c>
      <c r="B90" s="350">
        <v>0</v>
      </c>
      <c r="C90" s="350">
        <v>0</v>
      </c>
      <c r="D90" s="350">
        <v>0</v>
      </c>
      <c r="E90" s="350">
        <v>0</v>
      </c>
      <c r="F90" s="350">
        <v>0</v>
      </c>
      <c r="G90" s="350">
        <v>0</v>
      </c>
      <c r="H90" s="350">
        <v>0</v>
      </c>
      <c r="I90" s="234"/>
      <c r="J90" s="234"/>
      <c r="K90" s="234"/>
      <c r="L90" s="234"/>
    </row>
    <row r="91" spans="1:12" x14ac:dyDescent="0.25">
      <c r="A91" s="343" t="s">
        <v>24</v>
      </c>
      <c r="B91" s="350">
        <v>2</v>
      </c>
      <c r="C91" s="350">
        <v>1</v>
      </c>
      <c r="D91" s="350">
        <v>0</v>
      </c>
      <c r="E91" s="350">
        <v>0</v>
      </c>
      <c r="F91" s="350">
        <v>1</v>
      </c>
      <c r="G91" s="350">
        <v>0</v>
      </c>
      <c r="H91" s="350">
        <v>0</v>
      </c>
      <c r="I91" s="234"/>
      <c r="J91" s="234"/>
      <c r="K91" s="234"/>
      <c r="L91" s="234"/>
    </row>
    <row r="92" spans="1:12" x14ac:dyDescent="0.25">
      <c r="A92" s="343" t="s">
        <v>25</v>
      </c>
      <c r="B92" s="350">
        <v>72</v>
      </c>
      <c r="C92" s="350">
        <v>42</v>
      </c>
      <c r="D92" s="350">
        <v>30</v>
      </c>
      <c r="E92" s="350">
        <v>0</v>
      </c>
      <c r="F92" s="350">
        <v>0</v>
      </c>
      <c r="G92" s="350">
        <v>0</v>
      </c>
      <c r="H92" s="350">
        <v>0</v>
      </c>
      <c r="I92" s="234"/>
      <c r="J92" s="234"/>
      <c r="K92" s="234"/>
      <c r="L92" s="234"/>
    </row>
    <row r="93" spans="1:12" x14ac:dyDescent="0.25">
      <c r="A93" s="343" t="s">
        <v>26</v>
      </c>
      <c r="B93" s="350">
        <v>0</v>
      </c>
      <c r="C93" s="350">
        <v>0</v>
      </c>
      <c r="D93" s="350">
        <v>0</v>
      </c>
      <c r="E93" s="350">
        <v>0</v>
      </c>
      <c r="F93" s="350">
        <v>0</v>
      </c>
      <c r="G93" s="350">
        <v>0</v>
      </c>
      <c r="H93" s="350">
        <v>0</v>
      </c>
      <c r="I93" s="234"/>
      <c r="J93" s="234"/>
      <c r="K93" s="234"/>
      <c r="L93" s="234"/>
    </row>
    <row r="94" spans="1:12" x14ac:dyDescent="0.25">
      <c r="A94" s="343" t="s">
        <v>27</v>
      </c>
      <c r="B94" s="350">
        <v>0</v>
      </c>
      <c r="C94" s="350">
        <v>0</v>
      </c>
      <c r="D94" s="350">
        <v>0</v>
      </c>
      <c r="E94" s="350">
        <v>0</v>
      </c>
      <c r="F94" s="350">
        <v>0</v>
      </c>
      <c r="G94" s="350">
        <v>0</v>
      </c>
      <c r="H94" s="350">
        <v>0</v>
      </c>
      <c r="I94" s="234"/>
      <c r="J94" s="234"/>
      <c r="K94" s="234"/>
      <c r="L94" s="234"/>
    </row>
    <row r="95" spans="1:12" x14ac:dyDescent="0.25">
      <c r="A95" s="343" t="s">
        <v>28</v>
      </c>
      <c r="B95" s="350">
        <v>0</v>
      </c>
      <c r="C95" s="350">
        <v>0</v>
      </c>
      <c r="D95" s="350">
        <v>0</v>
      </c>
      <c r="E95" s="350">
        <v>0</v>
      </c>
      <c r="F95" s="350">
        <v>0</v>
      </c>
      <c r="G95" s="350">
        <v>0</v>
      </c>
      <c r="H95" s="350">
        <v>0</v>
      </c>
      <c r="I95" s="234"/>
      <c r="J95" s="234"/>
      <c r="K95" s="234"/>
      <c r="L95" s="234"/>
    </row>
    <row r="96" spans="1:12" x14ac:dyDescent="0.25">
      <c r="A96" s="343" t="s">
        <v>29</v>
      </c>
      <c r="B96" s="350">
        <v>0</v>
      </c>
      <c r="C96" s="350">
        <v>0</v>
      </c>
      <c r="D96" s="350">
        <v>0</v>
      </c>
      <c r="E96" s="350">
        <v>0</v>
      </c>
      <c r="F96" s="350">
        <v>0</v>
      </c>
      <c r="G96" s="350">
        <v>0</v>
      </c>
      <c r="H96" s="350">
        <v>0</v>
      </c>
      <c r="I96" s="234"/>
      <c r="J96" s="234"/>
      <c r="K96" s="234"/>
      <c r="L96" s="234"/>
    </row>
    <row r="97" spans="1:12" x14ac:dyDescent="0.25">
      <c r="A97" s="343" t="s">
        <v>30</v>
      </c>
      <c r="B97" s="350">
        <v>37</v>
      </c>
      <c r="C97" s="350">
        <v>1</v>
      </c>
      <c r="D97" s="350">
        <v>31</v>
      </c>
      <c r="E97" s="350">
        <v>4</v>
      </c>
      <c r="F97" s="350">
        <v>1</v>
      </c>
      <c r="G97" s="350">
        <v>0</v>
      </c>
      <c r="H97" s="350">
        <v>0</v>
      </c>
      <c r="I97" s="234"/>
      <c r="J97" s="234"/>
      <c r="K97" s="234"/>
      <c r="L97" s="234"/>
    </row>
    <row r="98" spans="1:12" x14ac:dyDescent="0.25">
      <c r="A98" s="343" t="s">
        <v>31</v>
      </c>
      <c r="B98" s="243">
        <v>0</v>
      </c>
      <c r="C98" s="350">
        <v>0</v>
      </c>
      <c r="D98" s="350">
        <v>0</v>
      </c>
      <c r="E98" s="350">
        <v>0</v>
      </c>
      <c r="F98" s="243">
        <v>0</v>
      </c>
      <c r="G98" s="243">
        <v>0</v>
      </c>
      <c r="H98" s="250">
        <v>0</v>
      </c>
      <c r="I98" s="234"/>
      <c r="J98" s="234"/>
      <c r="K98" s="234"/>
      <c r="L98" s="234"/>
    </row>
    <row r="99" spans="1:12" ht="16.5" thickBot="1" x14ac:dyDescent="0.3">
      <c r="A99" s="354" t="s">
        <v>32</v>
      </c>
      <c r="B99" s="214">
        <f t="shared" ref="B99:H99" si="2">SUM(B82:B98)</f>
        <v>468</v>
      </c>
      <c r="C99" s="630">
        <f t="shared" si="2"/>
        <v>149</v>
      </c>
      <c r="D99" s="630">
        <f t="shared" si="2"/>
        <v>200</v>
      </c>
      <c r="E99" s="630">
        <f t="shared" si="2"/>
        <v>112</v>
      </c>
      <c r="F99" s="212">
        <f t="shared" si="2"/>
        <v>171</v>
      </c>
      <c r="G99" s="212">
        <f t="shared" si="2"/>
        <v>21</v>
      </c>
      <c r="H99" s="213">
        <f t="shared" si="2"/>
        <v>63</v>
      </c>
      <c r="I99" s="234"/>
      <c r="J99" s="234"/>
      <c r="K99" s="234"/>
      <c r="L99" s="234"/>
    </row>
    <row r="100" spans="1:12" x14ac:dyDescent="0.25">
      <c r="A100" s="234"/>
      <c r="B100" s="243"/>
      <c r="C100" s="234"/>
      <c r="D100" s="234"/>
      <c r="E100" s="234"/>
      <c r="F100" s="234"/>
      <c r="G100" s="234"/>
      <c r="H100" s="234"/>
      <c r="I100" s="234"/>
      <c r="J100" s="234"/>
      <c r="K100" s="234"/>
      <c r="L100" s="234"/>
    </row>
    <row r="101" spans="1:12" x14ac:dyDescent="0.25">
      <c r="A101" s="234"/>
      <c r="B101" s="234"/>
      <c r="C101" s="234"/>
      <c r="D101" s="234"/>
      <c r="E101" s="234"/>
      <c r="F101" s="234"/>
      <c r="G101" s="234"/>
      <c r="H101" s="234"/>
      <c r="I101" s="234"/>
      <c r="J101" s="234"/>
      <c r="K101" s="234"/>
      <c r="L101" s="234"/>
    </row>
    <row r="102" spans="1:12" ht="47.25" x14ac:dyDescent="0.25">
      <c r="A102" s="236" t="s">
        <v>53</v>
      </c>
      <c r="B102" s="236"/>
      <c r="C102" s="236"/>
      <c r="D102" s="236"/>
      <c r="E102" s="236"/>
      <c r="F102" s="236"/>
      <c r="G102" s="236"/>
      <c r="H102" s="236"/>
      <c r="I102" s="236"/>
      <c r="J102" s="236"/>
      <c r="K102" s="236"/>
      <c r="L102" s="234"/>
    </row>
    <row r="103" spans="1:12" x14ac:dyDescent="0.25">
      <c r="A103" s="234"/>
      <c r="B103" s="234"/>
      <c r="C103" s="234"/>
      <c r="D103" s="234"/>
      <c r="E103" s="234"/>
      <c r="F103" s="234"/>
      <c r="G103" s="234"/>
      <c r="H103" s="234"/>
      <c r="I103" s="234"/>
      <c r="J103" s="234"/>
      <c r="K103" s="234"/>
      <c r="L103" s="234"/>
    </row>
    <row r="104" spans="1:12" x14ac:dyDescent="0.25">
      <c r="A104" s="234"/>
      <c r="B104" s="234"/>
      <c r="C104" s="234"/>
      <c r="D104" s="234"/>
      <c r="E104" s="234"/>
      <c r="F104" s="234"/>
      <c r="G104" s="234"/>
      <c r="H104" s="234"/>
      <c r="I104" s="234"/>
      <c r="J104" s="234"/>
      <c r="K104" s="234"/>
      <c r="L104" s="234"/>
    </row>
    <row r="105" spans="1:12" x14ac:dyDescent="0.25">
      <c r="A105" s="332" t="s">
        <v>54</v>
      </c>
      <c r="B105" s="332"/>
      <c r="C105" s="332"/>
      <c r="D105" s="332"/>
      <c r="E105" s="332"/>
      <c r="F105" s="332"/>
      <c r="G105" s="332"/>
      <c r="H105" s="332"/>
      <c r="I105" s="236"/>
      <c r="J105" s="234"/>
      <c r="K105" s="234"/>
      <c r="L105" s="234"/>
    </row>
    <row r="106" spans="1:12" x14ac:dyDescent="0.25">
      <c r="A106" s="332"/>
      <c r="B106" s="332"/>
      <c r="C106" s="332"/>
      <c r="D106" s="332"/>
      <c r="E106" s="332"/>
      <c r="F106" s="332"/>
      <c r="G106" s="332"/>
      <c r="H106" s="332"/>
      <c r="I106" s="236"/>
      <c r="J106" s="234"/>
      <c r="K106" s="234"/>
      <c r="L106" s="234"/>
    </row>
    <row r="107" spans="1:12" x14ac:dyDescent="0.25">
      <c r="A107" s="234"/>
      <c r="B107" s="234"/>
      <c r="C107" s="234"/>
      <c r="D107" s="234"/>
      <c r="E107" s="234"/>
      <c r="F107" s="234"/>
      <c r="G107" s="234"/>
      <c r="H107" s="234"/>
      <c r="I107" s="332"/>
      <c r="J107" s="234"/>
      <c r="K107" s="234"/>
      <c r="L107" s="234"/>
    </row>
    <row r="108" spans="1:12" x14ac:dyDescent="0.25">
      <c r="A108" s="236"/>
      <c r="B108" s="236"/>
      <c r="C108" s="234"/>
      <c r="D108" s="234"/>
      <c r="E108" s="234"/>
      <c r="F108" s="236"/>
      <c r="G108" s="236"/>
      <c r="H108" s="236"/>
      <c r="J108" s="236"/>
      <c r="K108" s="236"/>
      <c r="L108" s="236"/>
    </row>
    <row r="109" spans="1:12" ht="16.5" thickBot="1" x14ac:dyDescent="0.3">
      <c r="D109" s="332"/>
      <c r="E109" s="332"/>
      <c r="F109" s="332"/>
    </row>
    <row r="110" spans="1:12" ht="47.25" x14ac:dyDescent="0.25">
      <c r="A110" s="243"/>
      <c r="B110" s="336" t="s">
        <v>55</v>
      </c>
      <c r="C110" s="337" t="s">
        <v>56</v>
      </c>
    </row>
    <row r="111" spans="1:12" x14ac:dyDescent="0.25">
      <c r="A111" s="243" t="s">
        <v>57</v>
      </c>
      <c r="B111" s="252">
        <v>426</v>
      </c>
      <c r="C111" s="253">
        <v>214</v>
      </c>
    </row>
    <row r="112" spans="1:12" x14ac:dyDescent="0.25">
      <c r="A112" s="243" t="s">
        <v>58</v>
      </c>
      <c r="B112" s="252">
        <v>1132</v>
      </c>
      <c r="C112" s="253">
        <v>701</v>
      </c>
    </row>
    <row r="113" spans="1:9" ht="31.5" x14ac:dyDescent="0.25">
      <c r="A113" s="243" t="s">
        <v>59</v>
      </c>
      <c r="B113" s="252">
        <v>32</v>
      </c>
      <c r="C113" s="253">
        <v>11</v>
      </c>
    </row>
    <row r="114" spans="1:9" x14ac:dyDescent="0.25">
      <c r="A114" s="243" t="s">
        <v>60</v>
      </c>
      <c r="B114" s="252">
        <v>4</v>
      </c>
      <c r="C114" s="253">
        <v>1</v>
      </c>
    </row>
    <row r="115" spans="1:9" x14ac:dyDescent="0.25">
      <c r="A115" s="243" t="s">
        <v>61</v>
      </c>
      <c r="B115" s="252">
        <v>4</v>
      </c>
      <c r="C115" s="253">
        <v>3</v>
      </c>
    </row>
    <row r="116" spans="1:9" x14ac:dyDescent="0.25">
      <c r="A116" s="254" t="s">
        <v>62</v>
      </c>
      <c r="B116" s="252">
        <v>0</v>
      </c>
      <c r="C116" s="253">
        <v>0</v>
      </c>
    </row>
    <row r="117" spans="1:9" x14ac:dyDescent="0.25">
      <c r="A117" s="254" t="s">
        <v>63</v>
      </c>
      <c r="B117" s="252">
        <v>43</v>
      </c>
      <c r="C117" s="252">
        <v>22</v>
      </c>
      <c r="D117" s="234"/>
    </row>
    <row r="118" spans="1:9" x14ac:dyDescent="0.25">
      <c r="A118" s="354" t="s">
        <v>32</v>
      </c>
      <c r="B118" s="317">
        <f>SUM(B111:B117)</f>
        <v>1641</v>
      </c>
      <c r="C118" s="317">
        <f>SUM(C111:C117)</f>
        <v>952</v>
      </c>
      <c r="D118" s="234"/>
    </row>
    <row r="119" spans="1:9" x14ac:dyDescent="0.25">
      <c r="A119" s="255" t="s">
        <v>64</v>
      </c>
      <c r="C119" s="256"/>
      <c r="D119" s="256"/>
      <c r="E119" s="256"/>
      <c r="I119" s="234"/>
    </row>
    <row r="122" spans="1:9" ht="47.25" x14ac:dyDescent="0.25">
      <c r="A122" s="243"/>
      <c r="B122" s="325" t="s">
        <v>65</v>
      </c>
      <c r="C122" s="338" t="s">
        <v>66</v>
      </c>
      <c r="D122" s="338" t="s">
        <v>67</v>
      </c>
      <c r="E122" s="338" t="s">
        <v>68</v>
      </c>
      <c r="F122" s="338" t="s">
        <v>69</v>
      </c>
    </row>
    <row r="123" spans="1:9" ht="31.5" x14ac:dyDescent="0.25">
      <c r="A123" s="243" t="s">
        <v>70</v>
      </c>
      <c r="B123" s="243">
        <v>3</v>
      </c>
      <c r="C123" s="243">
        <v>5</v>
      </c>
      <c r="D123" s="243">
        <v>15</v>
      </c>
      <c r="E123" s="243">
        <v>6</v>
      </c>
      <c r="F123" s="243">
        <v>3</v>
      </c>
    </row>
    <row r="124" spans="1:9" x14ac:dyDescent="0.25">
      <c r="C124" s="244"/>
      <c r="D124" s="244"/>
      <c r="E124" s="244"/>
    </row>
    <row r="125" spans="1:9" ht="31.5" x14ac:dyDescent="0.25">
      <c r="A125" s="247" t="s">
        <v>71</v>
      </c>
    </row>
    <row r="126" spans="1:9" ht="31.5" x14ac:dyDescent="0.25">
      <c r="A126" s="247" t="s">
        <v>72</v>
      </c>
    </row>
    <row r="127" spans="1:9" ht="31.5" x14ac:dyDescent="0.25">
      <c r="A127" s="247" t="s">
        <v>73</v>
      </c>
    </row>
    <row r="129" spans="1:5" x14ac:dyDescent="0.25">
      <c r="B129" s="1343" t="s">
        <v>74</v>
      </c>
      <c r="C129" s="1344"/>
      <c r="D129" s="1345"/>
    </row>
    <row r="130" spans="1:5" x14ac:dyDescent="0.25">
      <c r="B130" s="243" t="s">
        <v>75</v>
      </c>
      <c r="C130" s="266">
        <v>1</v>
      </c>
      <c r="D130" s="267"/>
    </row>
    <row r="131" spans="1:5" x14ac:dyDescent="0.25">
      <c r="B131" s="243" t="s">
        <v>76</v>
      </c>
      <c r="C131" s="266">
        <v>3</v>
      </c>
      <c r="D131" s="267"/>
    </row>
    <row r="132" spans="1:5" ht="31.5" x14ac:dyDescent="0.25">
      <c r="B132" s="245" t="s">
        <v>77</v>
      </c>
      <c r="C132" s="243" t="s">
        <v>80</v>
      </c>
      <c r="D132" s="243">
        <v>0</v>
      </c>
    </row>
    <row r="133" spans="1:5" ht="31.5" x14ac:dyDescent="0.25">
      <c r="B133" s="245">
        <v>0</v>
      </c>
      <c r="C133" s="243" t="s">
        <v>82</v>
      </c>
      <c r="D133" s="243">
        <v>0</v>
      </c>
    </row>
    <row r="134" spans="1:5" ht="31.5" x14ac:dyDescent="0.25">
      <c r="B134" s="243" t="s">
        <v>78</v>
      </c>
      <c r="C134" s="266">
        <v>0</v>
      </c>
      <c r="D134" s="267"/>
    </row>
    <row r="135" spans="1:5" x14ac:dyDescent="0.25">
      <c r="B135" s="369" t="s">
        <v>32</v>
      </c>
      <c r="C135" s="214"/>
      <c r="D135" s="214">
        <v>4</v>
      </c>
    </row>
    <row r="140" spans="1:5" ht="34.5" customHeight="1" x14ac:dyDescent="0.25">
      <c r="A140" s="1420" t="s">
        <v>94</v>
      </c>
      <c r="B140" s="1420"/>
      <c r="C140" s="1420"/>
      <c r="D140" s="1420"/>
      <c r="E140" s="1420"/>
    </row>
    <row r="141" spans="1:5" ht="34.5" customHeight="1" x14ac:dyDescent="0.25">
      <c r="A141" s="338" t="s">
        <v>176</v>
      </c>
      <c r="B141" s="1343"/>
      <c r="C141" s="1344"/>
      <c r="D141" s="1344"/>
      <c r="E141" s="1344"/>
    </row>
    <row r="142" spans="1:5" ht="34.5" customHeight="1" x14ac:dyDescent="0.25">
      <c r="A142" s="243"/>
      <c r="B142" s="1418" t="s">
        <v>32</v>
      </c>
      <c r="C142" s="1418" t="s">
        <v>84</v>
      </c>
      <c r="D142" s="1418" t="s">
        <v>85</v>
      </c>
      <c r="E142" s="1418" t="s">
        <v>86</v>
      </c>
    </row>
    <row r="143" spans="1:5" ht="34.5" customHeight="1" x14ac:dyDescent="0.25">
      <c r="A143" s="243"/>
      <c r="B143" s="1419"/>
      <c r="C143" s="1419"/>
      <c r="D143" s="1419"/>
      <c r="E143" s="1419"/>
    </row>
    <row r="144" spans="1:5" ht="34.5" customHeight="1" x14ac:dyDescent="0.25">
      <c r="A144" s="359" t="s">
        <v>87</v>
      </c>
      <c r="B144" s="243">
        <v>11</v>
      </c>
      <c r="C144" s="243">
        <v>8</v>
      </c>
      <c r="D144" s="243">
        <v>0</v>
      </c>
      <c r="E144" s="243">
        <v>3</v>
      </c>
    </row>
    <row r="145" spans="1:5" ht="34.5" customHeight="1" x14ac:dyDescent="0.25">
      <c r="A145" s="359" t="s">
        <v>88</v>
      </c>
      <c r="B145" s="243">
        <v>2</v>
      </c>
      <c r="C145" s="263">
        <v>2</v>
      </c>
      <c r="D145" s="263">
        <v>0</v>
      </c>
      <c r="E145" s="263">
        <v>0</v>
      </c>
    </row>
    <row r="146" spans="1:5" ht="34.5" customHeight="1" x14ac:dyDescent="0.25">
      <c r="A146" s="359" t="s">
        <v>89</v>
      </c>
      <c r="B146" s="243">
        <v>9</v>
      </c>
      <c r="C146" s="263">
        <v>6</v>
      </c>
      <c r="D146" s="263">
        <v>0</v>
      </c>
      <c r="E146" s="263">
        <v>3</v>
      </c>
    </row>
    <row r="147" spans="1:5" ht="34.5" customHeight="1" x14ac:dyDescent="0.25">
      <c r="A147" s="359" t="s">
        <v>90</v>
      </c>
      <c r="B147" s="243">
        <v>0</v>
      </c>
      <c r="C147" s="263">
        <v>0</v>
      </c>
      <c r="D147" s="263">
        <v>0</v>
      </c>
      <c r="E147" s="263">
        <v>0</v>
      </c>
    </row>
    <row r="148" spans="1:5" ht="34.5" customHeight="1" x14ac:dyDescent="0.25">
      <c r="A148" s="359" t="s">
        <v>177</v>
      </c>
      <c r="B148" s="243">
        <v>15</v>
      </c>
      <c r="C148" s="264">
        <v>14</v>
      </c>
      <c r="D148" s="264">
        <v>9</v>
      </c>
      <c r="E148" s="264">
        <v>1</v>
      </c>
    </row>
    <row r="149" spans="1:5" ht="34.5" customHeight="1" x14ac:dyDescent="0.25">
      <c r="A149" s="359" t="s">
        <v>92</v>
      </c>
      <c r="B149" s="243">
        <v>2</v>
      </c>
      <c r="C149" s="264">
        <v>2</v>
      </c>
      <c r="D149" s="264">
        <v>0</v>
      </c>
      <c r="E149" s="264">
        <v>0</v>
      </c>
    </row>
    <row r="150" spans="1:5" ht="34.5" customHeight="1" x14ac:dyDescent="0.25">
      <c r="A150" s="359" t="s">
        <v>93</v>
      </c>
      <c r="B150" s="243">
        <v>3</v>
      </c>
      <c r="C150" s="264">
        <v>3</v>
      </c>
      <c r="D150" s="264">
        <v>0</v>
      </c>
      <c r="E150" s="264">
        <v>0</v>
      </c>
    </row>
    <row r="151" spans="1:5" ht="34.5" customHeight="1" x14ac:dyDescent="0.25"/>
  </sheetData>
  <mergeCells count="16">
    <mergeCell ref="A50:C50"/>
    <mergeCell ref="A5:L5"/>
    <mergeCell ref="A8:A9"/>
    <mergeCell ref="B8:B9"/>
    <mergeCell ref="C8:E8"/>
    <mergeCell ref="F8:L8"/>
    <mergeCell ref="B142:B143"/>
    <mergeCell ref="C142:C143"/>
    <mergeCell ref="D142:D143"/>
    <mergeCell ref="E142:E143"/>
    <mergeCell ref="A51:C51"/>
    <mergeCell ref="A55:H55"/>
    <mergeCell ref="B57:C57"/>
    <mergeCell ref="B129:D129"/>
    <mergeCell ref="A140:E140"/>
    <mergeCell ref="B141:E14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9"/>
  <sheetViews>
    <sheetView zoomScale="70" zoomScaleNormal="70" workbookViewId="0">
      <selection activeCell="B136" sqref="B135:D136"/>
    </sheetView>
  </sheetViews>
  <sheetFormatPr defaultRowHeight="15.75" x14ac:dyDescent="0.25"/>
  <cols>
    <col min="1" max="1" width="39.42578125" style="274" customWidth="1"/>
    <col min="2" max="2" width="16.7109375" style="274" customWidth="1"/>
    <col min="3" max="3" width="31.5703125" style="274" customWidth="1"/>
    <col min="4" max="4" width="27.140625" style="274" customWidth="1"/>
    <col min="5" max="5" width="24.5703125" style="274" customWidth="1"/>
    <col min="6" max="6" width="16.85546875" style="274" customWidth="1"/>
    <col min="7" max="7" width="23.28515625" style="274" customWidth="1"/>
    <col min="8" max="8" width="15.42578125" style="274" customWidth="1"/>
    <col min="9" max="9" width="17.28515625" style="274" customWidth="1"/>
    <col min="10" max="10" width="15.140625" style="274" customWidth="1"/>
    <col min="11" max="11" width="17.7109375" style="274" customWidth="1"/>
    <col min="12" max="12" width="14.85546875" style="274" customWidth="1"/>
    <col min="13" max="16384" width="9.140625" style="274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1443" t="s">
        <v>2</v>
      </c>
      <c r="B5" s="1443"/>
      <c r="C5" s="1443"/>
      <c r="D5" s="1443"/>
      <c r="E5" s="1443"/>
      <c r="F5" s="1443"/>
      <c r="G5" s="1443"/>
      <c r="H5" s="1443"/>
      <c r="I5" s="1443"/>
      <c r="J5" s="1443"/>
      <c r="K5" s="1443"/>
      <c r="L5" s="1443"/>
    </row>
    <row r="6" spans="1:1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60.75" customHeight="1" x14ac:dyDescent="0.25">
      <c r="A8" s="1448" t="s">
        <v>33</v>
      </c>
      <c r="B8" s="1352" t="s">
        <v>3</v>
      </c>
      <c r="C8" s="1354"/>
      <c r="D8" s="1355"/>
      <c r="E8" s="1356"/>
      <c r="F8" s="1354" t="s">
        <v>4</v>
      </c>
      <c r="G8" s="1355"/>
      <c r="H8" s="1355"/>
      <c r="I8" s="1355"/>
      <c r="J8" s="1355"/>
      <c r="K8" s="1355"/>
      <c r="L8" s="1348"/>
    </row>
    <row r="9" spans="1:12" ht="91.5" customHeight="1" x14ac:dyDescent="0.25">
      <c r="A9" s="1449"/>
      <c r="B9" s="1353"/>
      <c r="C9" s="230" t="s">
        <v>5</v>
      </c>
      <c r="D9" s="231" t="s">
        <v>6</v>
      </c>
      <c r="E9" s="232" t="s">
        <v>7</v>
      </c>
      <c r="F9" s="269" t="s">
        <v>8</v>
      </c>
      <c r="G9" s="231" t="s">
        <v>9</v>
      </c>
      <c r="H9" s="231" t="s">
        <v>10</v>
      </c>
      <c r="I9" s="231" t="s">
        <v>83</v>
      </c>
      <c r="J9" s="231" t="s">
        <v>12</v>
      </c>
      <c r="K9" s="231" t="s">
        <v>13</v>
      </c>
      <c r="L9" s="231" t="s">
        <v>14</v>
      </c>
    </row>
    <row r="10" spans="1:12" x14ac:dyDescent="0.25">
      <c r="A10" s="270" t="s">
        <v>15</v>
      </c>
      <c r="B10" s="4">
        <v>266</v>
      </c>
      <c r="C10" s="633">
        <v>50</v>
      </c>
      <c r="D10" s="507">
        <v>43</v>
      </c>
      <c r="E10" s="503">
        <v>173</v>
      </c>
      <c r="F10" s="271">
        <v>58</v>
      </c>
      <c r="G10" s="6">
        <v>0</v>
      </c>
      <c r="H10" s="6">
        <v>1</v>
      </c>
      <c r="I10" s="6">
        <v>10</v>
      </c>
      <c r="J10" s="6">
        <v>25</v>
      </c>
      <c r="K10" s="6">
        <v>22</v>
      </c>
      <c r="L10" s="6">
        <v>0</v>
      </c>
    </row>
    <row r="11" spans="1:12" x14ac:dyDescent="0.25">
      <c r="A11" s="270" t="s">
        <v>16</v>
      </c>
      <c r="B11" s="40">
        <v>27</v>
      </c>
      <c r="C11" s="7">
        <v>12</v>
      </c>
      <c r="D11" s="6">
        <v>9</v>
      </c>
      <c r="E11" s="8">
        <v>6</v>
      </c>
      <c r="F11" s="271">
        <v>9</v>
      </c>
      <c r="G11" s="6">
        <v>0</v>
      </c>
      <c r="H11" s="6">
        <v>1</v>
      </c>
      <c r="I11" s="6">
        <v>8</v>
      </c>
      <c r="J11" s="6">
        <v>0</v>
      </c>
      <c r="K11" s="6">
        <v>0</v>
      </c>
      <c r="L11" s="6">
        <v>0</v>
      </c>
    </row>
    <row r="12" spans="1:12" x14ac:dyDescent="0.25">
      <c r="A12" s="270" t="s">
        <v>17</v>
      </c>
      <c r="B12" s="4">
        <v>49</v>
      </c>
      <c r="C12" s="7">
        <v>12</v>
      </c>
      <c r="D12" s="6">
        <v>17</v>
      </c>
      <c r="E12" s="8">
        <v>20</v>
      </c>
      <c r="F12" s="271">
        <v>21</v>
      </c>
      <c r="G12" s="6">
        <v>0</v>
      </c>
      <c r="H12" s="6">
        <v>0</v>
      </c>
      <c r="I12" s="6">
        <v>21</v>
      </c>
      <c r="J12" s="6">
        <v>0</v>
      </c>
      <c r="K12" s="6">
        <v>0</v>
      </c>
      <c r="L12" s="6">
        <v>0</v>
      </c>
    </row>
    <row r="13" spans="1:12" x14ac:dyDescent="0.25">
      <c r="A13" s="270" t="s">
        <v>18</v>
      </c>
      <c r="B13" s="4">
        <v>60</v>
      </c>
      <c r="C13" s="7">
        <v>24</v>
      </c>
      <c r="D13" s="6">
        <v>18</v>
      </c>
      <c r="E13" s="8">
        <v>18</v>
      </c>
      <c r="F13" s="271">
        <v>30</v>
      </c>
      <c r="G13" s="6">
        <v>0</v>
      </c>
      <c r="H13" s="6">
        <v>19</v>
      </c>
      <c r="I13" s="6">
        <v>11</v>
      </c>
      <c r="J13" s="6">
        <v>0</v>
      </c>
      <c r="K13" s="6">
        <v>0</v>
      </c>
      <c r="L13" s="6">
        <v>0</v>
      </c>
    </row>
    <row r="14" spans="1:12" x14ac:dyDescent="0.25">
      <c r="A14" s="270" t="s">
        <v>19</v>
      </c>
      <c r="B14" s="4">
        <v>0</v>
      </c>
      <c r="C14" s="7">
        <v>0</v>
      </c>
      <c r="D14" s="6">
        <v>0</v>
      </c>
      <c r="E14" s="8">
        <v>0</v>
      </c>
      <c r="F14" s="271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</row>
    <row r="15" spans="1:12" x14ac:dyDescent="0.25">
      <c r="A15" s="270" t="s">
        <v>20</v>
      </c>
      <c r="B15" s="4">
        <v>8</v>
      </c>
      <c r="C15" s="7">
        <v>3</v>
      </c>
      <c r="D15" s="6">
        <v>1</v>
      </c>
      <c r="E15" s="8">
        <v>4</v>
      </c>
      <c r="F15" s="271">
        <v>3</v>
      </c>
      <c r="G15" s="6">
        <v>0</v>
      </c>
      <c r="H15" s="6">
        <v>0</v>
      </c>
      <c r="I15" s="6">
        <v>3</v>
      </c>
      <c r="J15" s="6">
        <v>0</v>
      </c>
      <c r="K15" s="6">
        <v>0</v>
      </c>
      <c r="L15" s="6">
        <v>0</v>
      </c>
    </row>
    <row r="16" spans="1:12" x14ac:dyDescent="0.25">
      <c r="A16" s="270" t="s">
        <v>21</v>
      </c>
      <c r="B16" s="4">
        <v>15</v>
      </c>
      <c r="C16" s="7">
        <v>6</v>
      </c>
      <c r="D16" s="6">
        <v>3</v>
      </c>
      <c r="E16" s="8">
        <v>6</v>
      </c>
      <c r="F16" s="271">
        <v>3</v>
      </c>
      <c r="G16" s="6">
        <v>0</v>
      </c>
      <c r="H16" s="6">
        <v>0</v>
      </c>
      <c r="I16" s="6">
        <v>3</v>
      </c>
      <c r="J16" s="6">
        <v>0</v>
      </c>
      <c r="K16" s="6">
        <v>0</v>
      </c>
      <c r="L16" s="6">
        <v>0</v>
      </c>
    </row>
    <row r="17" spans="1:12" x14ac:dyDescent="0.25">
      <c r="A17" s="270" t="s">
        <v>22</v>
      </c>
      <c r="B17" s="4">
        <v>11</v>
      </c>
      <c r="C17" s="7">
        <v>6</v>
      </c>
      <c r="D17" s="6">
        <v>0</v>
      </c>
      <c r="E17" s="8">
        <v>5</v>
      </c>
      <c r="F17" s="271">
        <v>9</v>
      </c>
      <c r="G17" s="6">
        <v>0</v>
      </c>
      <c r="H17" s="6">
        <v>0</v>
      </c>
      <c r="I17" s="6">
        <v>9</v>
      </c>
      <c r="J17" s="6">
        <v>0</v>
      </c>
      <c r="K17" s="6">
        <v>0</v>
      </c>
      <c r="L17" s="6">
        <v>0</v>
      </c>
    </row>
    <row r="18" spans="1:12" x14ac:dyDescent="0.25">
      <c r="A18" s="270" t="s">
        <v>23</v>
      </c>
      <c r="B18" s="4">
        <v>0</v>
      </c>
      <c r="C18" s="7">
        <v>0</v>
      </c>
      <c r="D18" s="6">
        <v>0</v>
      </c>
      <c r="E18" s="8">
        <v>0</v>
      </c>
      <c r="F18" s="271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</row>
    <row r="19" spans="1:12" x14ac:dyDescent="0.25">
      <c r="A19" s="270" t="s">
        <v>24</v>
      </c>
      <c r="B19" s="4">
        <v>16</v>
      </c>
      <c r="C19" s="7">
        <v>9</v>
      </c>
      <c r="D19" s="6">
        <v>6</v>
      </c>
      <c r="E19" s="8">
        <v>1</v>
      </c>
      <c r="F19" s="271">
        <v>3</v>
      </c>
      <c r="G19" s="6">
        <v>0</v>
      </c>
      <c r="H19" s="6">
        <v>0</v>
      </c>
      <c r="I19" s="6">
        <v>3</v>
      </c>
      <c r="J19" s="6">
        <v>0</v>
      </c>
      <c r="K19" s="6">
        <v>0</v>
      </c>
      <c r="L19" s="6">
        <v>0</v>
      </c>
    </row>
    <row r="20" spans="1:12" x14ac:dyDescent="0.25">
      <c r="A20" s="270" t="s">
        <v>25</v>
      </c>
      <c r="B20" s="4">
        <v>24</v>
      </c>
      <c r="C20" s="7">
        <v>24</v>
      </c>
      <c r="D20" s="6">
        <v>0</v>
      </c>
      <c r="E20" s="8">
        <v>0</v>
      </c>
      <c r="F20" s="271">
        <v>42</v>
      </c>
      <c r="G20" s="6">
        <v>0</v>
      </c>
      <c r="H20" s="6">
        <v>31</v>
      </c>
      <c r="I20" s="6">
        <v>11</v>
      </c>
      <c r="J20" s="6">
        <v>0</v>
      </c>
      <c r="K20" s="6">
        <v>0</v>
      </c>
      <c r="L20" s="6">
        <v>0</v>
      </c>
    </row>
    <row r="21" spans="1:12" x14ac:dyDescent="0.25">
      <c r="A21" s="270" t="s">
        <v>26</v>
      </c>
      <c r="B21" s="4">
        <v>0</v>
      </c>
      <c r="C21" s="7">
        <v>0</v>
      </c>
      <c r="D21" s="6">
        <v>0</v>
      </c>
      <c r="E21" s="8">
        <v>0</v>
      </c>
      <c r="F21" s="271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</row>
    <row r="22" spans="1:12" x14ac:dyDescent="0.25">
      <c r="A22" s="270" t="s">
        <v>27</v>
      </c>
      <c r="B22" s="4">
        <v>0</v>
      </c>
      <c r="C22" s="7">
        <v>0</v>
      </c>
      <c r="D22" s="6">
        <v>0</v>
      </c>
      <c r="E22" s="8">
        <v>0</v>
      </c>
      <c r="F22" s="271">
        <v>22</v>
      </c>
      <c r="G22" s="6">
        <v>0</v>
      </c>
      <c r="H22" s="6">
        <v>22</v>
      </c>
      <c r="I22" s="6">
        <v>0</v>
      </c>
      <c r="J22" s="6">
        <v>0</v>
      </c>
      <c r="K22" s="6">
        <v>0</v>
      </c>
      <c r="L22" s="6">
        <v>0</v>
      </c>
    </row>
    <row r="23" spans="1:12" x14ac:dyDescent="0.25">
      <c r="A23" s="270" t="s">
        <v>28</v>
      </c>
      <c r="B23" s="4">
        <v>0</v>
      </c>
      <c r="C23" s="7">
        <v>0</v>
      </c>
      <c r="D23" s="6">
        <v>0</v>
      </c>
      <c r="E23" s="8">
        <v>0</v>
      </c>
      <c r="F23" s="271">
        <v>24</v>
      </c>
      <c r="G23" s="6">
        <v>0</v>
      </c>
      <c r="H23" s="6">
        <v>24</v>
      </c>
      <c r="I23" s="6">
        <v>0</v>
      </c>
      <c r="J23" s="6">
        <v>0</v>
      </c>
      <c r="K23" s="6">
        <v>0</v>
      </c>
      <c r="L23" s="6">
        <v>0</v>
      </c>
    </row>
    <row r="24" spans="1:12" x14ac:dyDescent="0.25">
      <c r="A24" s="270" t="s">
        <v>29</v>
      </c>
      <c r="B24" s="4">
        <v>76</v>
      </c>
      <c r="C24" s="7">
        <v>25</v>
      </c>
      <c r="D24" s="6">
        <v>26</v>
      </c>
      <c r="E24" s="8">
        <v>25</v>
      </c>
      <c r="F24" s="271">
        <v>9</v>
      </c>
      <c r="G24" s="6">
        <v>0</v>
      </c>
      <c r="H24" s="6">
        <v>0</v>
      </c>
      <c r="I24" s="6">
        <v>9</v>
      </c>
      <c r="J24" s="6">
        <v>0</v>
      </c>
      <c r="K24" s="6">
        <v>0</v>
      </c>
      <c r="L24" s="6">
        <v>0</v>
      </c>
    </row>
    <row r="25" spans="1:12" x14ac:dyDescent="0.25">
      <c r="A25" s="270" t="s">
        <v>30</v>
      </c>
      <c r="B25" s="4">
        <v>8</v>
      </c>
      <c r="C25" s="7">
        <v>3</v>
      </c>
      <c r="D25" s="6">
        <v>0</v>
      </c>
      <c r="E25" s="8">
        <v>5</v>
      </c>
      <c r="F25" s="271">
        <v>17</v>
      </c>
      <c r="G25" s="6">
        <v>0</v>
      </c>
      <c r="H25" s="6">
        <v>8</v>
      </c>
      <c r="I25" s="6">
        <v>9</v>
      </c>
      <c r="J25" s="6">
        <v>0</v>
      </c>
      <c r="K25" s="6">
        <v>0</v>
      </c>
      <c r="L25" s="6">
        <v>0</v>
      </c>
    </row>
    <row r="26" spans="1:12" x14ac:dyDescent="0.25">
      <c r="A26" s="270" t="s">
        <v>31</v>
      </c>
      <c r="B26" s="4">
        <v>62</v>
      </c>
      <c r="C26" s="7">
        <v>28</v>
      </c>
      <c r="D26" s="6">
        <v>17</v>
      </c>
      <c r="E26" s="8">
        <v>17</v>
      </c>
      <c r="F26" s="271">
        <v>24</v>
      </c>
      <c r="G26" s="6">
        <v>0</v>
      </c>
      <c r="H26" s="6">
        <v>2</v>
      </c>
      <c r="I26" s="6">
        <v>22</v>
      </c>
      <c r="J26" s="6">
        <v>0</v>
      </c>
      <c r="K26" s="6">
        <v>0</v>
      </c>
      <c r="L26" s="6">
        <v>0</v>
      </c>
    </row>
    <row r="27" spans="1:12" ht="16.5" thickBot="1" x14ac:dyDescent="0.3">
      <c r="A27" s="161" t="s">
        <v>32</v>
      </c>
      <c r="B27" s="167">
        <v>622</v>
      </c>
      <c r="C27" s="162">
        <v>202</v>
      </c>
      <c r="D27" s="163">
        <v>140</v>
      </c>
      <c r="E27" s="175">
        <v>280</v>
      </c>
      <c r="F27" s="176">
        <v>274</v>
      </c>
      <c r="G27" s="166">
        <v>0</v>
      </c>
      <c r="H27" s="166">
        <v>108</v>
      </c>
      <c r="I27" s="166">
        <v>119</v>
      </c>
      <c r="J27" s="166">
        <v>25</v>
      </c>
      <c r="K27" s="166">
        <v>22</v>
      </c>
      <c r="L27" s="166">
        <v>0</v>
      </c>
    </row>
    <row r="28" spans="1:12" x14ac:dyDescent="0.25">
      <c r="A28" s="234"/>
      <c r="B28" s="234"/>
      <c r="C28" s="13"/>
      <c r="D28" s="13"/>
      <c r="E28" s="13"/>
      <c r="F28" s="234"/>
      <c r="G28" s="234"/>
      <c r="H28" s="234"/>
      <c r="I28" s="234"/>
      <c r="J28" s="234"/>
      <c r="K28" s="234"/>
      <c r="L28" s="234"/>
    </row>
    <row r="29" spans="1:12" ht="94.5" x14ac:dyDescent="0.25">
      <c r="A29" s="276" t="s">
        <v>33</v>
      </c>
      <c r="B29" s="231" t="s">
        <v>34</v>
      </c>
      <c r="C29" s="278"/>
      <c r="D29" s="235"/>
      <c r="E29" s="278"/>
      <c r="F29" s="235"/>
      <c r="G29" s="278"/>
      <c r="H29" s="235"/>
      <c r="I29" s="278"/>
      <c r="J29" s="235"/>
      <c r="K29" s="278"/>
      <c r="L29" s="235"/>
    </row>
    <row r="30" spans="1:12" x14ac:dyDescent="0.25">
      <c r="A30" s="276"/>
      <c r="B30" s="516">
        <v>17</v>
      </c>
      <c r="C30" s="278"/>
      <c r="D30" s="235"/>
      <c r="E30" s="278"/>
      <c r="F30" s="235"/>
      <c r="G30" s="278"/>
      <c r="H30" s="235"/>
      <c r="I30" s="278"/>
      <c r="J30" s="235"/>
      <c r="K30" s="278"/>
      <c r="L30" s="235"/>
    </row>
    <row r="31" spans="1:12" x14ac:dyDescent="0.25">
      <c r="A31" s="6" t="s">
        <v>15</v>
      </c>
      <c r="B31" s="6">
        <v>2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5">
      <c r="A32" s="6" t="s">
        <v>16</v>
      </c>
      <c r="B32" s="6">
        <v>5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5">
      <c r="A33" s="6" t="s">
        <v>17</v>
      </c>
      <c r="B33" s="6">
        <v>0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5">
      <c r="A34" s="6" t="s">
        <v>18</v>
      </c>
      <c r="B34" s="6">
        <v>0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spans="1:12" x14ac:dyDescent="0.25">
      <c r="A35" s="6" t="s">
        <v>19</v>
      </c>
      <c r="B35" s="6">
        <v>2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1:12" x14ac:dyDescent="0.25">
      <c r="A36" s="6" t="s">
        <v>20</v>
      </c>
      <c r="B36" s="6">
        <v>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spans="1:12" x14ac:dyDescent="0.25">
      <c r="A37" s="6" t="s">
        <v>21</v>
      </c>
      <c r="B37" s="6">
        <v>3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1:12" x14ac:dyDescent="0.25">
      <c r="A38" s="6" t="s">
        <v>22</v>
      </c>
      <c r="B38" s="6">
        <v>0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39" spans="1:12" x14ac:dyDescent="0.25">
      <c r="A39" s="6" t="s">
        <v>23</v>
      </c>
      <c r="B39" s="6">
        <v>0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2" x14ac:dyDescent="0.25">
      <c r="A40" s="6" t="s">
        <v>24</v>
      </c>
      <c r="B40" s="6">
        <v>0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1:12" x14ac:dyDescent="0.25">
      <c r="A41" s="6" t="s">
        <v>25</v>
      </c>
      <c r="B41" s="6">
        <v>0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</row>
    <row r="42" spans="1:12" x14ac:dyDescent="0.25">
      <c r="A42" s="6" t="s">
        <v>26</v>
      </c>
      <c r="B42" s="6">
        <v>0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</row>
    <row r="43" spans="1:12" x14ac:dyDescent="0.25">
      <c r="A43" s="6" t="s">
        <v>27</v>
      </c>
      <c r="B43" s="6">
        <v>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</row>
    <row r="44" spans="1:12" x14ac:dyDescent="0.25">
      <c r="A44" s="6" t="s">
        <v>28</v>
      </c>
      <c r="B44" s="6">
        <v>0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</row>
    <row r="45" spans="1:12" x14ac:dyDescent="0.25">
      <c r="A45" s="6" t="s">
        <v>29</v>
      </c>
      <c r="B45" s="6">
        <v>3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</row>
    <row r="46" spans="1:12" x14ac:dyDescent="0.25">
      <c r="A46" s="6" t="s">
        <v>30</v>
      </c>
      <c r="B46" s="6">
        <v>0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</row>
    <row r="47" spans="1:12" x14ac:dyDescent="0.25">
      <c r="A47" s="6" t="s">
        <v>31</v>
      </c>
      <c r="B47" s="6">
        <v>0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</row>
    <row r="48" spans="1:12" x14ac:dyDescent="0.25">
      <c r="A48" s="166" t="s">
        <v>32</v>
      </c>
      <c r="B48" s="166">
        <v>32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</row>
    <row r="49" spans="1:12" x14ac:dyDescent="0.25">
      <c r="A49" s="234"/>
      <c r="B49" s="234"/>
      <c r="C49" s="234"/>
      <c r="D49" s="234"/>
      <c r="E49" s="234"/>
      <c r="F49" s="234"/>
      <c r="G49" s="234"/>
      <c r="H49" s="234"/>
      <c r="I49" s="234"/>
      <c r="J49" s="234"/>
      <c r="K49" s="234"/>
      <c r="L49" s="234"/>
    </row>
    <row r="50" spans="1:12" ht="37.5" customHeight="1" x14ac:dyDescent="0.25">
      <c r="A50" s="1349" t="s">
        <v>35</v>
      </c>
      <c r="B50" s="1349"/>
      <c r="C50" s="1349"/>
      <c r="D50" s="236"/>
      <c r="E50" s="236"/>
      <c r="F50" s="236"/>
      <c r="G50" s="236"/>
      <c r="H50" s="236"/>
      <c r="I50" s="236"/>
      <c r="J50" s="236"/>
      <c r="K50" s="236"/>
      <c r="L50" s="236"/>
    </row>
    <row r="51" spans="1:12" ht="30" customHeight="1" x14ac:dyDescent="0.25">
      <c r="A51" s="1339" t="s">
        <v>36</v>
      </c>
      <c r="B51" s="1339"/>
      <c r="C51" s="1339"/>
      <c r="D51" s="236"/>
      <c r="E51" s="234"/>
      <c r="F51" s="234"/>
      <c r="G51" s="234"/>
      <c r="H51" s="234"/>
      <c r="I51" s="234"/>
      <c r="J51" s="234"/>
      <c r="K51" s="234"/>
      <c r="L51" s="234"/>
    </row>
    <row r="52" spans="1:12" x14ac:dyDescent="0.25">
      <c r="A52" s="236"/>
      <c r="B52" s="236"/>
      <c r="C52" s="236"/>
      <c r="D52" s="236"/>
      <c r="E52" s="236"/>
      <c r="F52" s="236"/>
      <c r="G52" s="236"/>
      <c r="H52" s="236"/>
      <c r="I52" s="236"/>
      <c r="J52" s="236"/>
      <c r="K52" s="236"/>
      <c r="L52" s="236"/>
    </row>
    <row r="53" spans="1:12" x14ac:dyDescent="0.25">
      <c r="A53" s="234"/>
      <c r="B53" s="234"/>
      <c r="C53" s="234"/>
      <c r="D53" s="234"/>
      <c r="E53" s="234"/>
      <c r="F53" s="234"/>
      <c r="G53" s="234"/>
      <c r="H53" s="234"/>
      <c r="I53" s="234"/>
      <c r="J53" s="234"/>
      <c r="K53" s="234"/>
      <c r="L53" s="234"/>
    </row>
    <row r="54" spans="1:12" x14ac:dyDescent="0.25">
      <c r="A54" s="234"/>
      <c r="B54" s="234"/>
      <c r="C54" s="234"/>
      <c r="D54" s="234"/>
      <c r="E54" s="234"/>
      <c r="F54" s="234"/>
      <c r="G54" s="234"/>
      <c r="H54" s="234"/>
      <c r="I54" s="234"/>
      <c r="J54" s="234"/>
      <c r="K54" s="234"/>
      <c r="L54" s="234"/>
    </row>
    <row r="55" spans="1:12" x14ac:dyDescent="0.25">
      <c r="A55" s="1443" t="s">
        <v>37</v>
      </c>
      <c r="B55" s="1443"/>
      <c r="C55" s="1443"/>
      <c r="D55" s="1443"/>
      <c r="E55" s="1443"/>
      <c r="F55" s="1443"/>
      <c r="G55" s="1443"/>
      <c r="H55" s="1443"/>
      <c r="I55" s="16"/>
      <c r="J55" s="16"/>
      <c r="K55" s="16"/>
      <c r="L55" s="16"/>
    </row>
    <row r="56" spans="1:12" ht="16.5" thickBot="1" x14ac:dyDescent="0.3">
      <c r="A56" s="234"/>
      <c r="B56" s="234"/>
      <c r="C56" s="234"/>
      <c r="D56" s="234"/>
      <c r="E56" s="234"/>
      <c r="F56" s="234"/>
      <c r="G56" s="234"/>
      <c r="H56" s="234"/>
      <c r="I56" s="234"/>
      <c r="J56" s="234"/>
      <c r="K56" s="234"/>
      <c r="L56" s="234"/>
    </row>
    <row r="57" spans="1:12" ht="16.5" thickBot="1" x14ac:dyDescent="0.3">
      <c r="A57" s="234"/>
      <c r="B57" s="1341" t="s">
        <v>38</v>
      </c>
      <c r="C57" s="1342"/>
      <c r="D57" s="234"/>
      <c r="E57" s="235"/>
      <c r="F57" s="235"/>
      <c r="G57" s="235"/>
      <c r="H57" s="279"/>
      <c r="I57" s="234"/>
      <c r="J57" s="234"/>
      <c r="K57" s="234"/>
    </row>
    <row r="58" spans="1:12" ht="110.25" x14ac:dyDescent="0.25">
      <c r="A58" s="280" t="s">
        <v>33</v>
      </c>
      <c r="B58" s="237" t="s">
        <v>39</v>
      </c>
      <c r="C58" s="265" t="s">
        <v>40</v>
      </c>
      <c r="D58" s="313" t="s">
        <v>41</v>
      </c>
      <c r="E58" s="231" t="s">
        <v>42</v>
      </c>
      <c r="F58" s="231" t="s">
        <v>43</v>
      </c>
      <c r="G58" s="231" t="s">
        <v>44</v>
      </c>
    </row>
    <row r="59" spans="1:12" x14ac:dyDescent="0.25">
      <c r="A59" s="270" t="s">
        <v>15</v>
      </c>
      <c r="B59" s="7">
        <v>29</v>
      </c>
      <c r="C59" s="507">
        <v>1</v>
      </c>
      <c r="D59" s="276">
        <v>38</v>
      </c>
      <c r="E59" s="281">
        <v>11</v>
      </c>
      <c r="F59" s="281">
        <v>65</v>
      </c>
      <c r="G59" s="282">
        <v>9</v>
      </c>
    </row>
    <row r="60" spans="1:12" x14ac:dyDescent="0.25">
      <c r="A60" s="270" t="s">
        <v>16</v>
      </c>
      <c r="B60" s="7">
        <v>0</v>
      </c>
      <c r="C60" s="6">
        <v>2</v>
      </c>
      <c r="D60" s="276">
        <v>7</v>
      </c>
      <c r="E60" s="281">
        <v>3</v>
      </c>
      <c r="F60" s="281">
        <v>4</v>
      </c>
      <c r="G60" s="282">
        <v>0</v>
      </c>
    </row>
    <row r="61" spans="1:12" x14ac:dyDescent="0.25">
      <c r="A61" s="270" t="s">
        <v>17</v>
      </c>
      <c r="B61" s="7">
        <v>7</v>
      </c>
      <c r="C61" s="6">
        <v>0</v>
      </c>
      <c r="D61" s="276">
        <v>12</v>
      </c>
      <c r="E61" s="281">
        <v>4</v>
      </c>
      <c r="F61" s="281">
        <v>7</v>
      </c>
      <c r="G61" s="282">
        <v>2</v>
      </c>
    </row>
    <row r="62" spans="1:12" x14ac:dyDescent="0.25">
      <c r="A62" s="270" t="s">
        <v>18</v>
      </c>
      <c r="B62" s="7">
        <v>0</v>
      </c>
      <c r="C62" s="6">
        <v>26</v>
      </c>
      <c r="D62" s="276">
        <v>8</v>
      </c>
      <c r="E62" s="281">
        <v>5</v>
      </c>
      <c r="F62" s="281">
        <v>21</v>
      </c>
      <c r="G62" s="282">
        <v>6</v>
      </c>
    </row>
    <row r="63" spans="1:12" x14ac:dyDescent="0.25">
      <c r="A63" s="270" t="s">
        <v>19</v>
      </c>
      <c r="B63" s="7">
        <v>0</v>
      </c>
      <c r="C63" s="6">
        <v>0</v>
      </c>
      <c r="D63" s="276">
        <v>0</v>
      </c>
      <c r="E63" s="281">
        <v>0</v>
      </c>
      <c r="F63" s="281">
        <v>0</v>
      </c>
      <c r="G63" s="282">
        <v>0</v>
      </c>
    </row>
    <row r="64" spans="1:12" x14ac:dyDescent="0.25">
      <c r="A64" s="270" t="s">
        <v>20</v>
      </c>
      <c r="B64" s="7">
        <v>0</v>
      </c>
      <c r="C64" s="6">
        <v>0</v>
      </c>
      <c r="D64" s="276">
        <v>1</v>
      </c>
      <c r="E64" s="281">
        <v>0</v>
      </c>
      <c r="F64" s="281">
        <v>5</v>
      </c>
      <c r="G64" s="282">
        <v>0</v>
      </c>
    </row>
    <row r="65" spans="1:12" x14ac:dyDescent="0.25">
      <c r="A65" s="270" t="s">
        <v>21</v>
      </c>
      <c r="B65" s="7">
        <v>0</v>
      </c>
      <c r="C65" s="6">
        <v>0</v>
      </c>
      <c r="D65" s="276">
        <v>3</v>
      </c>
      <c r="E65" s="281">
        <v>0</v>
      </c>
      <c r="F65" s="281">
        <v>7</v>
      </c>
      <c r="G65" s="282">
        <v>1</v>
      </c>
    </row>
    <row r="66" spans="1:12" x14ac:dyDescent="0.25">
      <c r="A66" s="270" t="s">
        <v>22</v>
      </c>
      <c r="B66" s="7">
        <v>0</v>
      </c>
      <c r="C66" s="6">
        <v>0</v>
      </c>
      <c r="D66" s="276">
        <v>1</v>
      </c>
      <c r="E66" s="281">
        <v>1</v>
      </c>
      <c r="F66" s="281">
        <v>3</v>
      </c>
      <c r="G66" s="282">
        <v>1</v>
      </c>
    </row>
    <row r="67" spans="1:12" x14ac:dyDescent="0.25">
      <c r="A67" s="270" t="s">
        <v>23</v>
      </c>
      <c r="B67" s="7">
        <v>0</v>
      </c>
      <c r="C67" s="6">
        <v>0</v>
      </c>
      <c r="D67" s="276">
        <v>0</v>
      </c>
      <c r="E67" s="281">
        <v>0</v>
      </c>
      <c r="F67" s="281">
        <v>0</v>
      </c>
      <c r="G67" s="282">
        <v>0</v>
      </c>
    </row>
    <row r="68" spans="1:12" x14ac:dyDescent="0.25">
      <c r="A68" s="270" t="s">
        <v>24</v>
      </c>
      <c r="B68" s="7">
        <v>0</v>
      </c>
      <c r="C68" s="6">
        <v>0</v>
      </c>
      <c r="D68" s="276">
        <v>9</v>
      </c>
      <c r="E68" s="281">
        <v>0</v>
      </c>
      <c r="F68" s="281">
        <v>0</v>
      </c>
      <c r="G68" s="282">
        <v>3</v>
      </c>
    </row>
    <row r="69" spans="1:12" x14ac:dyDescent="0.25">
      <c r="A69" s="270" t="s">
        <v>25</v>
      </c>
      <c r="B69" s="7">
        <v>0</v>
      </c>
      <c r="C69" s="6">
        <v>10</v>
      </c>
      <c r="D69" s="276">
        <v>0</v>
      </c>
      <c r="E69" s="281">
        <v>2</v>
      </c>
      <c r="F69" s="281">
        <v>45</v>
      </c>
      <c r="G69" s="282">
        <v>2</v>
      </c>
    </row>
    <row r="70" spans="1:12" x14ac:dyDescent="0.25">
      <c r="A70" s="270" t="s">
        <v>26</v>
      </c>
      <c r="B70" s="7">
        <v>0</v>
      </c>
      <c r="C70" s="6">
        <v>1</v>
      </c>
      <c r="D70" s="276">
        <v>0</v>
      </c>
      <c r="E70" s="281">
        <v>0</v>
      </c>
      <c r="F70" s="281">
        <v>0</v>
      </c>
      <c r="G70" s="282">
        <v>0</v>
      </c>
    </row>
    <row r="71" spans="1:12" x14ac:dyDescent="0.25">
      <c r="A71" s="270" t="s">
        <v>27</v>
      </c>
      <c r="B71" s="7">
        <v>0</v>
      </c>
      <c r="C71" s="6">
        <v>22</v>
      </c>
      <c r="D71" s="276">
        <v>0</v>
      </c>
      <c r="E71" s="281">
        <v>1</v>
      </c>
      <c r="F71" s="281">
        <v>0</v>
      </c>
      <c r="G71" s="282">
        <v>0</v>
      </c>
    </row>
    <row r="72" spans="1:12" x14ac:dyDescent="0.25">
      <c r="A72" s="270" t="s">
        <v>28</v>
      </c>
      <c r="B72" s="7">
        <v>0</v>
      </c>
      <c r="C72" s="6">
        <v>21</v>
      </c>
      <c r="D72" s="276">
        <v>0</v>
      </c>
      <c r="E72" s="281">
        <v>0</v>
      </c>
      <c r="F72" s="281">
        <v>0</v>
      </c>
      <c r="G72" s="282">
        <v>0</v>
      </c>
    </row>
    <row r="73" spans="1:12" x14ac:dyDescent="0.25">
      <c r="A73" s="270" t="s">
        <v>29</v>
      </c>
      <c r="B73" s="7">
        <v>6</v>
      </c>
      <c r="C73" s="6">
        <v>0</v>
      </c>
      <c r="D73" s="276">
        <v>22</v>
      </c>
      <c r="E73" s="281">
        <v>4</v>
      </c>
      <c r="F73" s="281">
        <v>27</v>
      </c>
      <c r="G73" s="282">
        <v>1</v>
      </c>
    </row>
    <row r="74" spans="1:12" x14ac:dyDescent="0.25">
      <c r="A74" s="270" t="s">
        <v>30</v>
      </c>
      <c r="B74" s="7">
        <v>0</v>
      </c>
      <c r="C74" s="6">
        <v>22</v>
      </c>
      <c r="D74" s="276">
        <v>0</v>
      </c>
      <c r="E74" s="281">
        <v>0</v>
      </c>
      <c r="F74" s="281">
        <v>0</v>
      </c>
      <c r="G74" s="282">
        <v>0</v>
      </c>
    </row>
    <row r="75" spans="1:12" x14ac:dyDescent="0.25">
      <c r="A75" s="270" t="s">
        <v>31</v>
      </c>
      <c r="B75" s="7">
        <v>0</v>
      </c>
      <c r="C75" s="6">
        <v>2</v>
      </c>
      <c r="D75" s="276">
        <v>11</v>
      </c>
      <c r="E75" s="281">
        <v>4</v>
      </c>
      <c r="F75" s="281">
        <v>10</v>
      </c>
      <c r="G75" s="283">
        <v>0</v>
      </c>
    </row>
    <row r="76" spans="1:12" ht="16.5" thickBot="1" x14ac:dyDescent="0.3">
      <c r="A76" s="161" t="s">
        <v>32</v>
      </c>
      <c r="B76" s="162">
        <v>42</v>
      </c>
      <c r="C76" s="163">
        <v>107</v>
      </c>
      <c r="D76" s="178">
        <v>112</v>
      </c>
      <c r="E76" s="163">
        <v>35</v>
      </c>
      <c r="F76" s="163">
        <v>194</v>
      </c>
      <c r="G76" s="475">
        <v>25</v>
      </c>
      <c r="K76" s="234"/>
    </row>
    <row r="77" spans="1:12" x14ac:dyDescent="0.25">
      <c r="A77" s="234" t="s">
        <v>45</v>
      </c>
      <c r="B77" s="234"/>
      <c r="C77" s="21"/>
      <c r="D77" s="13"/>
      <c r="E77" s="13"/>
      <c r="F77" s="234"/>
      <c r="G77" s="234"/>
      <c r="H77" s="234"/>
      <c r="I77" s="234"/>
      <c r="J77" s="234"/>
      <c r="K77" s="234"/>
      <c r="L77" s="234"/>
    </row>
    <row r="78" spans="1:12" x14ac:dyDescent="0.25">
      <c r="A78" s="234"/>
      <c r="B78" s="234"/>
      <c r="C78" s="234"/>
      <c r="D78" s="234"/>
      <c r="E78" s="234"/>
      <c r="F78" s="234"/>
      <c r="G78" s="234"/>
      <c r="H78" s="234"/>
      <c r="I78" s="234"/>
      <c r="J78" s="234"/>
      <c r="K78" s="234"/>
      <c r="L78" s="234"/>
    </row>
    <row r="79" spans="1:12" ht="47.25" x14ac:dyDescent="0.25">
      <c r="A79" s="234" t="s">
        <v>46</v>
      </c>
      <c r="B79" s="234"/>
      <c r="C79" s="234"/>
      <c r="D79" s="234"/>
      <c r="E79" s="234"/>
      <c r="F79" s="234"/>
      <c r="G79" s="234"/>
      <c r="H79" s="234"/>
      <c r="I79" s="234"/>
      <c r="J79" s="234"/>
      <c r="K79" s="234"/>
      <c r="L79" s="234"/>
    </row>
    <row r="80" spans="1:12" x14ac:dyDescent="0.25">
      <c r="A80" s="234"/>
      <c r="B80" s="234"/>
      <c r="C80" s="234"/>
      <c r="D80" s="234"/>
      <c r="E80" s="234"/>
      <c r="F80" s="234"/>
      <c r="G80" s="234"/>
      <c r="H80" s="234"/>
      <c r="I80" s="234"/>
      <c r="J80" s="234"/>
      <c r="K80" s="234"/>
      <c r="L80" s="234"/>
    </row>
    <row r="81" spans="1:12" ht="94.5" x14ac:dyDescent="0.25">
      <c r="A81" s="280" t="s">
        <v>33</v>
      </c>
      <c r="B81" s="231" t="s">
        <v>47</v>
      </c>
      <c r="C81" s="231" t="s">
        <v>48</v>
      </c>
      <c r="D81" s="231" t="s">
        <v>10</v>
      </c>
      <c r="E81" s="231" t="s">
        <v>49</v>
      </c>
      <c r="F81" s="231" t="s">
        <v>50</v>
      </c>
      <c r="G81" s="231" t="s">
        <v>51</v>
      </c>
      <c r="H81" s="231" t="s">
        <v>52</v>
      </c>
      <c r="I81" s="234"/>
      <c r="J81" s="234"/>
      <c r="K81" s="234"/>
      <c r="L81" s="234"/>
    </row>
    <row r="82" spans="1:12" x14ac:dyDescent="0.25">
      <c r="A82" s="270" t="s">
        <v>15</v>
      </c>
      <c r="B82" s="6">
        <v>65</v>
      </c>
      <c r="C82" s="6">
        <v>0</v>
      </c>
      <c r="D82" s="6">
        <v>0</v>
      </c>
      <c r="E82" s="6">
        <v>7</v>
      </c>
      <c r="F82" s="6">
        <v>33</v>
      </c>
      <c r="G82" s="6">
        <v>25</v>
      </c>
      <c r="H82" s="6">
        <v>0</v>
      </c>
      <c r="I82" s="234"/>
      <c r="J82" s="234"/>
      <c r="K82" s="234"/>
      <c r="L82" s="234"/>
    </row>
    <row r="83" spans="1:12" x14ac:dyDescent="0.25">
      <c r="A83" s="270" t="s">
        <v>16</v>
      </c>
      <c r="B83" s="6">
        <v>4</v>
      </c>
      <c r="C83" s="6">
        <v>0</v>
      </c>
      <c r="D83" s="6">
        <v>0</v>
      </c>
      <c r="E83" s="6">
        <v>4</v>
      </c>
      <c r="F83" s="6">
        <v>0</v>
      </c>
      <c r="G83" s="6">
        <v>0</v>
      </c>
      <c r="H83" s="6">
        <v>0</v>
      </c>
      <c r="I83" s="234"/>
      <c r="J83" s="234"/>
      <c r="K83" s="234"/>
      <c r="L83" s="234"/>
    </row>
    <row r="84" spans="1:12" x14ac:dyDescent="0.25">
      <c r="A84" s="270" t="s">
        <v>17</v>
      </c>
      <c r="B84" s="6">
        <v>7</v>
      </c>
      <c r="C84" s="6">
        <v>0</v>
      </c>
      <c r="D84" s="6">
        <v>1</v>
      </c>
      <c r="E84" s="6">
        <v>4</v>
      </c>
      <c r="F84" s="6">
        <v>2</v>
      </c>
      <c r="G84" s="6">
        <v>0</v>
      </c>
      <c r="H84" s="6">
        <v>0</v>
      </c>
      <c r="I84" s="234"/>
      <c r="J84" s="234"/>
      <c r="K84" s="234"/>
      <c r="L84" s="234"/>
    </row>
    <row r="85" spans="1:12" x14ac:dyDescent="0.25">
      <c r="A85" s="270" t="s">
        <v>18</v>
      </c>
      <c r="B85" s="6">
        <v>21</v>
      </c>
      <c r="C85" s="6">
        <v>0</v>
      </c>
      <c r="D85" s="6">
        <v>8</v>
      </c>
      <c r="E85" s="6">
        <v>13</v>
      </c>
      <c r="F85" s="6">
        <v>0</v>
      </c>
      <c r="G85" s="6">
        <v>0</v>
      </c>
      <c r="H85" s="6">
        <v>0</v>
      </c>
      <c r="I85" s="234"/>
      <c r="J85" s="234"/>
      <c r="K85" s="234"/>
      <c r="L85" s="234"/>
    </row>
    <row r="86" spans="1:12" x14ac:dyDescent="0.25">
      <c r="A86" s="270" t="s">
        <v>19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234"/>
      <c r="J86" s="234"/>
      <c r="K86" s="234"/>
      <c r="L86" s="234"/>
    </row>
    <row r="87" spans="1:12" x14ac:dyDescent="0.25">
      <c r="A87" s="270" t="s">
        <v>20</v>
      </c>
      <c r="B87" s="6">
        <v>5</v>
      </c>
      <c r="C87" s="6">
        <v>0</v>
      </c>
      <c r="D87" s="6">
        <v>0</v>
      </c>
      <c r="E87" s="6">
        <v>4</v>
      </c>
      <c r="F87" s="6">
        <v>1</v>
      </c>
      <c r="G87" s="6">
        <v>0</v>
      </c>
      <c r="H87" s="6">
        <v>0</v>
      </c>
      <c r="I87" s="234"/>
      <c r="J87" s="234"/>
      <c r="K87" s="234"/>
      <c r="L87" s="234"/>
    </row>
    <row r="88" spans="1:12" x14ac:dyDescent="0.25">
      <c r="A88" s="270" t="s">
        <v>21</v>
      </c>
      <c r="B88" s="6">
        <v>7</v>
      </c>
      <c r="C88" s="6">
        <v>0</v>
      </c>
      <c r="D88" s="6">
        <v>1</v>
      </c>
      <c r="E88" s="6">
        <v>5</v>
      </c>
      <c r="F88" s="6">
        <v>1</v>
      </c>
      <c r="G88" s="6">
        <v>0</v>
      </c>
      <c r="H88" s="6">
        <v>0</v>
      </c>
      <c r="I88" s="234"/>
      <c r="J88" s="234"/>
      <c r="K88" s="234"/>
      <c r="L88" s="234"/>
    </row>
    <row r="89" spans="1:12" x14ac:dyDescent="0.25">
      <c r="A89" s="270" t="s">
        <v>22</v>
      </c>
      <c r="B89" s="6">
        <v>3</v>
      </c>
      <c r="C89" s="6">
        <v>0</v>
      </c>
      <c r="D89" s="6">
        <v>0</v>
      </c>
      <c r="E89" s="6">
        <v>3</v>
      </c>
      <c r="F89" s="6">
        <v>0</v>
      </c>
      <c r="G89" s="6">
        <v>0</v>
      </c>
      <c r="H89" s="6">
        <v>0</v>
      </c>
      <c r="I89" s="234"/>
      <c r="J89" s="234"/>
      <c r="K89" s="234"/>
      <c r="L89" s="234"/>
    </row>
    <row r="90" spans="1:12" x14ac:dyDescent="0.25">
      <c r="A90" s="270" t="s">
        <v>23</v>
      </c>
      <c r="B90" s="6">
        <v>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234"/>
      <c r="J90" s="234"/>
      <c r="K90" s="234"/>
      <c r="L90" s="234"/>
    </row>
    <row r="91" spans="1:12" x14ac:dyDescent="0.25">
      <c r="A91" s="270" t="s">
        <v>24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234"/>
      <c r="J91" s="234"/>
      <c r="K91" s="234"/>
      <c r="L91" s="234"/>
    </row>
    <row r="92" spans="1:12" x14ac:dyDescent="0.25">
      <c r="A92" s="270" t="s">
        <v>25</v>
      </c>
      <c r="B92" s="6">
        <v>45</v>
      </c>
      <c r="C92" s="6">
        <v>0</v>
      </c>
      <c r="D92" s="6">
        <v>12</v>
      </c>
      <c r="E92" s="6">
        <v>33</v>
      </c>
      <c r="F92" s="6">
        <v>0</v>
      </c>
      <c r="G92" s="6">
        <v>0</v>
      </c>
      <c r="H92" s="6">
        <v>0</v>
      </c>
      <c r="I92" s="234"/>
      <c r="J92" s="234"/>
      <c r="K92" s="234"/>
      <c r="L92" s="234"/>
    </row>
    <row r="93" spans="1:12" x14ac:dyDescent="0.25">
      <c r="A93" s="270" t="s">
        <v>26</v>
      </c>
      <c r="B93" s="6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234"/>
      <c r="J93" s="234"/>
      <c r="K93" s="234"/>
      <c r="L93" s="234"/>
    </row>
    <row r="94" spans="1:12" x14ac:dyDescent="0.25">
      <c r="A94" s="270" t="s">
        <v>27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234"/>
      <c r="J94" s="234"/>
      <c r="K94" s="234"/>
      <c r="L94" s="234"/>
    </row>
    <row r="95" spans="1:12" x14ac:dyDescent="0.25">
      <c r="A95" s="270" t="s">
        <v>28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234"/>
      <c r="J95" s="234"/>
      <c r="K95" s="234"/>
      <c r="L95" s="234"/>
    </row>
    <row r="96" spans="1:12" x14ac:dyDescent="0.25">
      <c r="A96" s="270" t="s">
        <v>29</v>
      </c>
      <c r="B96" s="6">
        <v>27</v>
      </c>
      <c r="C96" s="6">
        <v>0</v>
      </c>
      <c r="D96" s="6"/>
      <c r="E96" s="6">
        <v>20</v>
      </c>
      <c r="F96" s="6">
        <v>7</v>
      </c>
      <c r="G96" s="6">
        <v>0</v>
      </c>
      <c r="H96" s="6">
        <v>0</v>
      </c>
      <c r="I96" s="234"/>
      <c r="J96" s="234"/>
      <c r="K96" s="234"/>
      <c r="L96" s="234"/>
    </row>
    <row r="97" spans="1:12" x14ac:dyDescent="0.25">
      <c r="A97" s="270" t="s">
        <v>30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234"/>
      <c r="J97" s="234"/>
      <c r="K97" s="234"/>
      <c r="L97" s="234"/>
    </row>
    <row r="98" spans="1:12" x14ac:dyDescent="0.25">
      <c r="A98" s="270" t="s">
        <v>31</v>
      </c>
      <c r="B98" s="281">
        <v>10</v>
      </c>
      <c r="C98" s="6">
        <v>0</v>
      </c>
      <c r="D98" s="6">
        <v>0</v>
      </c>
      <c r="E98" s="6">
        <v>8</v>
      </c>
      <c r="F98" s="281">
        <v>2</v>
      </c>
      <c r="G98" s="281">
        <v>0</v>
      </c>
      <c r="H98" s="319">
        <v>0</v>
      </c>
      <c r="I98" s="234"/>
      <c r="J98" s="234"/>
      <c r="K98" s="234"/>
      <c r="L98" s="234"/>
    </row>
    <row r="99" spans="1:12" ht="16.5" thickBot="1" x14ac:dyDescent="0.3">
      <c r="A99" s="161" t="s">
        <v>32</v>
      </c>
      <c r="B99" s="166">
        <v>194</v>
      </c>
      <c r="C99" s="163">
        <v>0</v>
      </c>
      <c r="D99" s="163">
        <v>22</v>
      </c>
      <c r="E99" s="163">
        <v>101</v>
      </c>
      <c r="F99" s="163">
        <v>46</v>
      </c>
      <c r="G99" s="163">
        <v>25</v>
      </c>
      <c r="H99" s="175">
        <v>0</v>
      </c>
      <c r="I99" s="234"/>
      <c r="J99" s="234"/>
      <c r="K99" s="234"/>
      <c r="L99" s="234"/>
    </row>
    <row r="100" spans="1:12" x14ac:dyDescent="0.25">
      <c r="A100" s="234"/>
      <c r="B100" s="281"/>
      <c r="C100" s="234"/>
      <c r="D100" s="234"/>
      <c r="E100" s="234"/>
      <c r="F100" s="234"/>
      <c r="G100" s="234"/>
      <c r="H100" s="234"/>
      <c r="I100" s="234"/>
      <c r="J100" s="234"/>
      <c r="K100" s="234"/>
      <c r="L100" s="234"/>
    </row>
    <row r="101" spans="1:12" x14ac:dyDescent="0.25">
      <c r="A101" s="234"/>
      <c r="B101" s="234"/>
      <c r="C101" s="234"/>
      <c r="D101" s="234"/>
      <c r="E101" s="234"/>
      <c r="F101" s="234"/>
      <c r="G101" s="234"/>
      <c r="H101" s="234"/>
      <c r="I101" s="234"/>
      <c r="J101" s="234"/>
      <c r="K101" s="234"/>
      <c r="L101" s="234"/>
    </row>
    <row r="102" spans="1:12" ht="47.25" x14ac:dyDescent="0.25">
      <c r="A102" s="236" t="s">
        <v>53</v>
      </c>
      <c r="B102" s="236"/>
      <c r="C102" s="236"/>
      <c r="D102" s="236"/>
      <c r="E102" s="236"/>
      <c r="F102" s="236"/>
      <c r="G102" s="236"/>
      <c r="H102" s="236"/>
      <c r="I102" s="236"/>
      <c r="J102" s="236"/>
      <c r="K102" s="236"/>
      <c r="L102" s="234"/>
    </row>
    <row r="103" spans="1:12" x14ac:dyDescent="0.25">
      <c r="A103" s="234"/>
      <c r="B103" s="234"/>
      <c r="C103" s="234"/>
      <c r="D103" s="234"/>
      <c r="E103" s="234"/>
      <c r="F103" s="234"/>
      <c r="G103" s="234"/>
      <c r="H103" s="234"/>
      <c r="I103" s="234"/>
      <c r="J103" s="234"/>
      <c r="K103" s="234"/>
      <c r="L103" s="234"/>
    </row>
    <row r="104" spans="1:12" x14ac:dyDescent="0.25">
      <c r="A104" s="234"/>
      <c r="B104" s="234"/>
      <c r="C104" s="234"/>
      <c r="D104" s="234"/>
      <c r="E104" s="234"/>
      <c r="F104" s="234"/>
      <c r="G104" s="234"/>
      <c r="H104" s="234"/>
      <c r="I104" s="234"/>
      <c r="J104" s="234"/>
      <c r="K104" s="234"/>
      <c r="L104" s="234"/>
    </row>
    <row r="105" spans="1:12" x14ac:dyDescent="0.25">
      <c r="A105" s="235" t="s">
        <v>54</v>
      </c>
      <c r="B105" s="235"/>
      <c r="C105" s="235"/>
      <c r="D105" s="235"/>
      <c r="E105" s="235"/>
      <c r="F105" s="235"/>
      <c r="G105" s="235"/>
      <c r="H105" s="235"/>
      <c r="I105" s="279"/>
      <c r="J105" s="234"/>
      <c r="K105" s="234"/>
      <c r="L105" s="234"/>
    </row>
    <row r="106" spans="1:12" x14ac:dyDescent="0.25">
      <c r="A106" s="235"/>
      <c r="B106" s="235"/>
      <c r="C106" s="235"/>
      <c r="D106" s="235"/>
      <c r="E106" s="235"/>
      <c r="F106" s="235"/>
      <c r="G106" s="235"/>
      <c r="H106" s="235"/>
      <c r="I106" s="279"/>
      <c r="J106" s="234"/>
      <c r="K106" s="234"/>
      <c r="L106" s="234"/>
    </row>
    <row r="107" spans="1:12" x14ac:dyDescent="0.25">
      <c r="A107" s="234"/>
      <c r="B107" s="234"/>
      <c r="C107" s="234"/>
      <c r="D107" s="234"/>
      <c r="E107" s="234"/>
      <c r="F107" s="234"/>
      <c r="G107" s="234"/>
      <c r="H107" s="234"/>
      <c r="I107" s="278"/>
      <c r="J107" s="234"/>
      <c r="K107" s="234"/>
      <c r="L107" s="234"/>
    </row>
    <row r="108" spans="1:12" x14ac:dyDescent="0.25">
      <c r="A108" s="279"/>
      <c r="B108" s="279"/>
      <c r="C108" s="234"/>
      <c r="D108" s="234"/>
      <c r="E108" s="234"/>
      <c r="F108" s="279"/>
      <c r="G108" s="279"/>
      <c r="H108" s="279"/>
      <c r="J108" s="279"/>
      <c r="K108" s="279"/>
      <c r="L108" s="279"/>
    </row>
    <row r="109" spans="1:12" ht="16.5" thickBot="1" x14ac:dyDescent="0.3">
      <c r="D109" s="278"/>
      <c r="E109" s="278"/>
      <c r="F109" s="278"/>
    </row>
    <row r="110" spans="1:12" ht="47.25" x14ac:dyDescent="0.25">
      <c r="A110" s="281"/>
      <c r="B110" s="268" t="s">
        <v>55</v>
      </c>
      <c r="C110" s="241" t="s">
        <v>56</v>
      </c>
    </row>
    <row r="111" spans="1:12" x14ac:dyDescent="0.25">
      <c r="A111" s="281" t="s">
        <v>57</v>
      </c>
      <c r="B111" s="284">
        <v>215</v>
      </c>
      <c r="C111" s="285">
        <v>99</v>
      </c>
    </row>
    <row r="112" spans="1:12" x14ac:dyDescent="0.25">
      <c r="A112" s="281" t="s">
        <v>58</v>
      </c>
      <c r="B112" s="284">
        <v>411</v>
      </c>
      <c r="C112" s="285">
        <v>238</v>
      </c>
    </row>
    <row r="113" spans="1:9" x14ac:dyDescent="0.25">
      <c r="A113" s="281" t="s">
        <v>59</v>
      </c>
      <c r="B113" s="284">
        <v>13</v>
      </c>
      <c r="C113" s="285">
        <v>2</v>
      </c>
    </row>
    <row r="114" spans="1:9" x14ac:dyDescent="0.25">
      <c r="A114" s="281" t="s">
        <v>60</v>
      </c>
      <c r="B114" s="284">
        <v>2</v>
      </c>
      <c r="C114" s="285">
        <v>1</v>
      </c>
    </row>
    <row r="115" spans="1:9" x14ac:dyDescent="0.25">
      <c r="A115" s="281" t="s">
        <v>61</v>
      </c>
      <c r="B115" s="284">
        <v>4</v>
      </c>
      <c r="C115" s="285">
        <v>2</v>
      </c>
    </row>
    <row r="116" spans="1:9" x14ac:dyDescent="0.25">
      <c r="A116" s="286" t="s">
        <v>62</v>
      </c>
      <c r="B116" s="284">
        <v>1</v>
      </c>
      <c r="C116" s="285">
        <v>0</v>
      </c>
    </row>
    <row r="117" spans="1:9" x14ac:dyDescent="0.25">
      <c r="A117" s="286" t="s">
        <v>63</v>
      </c>
      <c r="B117" s="284">
        <v>13</v>
      </c>
      <c r="C117" s="284">
        <v>2</v>
      </c>
      <c r="D117" s="234"/>
    </row>
    <row r="118" spans="1:9" x14ac:dyDescent="0.25">
      <c r="A118" s="166" t="s">
        <v>32</v>
      </c>
      <c r="B118" s="166">
        <f>SUM(B111:B117)</f>
        <v>659</v>
      </c>
      <c r="C118" s="166">
        <f>SUM(C111:C117)</f>
        <v>344</v>
      </c>
      <c r="D118" s="234"/>
    </row>
    <row r="119" spans="1:9" x14ac:dyDescent="0.25">
      <c r="A119" s="287" t="s">
        <v>64</v>
      </c>
      <c r="C119" s="288"/>
      <c r="D119" s="288"/>
      <c r="E119" s="288"/>
      <c r="I119" s="234"/>
    </row>
    <row r="122" spans="1:9" ht="47.25" x14ac:dyDescent="0.25">
      <c r="A122" s="281"/>
      <c r="B122" s="231" t="s">
        <v>65</v>
      </c>
      <c r="C122" s="242" t="s">
        <v>66</v>
      </c>
      <c r="D122" s="242" t="s">
        <v>67</v>
      </c>
      <c r="E122" s="242" t="s">
        <v>68</v>
      </c>
      <c r="F122" s="242" t="s">
        <v>69</v>
      </c>
    </row>
    <row r="123" spans="1:9" ht="31.5" x14ac:dyDescent="0.25">
      <c r="A123" s="243" t="s">
        <v>70</v>
      </c>
      <c r="B123" s="281">
        <v>22</v>
      </c>
      <c r="C123" s="281">
        <v>0</v>
      </c>
      <c r="D123" s="281">
        <v>0</v>
      </c>
      <c r="E123" s="281">
        <v>0</v>
      </c>
      <c r="F123" s="281">
        <v>0</v>
      </c>
    </row>
    <row r="124" spans="1:9" x14ac:dyDescent="0.25">
      <c r="C124" s="244"/>
      <c r="D124" s="244"/>
      <c r="E124" s="244"/>
    </row>
    <row r="125" spans="1:9" x14ac:dyDescent="0.25">
      <c r="A125" s="274" t="s">
        <v>71</v>
      </c>
    </row>
    <row r="126" spans="1:9" x14ac:dyDescent="0.25">
      <c r="A126" s="274" t="s">
        <v>72</v>
      </c>
    </row>
    <row r="127" spans="1:9" x14ac:dyDescent="0.25">
      <c r="A127" s="274" t="s">
        <v>73</v>
      </c>
    </row>
    <row r="129" spans="1:5" x14ac:dyDescent="0.25">
      <c r="B129" s="1444" t="s">
        <v>74</v>
      </c>
      <c r="C129" s="1445"/>
      <c r="D129" s="1446"/>
    </row>
    <row r="130" spans="1:5" x14ac:dyDescent="0.25">
      <c r="B130" s="281" t="s">
        <v>75</v>
      </c>
      <c r="C130" s="289">
        <v>659</v>
      </c>
      <c r="D130" s="290"/>
    </row>
    <row r="131" spans="1:5" x14ac:dyDescent="0.25">
      <c r="B131" s="281" t="s">
        <v>76</v>
      </c>
      <c r="C131" s="289">
        <v>344</v>
      </c>
      <c r="D131" s="290"/>
    </row>
    <row r="132" spans="1:5" ht="31.5" x14ac:dyDescent="0.25">
      <c r="B132" s="245" t="s">
        <v>77</v>
      </c>
      <c r="C132" s="281" t="s">
        <v>80</v>
      </c>
      <c r="D132" s="281">
        <v>44</v>
      </c>
    </row>
    <row r="133" spans="1:5" ht="31.5" x14ac:dyDescent="0.25">
      <c r="B133" s="291"/>
      <c r="C133" s="243" t="s">
        <v>82</v>
      </c>
      <c r="D133" s="281">
        <v>29</v>
      </c>
    </row>
    <row r="134" spans="1:5" x14ac:dyDescent="0.25">
      <c r="B134" s="281" t="s">
        <v>78</v>
      </c>
      <c r="C134" s="266" t="s">
        <v>110</v>
      </c>
      <c r="D134" s="504">
        <v>2</v>
      </c>
    </row>
    <row r="135" spans="1:5" ht="31.5" x14ac:dyDescent="0.25">
      <c r="B135" s="281"/>
      <c r="C135" s="749" t="s">
        <v>111</v>
      </c>
      <c r="D135" s="281">
        <v>1</v>
      </c>
    </row>
    <row r="136" spans="1:5" x14ac:dyDescent="0.25">
      <c r="B136" s="166" t="s">
        <v>32</v>
      </c>
      <c r="C136" s="281"/>
      <c r="D136" s="166">
        <f>C130+C131+D132+D133+D134+D135</f>
        <v>1079</v>
      </c>
    </row>
    <row r="139" spans="1:5" x14ac:dyDescent="0.25">
      <c r="A139" s="1447" t="s">
        <v>94</v>
      </c>
      <c r="B139" s="1447"/>
      <c r="C139" s="1447"/>
      <c r="D139" s="1447"/>
      <c r="E139" s="1447"/>
    </row>
    <row r="140" spans="1:5" x14ac:dyDescent="0.25">
      <c r="A140" s="292" t="s">
        <v>95</v>
      </c>
      <c r="B140" s="1444" t="s">
        <v>112</v>
      </c>
      <c r="C140" s="1445"/>
      <c r="D140" s="1445"/>
      <c r="E140" s="1445"/>
    </row>
    <row r="141" spans="1:5" x14ac:dyDescent="0.25">
      <c r="A141" s="281"/>
      <c r="B141" s="1441" t="s">
        <v>32</v>
      </c>
      <c r="C141" s="1337" t="s">
        <v>84</v>
      </c>
      <c r="D141" s="1337" t="s">
        <v>85</v>
      </c>
      <c r="E141" s="1337" t="s">
        <v>86</v>
      </c>
    </row>
    <row r="142" spans="1:5" x14ac:dyDescent="0.25">
      <c r="A142" s="281"/>
      <c r="B142" s="1442"/>
      <c r="C142" s="1338"/>
      <c r="D142" s="1442"/>
      <c r="E142" s="1442"/>
    </row>
    <row r="143" spans="1:5" x14ac:dyDescent="0.25">
      <c r="A143" s="293" t="s">
        <v>87</v>
      </c>
      <c r="B143" s="281">
        <v>4</v>
      </c>
      <c r="C143" s="281">
        <v>3</v>
      </c>
      <c r="D143" s="281">
        <v>0</v>
      </c>
      <c r="E143" s="281">
        <v>1</v>
      </c>
    </row>
    <row r="144" spans="1:5" x14ac:dyDescent="0.25">
      <c r="A144" s="293" t="s">
        <v>88</v>
      </c>
      <c r="B144" s="281">
        <v>1</v>
      </c>
      <c r="C144" s="294">
        <v>1</v>
      </c>
      <c r="D144" s="294">
        <v>0</v>
      </c>
      <c r="E144" s="294">
        <v>0</v>
      </c>
    </row>
    <row r="145" spans="1:5" x14ac:dyDescent="0.25">
      <c r="A145" s="293" t="s">
        <v>89</v>
      </c>
      <c r="B145" s="281">
        <v>3</v>
      </c>
      <c r="C145" s="294">
        <v>2</v>
      </c>
      <c r="D145" s="294">
        <v>0</v>
      </c>
      <c r="E145" s="294">
        <v>1</v>
      </c>
    </row>
    <row r="146" spans="1:5" x14ac:dyDescent="0.25">
      <c r="A146" s="293" t="s">
        <v>90</v>
      </c>
      <c r="B146" s="281">
        <v>1</v>
      </c>
      <c r="C146" s="294">
        <v>1</v>
      </c>
      <c r="D146" s="294">
        <v>0</v>
      </c>
      <c r="E146" s="294">
        <v>0</v>
      </c>
    </row>
    <row r="147" spans="1:5" x14ac:dyDescent="0.25">
      <c r="A147" s="293" t="s">
        <v>91</v>
      </c>
      <c r="B147" s="281">
        <v>11</v>
      </c>
      <c r="C147" s="320">
        <v>9</v>
      </c>
      <c r="D147" s="320">
        <v>2</v>
      </c>
      <c r="E147" s="320">
        <v>0</v>
      </c>
    </row>
    <row r="148" spans="1:5" x14ac:dyDescent="0.25">
      <c r="A148" s="293" t="s">
        <v>92</v>
      </c>
      <c r="B148" s="281">
        <v>0</v>
      </c>
      <c r="C148" s="320">
        <v>0</v>
      </c>
      <c r="D148" s="320">
        <v>0</v>
      </c>
      <c r="E148" s="320">
        <v>0</v>
      </c>
    </row>
    <row r="149" spans="1:5" x14ac:dyDescent="0.25">
      <c r="A149" s="293" t="s">
        <v>93</v>
      </c>
      <c r="B149" s="281">
        <v>1</v>
      </c>
      <c r="C149" s="320">
        <v>1</v>
      </c>
      <c r="D149" s="320">
        <v>1</v>
      </c>
      <c r="E149" s="320">
        <v>0</v>
      </c>
    </row>
  </sheetData>
  <mergeCells count="16">
    <mergeCell ref="A50:C50"/>
    <mergeCell ref="A5:L5"/>
    <mergeCell ref="A8:A9"/>
    <mergeCell ref="B8:B9"/>
    <mergeCell ref="C8:E8"/>
    <mergeCell ref="F8:L8"/>
    <mergeCell ref="B141:B142"/>
    <mergeCell ref="C141:C142"/>
    <mergeCell ref="D141:D142"/>
    <mergeCell ref="E141:E142"/>
    <mergeCell ref="A51:C51"/>
    <mergeCell ref="A55:H55"/>
    <mergeCell ref="B57:C57"/>
    <mergeCell ref="B129:D129"/>
    <mergeCell ref="A139:E139"/>
    <mergeCell ref="B140:E140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"/>
  <sheetViews>
    <sheetView zoomScale="60" zoomScaleNormal="60" workbookViewId="0">
      <selection activeCell="A118" sqref="A118:C118"/>
    </sheetView>
  </sheetViews>
  <sheetFormatPr defaultColWidth="22.5703125" defaultRowHeight="15.75" x14ac:dyDescent="0.25"/>
  <cols>
    <col min="1" max="1" width="29.7109375" style="415" customWidth="1"/>
    <col min="2" max="16384" width="22.5703125" style="415"/>
  </cols>
  <sheetData>
    <row r="1" spans="1:12" x14ac:dyDescent="0.25">
      <c r="A1" s="415" t="s">
        <v>108</v>
      </c>
    </row>
    <row r="2" spans="1:12" ht="31.5" x14ac:dyDescent="0.25">
      <c r="A2" s="752" t="s">
        <v>1</v>
      </c>
      <c r="B2" s="752"/>
      <c r="C2" s="752"/>
      <c r="D2" s="752"/>
      <c r="E2" s="752"/>
      <c r="F2" s="752"/>
      <c r="G2" s="752"/>
      <c r="H2" s="752"/>
      <c r="I2" s="752"/>
      <c r="J2" s="752"/>
      <c r="K2" s="752"/>
      <c r="L2" s="752"/>
    </row>
    <row r="3" spans="1:12" x14ac:dyDescent="0.25">
      <c r="A3" s="752"/>
      <c r="B3" s="752"/>
      <c r="C3" s="752"/>
      <c r="D3" s="752"/>
      <c r="E3" s="752"/>
      <c r="F3" s="752"/>
      <c r="G3" s="752"/>
      <c r="H3" s="752"/>
      <c r="I3" s="752"/>
      <c r="J3" s="752"/>
      <c r="K3" s="752"/>
      <c r="L3" s="752"/>
    </row>
    <row r="4" spans="1:12" x14ac:dyDescent="0.25">
      <c r="A4" s="752"/>
      <c r="B4" s="752"/>
      <c r="C4" s="752"/>
      <c r="D4" s="752"/>
      <c r="E4" s="752"/>
      <c r="F4" s="752"/>
      <c r="G4" s="752"/>
      <c r="H4" s="752"/>
      <c r="I4" s="752"/>
      <c r="J4" s="752"/>
      <c r="K4" s="752"/>
      <c r="L4" s="752"/>
    </row>
    <row r="5" spans="1:12" x14ac:dyDescent="0.25">
      <c r="A5" s="1560" t="s">
        <v>2</v>
      </c>
      <c r="B5" s="1560"/>
      <c r="C5" s="1560"/>
      <c r="D5" s="1560"/>
      <c r="E5" s="1560"/>
      <c r="F5" s="1560"/>
      <c r="G5" s="1560"/>
      <c r="H5" s="1560"/>
      <c r="I5" s="1560"/>
      <c r="J5" s="1560"/>
      <c r="K5" s="1560"/>
      <c r="L5" s="1560"/>
    </row>
    <row r="6" spans="1:12" x14ac:dyDescent="0.25">
      <c r="A6" s="752"/>
      <c r="B6" s="752"/>
      <c r="C6" s="752"/>
      <c r="D6" s="752"/>
      <c r="E6" s="752"/>
      <c r="F6" s="752"/>
      <c r="G6" s="752"/>
      <c r="H6" s="752"/>
      <c r="I6" s="752"/>
      <c r="J6" s="752"/>
      <c r="K6" s="752"/>
      <c r="L6" s="752"/>
    </row>
    <row r="7" spans="1:12" x14ac:dyDescent="0.25">
      <c r="A7" s="752"/>
      <c r="B7" s="752"/>
      <c r="C7" s="752"/>
      <c r="D7" s="752"/>
      <c r="E7" s="752"/>
      <c r="F7" s="752"/>
      <c r="G7" s="752"/>
      <c r="H7" s="752"/>
      <c r="I7" s="752"/>
      <c r="J7" s="752"/>
      <c r="K7" s="752"/>
      <c r="L7" s="752"/>
    </row>
    <row r="8" spans="1:12" x14ac:dyDescent="0.25">
      <c r="A8" s="1561" t="s">
        <v>33</v>
      </c>
      <c r="B8" s="1562" t="s">
        <v>458</v>
      </c>
      <c r="C8" s="1563"/>
      <c r="D8" s="1559"/>
      <c r="E8" s="1564"/>
      <c r="F8" s="1565" t="s">
        <v>4</v>
      </c>
      <c r="G8" s="1559"/>
      <c r="H8" s="1559"/>
      <c r="I8" s="1559"/>
      <c r="J8" s="1559"/>
      <c r="K8" s="1559"/>
      <c r="L8" s="1559"/>
    </row>
    <row r="9" spans="1:12" ht="126" x14ac:dyDescent="0.25">
      <c r="A9" s="1561"/>
      <c r="B9" s="1562"/>
      <c r="C9" s="753" t="s">
        <v>5</v>
      </c>
      <c r="D9" s="754" t="s">
        <v>6</v>
      </c>
      <c r="E9" s="755" t="s">
        <v>7</v>
      </c>
      <c r="F9" s="756" t="s">
        <v>8</v>
      </c>
      <c r="G9" s="754" t="s">
        <v>9</v>
      </c>
      <c r="H9" s="754" t="s">
        <v>10</v>
      </c>
      <c r="I9" s="754" t="s">
        <v>148</v>
      </c>
      <c r="J9" s="754" t="s">
        <v>459</v>
      </c>
      <c r="K9" s="754" t="s">
        <v>13</v>
      </c>
      <c r="L9" s="754" t="s">
        <v>14</v>
      </c>
    </row>
    <row r="10" spans="1:12" x14ac:dyDescent="0.25">
      <c r="A10" s="757" t="s">
        <v>15</v>
      </c>
      <c r="B10" s="758">
        <v>238</v>
      </c>
      <c r="C10" s="753">
        <v>37</v>
      </c>
      <c r="D10" s="754">
        <v>16</v>
      </c>
      <c r="E10" s="755">
        <v>185</v>
      </c>
      <c r="F10" s="759">
        <v>52</v>
      </c>
      <c r="G10" s="760"/>
      <c r="H10" s="760"/>
      <c r="I10" s="760">
        <v>52</v>
      </c>
      <c r="J10" s="760"/>
      <c r="K10" s="760"/>
      <c r="L10" s="760"/>
    </row>
    <row r="11" spans="1:12" ht="31.5" x14ac:dyDescent="0.25">
      <c r="A11" s="757" t="s">
        <v>16</v>
      </c>
      <c r="B11" s="758">
        <v>92</v>
      </c>
      <c r="C11" s="761">
        <v>8</v>
      </c>
      <c r="D11" s="760">
        <v>1</v>
      </c>
      <c r="E11" s="762">
        <v>83</v>
      </c>
      <c r="F11" s="759">
        <v>39</v>
      </c>
      <c r="G11" s="760"/>
      <c r="H11" s="760">
        <v>14</v>
      </c>
      <c r="I11" s="760">
        <v>25</v>
      </c>
      <c r="J11" s="760"/>
      <c r="K11" s="760"/>
      <c r="L11" s="760"/>
    </row>
    <row r="12" spans="1:12" x14ac:dyDescent="0.25">
      <c r="A12" s="757" t="s">
        <v>17</v>
      </c>
      <c r="B12" s="758">
        <v>36</v>
      </c>
      <c r="C12" s="761">
        <v>3</v>
      </c>
      <c r="D12" s="760">
        <v>5</v>
      </c>
      <c r="E12" s="762">
        <v>28</v>
      </c>
      <c r="F12" s="759">
        <v>9</v>
      </c>
      <c r="G12" s="760"/>
      <c r="H12" s="760"/>
      <c r="I12" s="760">
        <v>9</v>
      </c>
      <c r="J12" s="760"/>
      <c r="K12" s="760"/>
      <c r="L12" s="760"/>
    </row>
    <row r="13" spans="1:12" x14ac:dyDescent="0.25">
      <c r="A13" s="757" t="s">
        <v>18</v>
      </c>
      <c r="B13" s="758">
        <v>34</v>
      </c>
      <c r="C13" s="761"/>
      <c r="D13" s="760"/>
      <c r="E13" s="762">
        <v>34</v>
      </c>
      <c r="F13" s="759">
        <v>21</v>
      </c>
      <c r="G13" s="760"/>
      <c r="H13" s="760">
        <v>14</v>
      </c>
      <c r="I13" s="760">
        <v>7</v>
      </c>
      <c r="J13" s="760"/>
      <c r="K13" s="760"/>
      <c r="L13" s="760"/>
    </row>
    <row r="14" spans="1:12" x14ac:dyDescent="0.25">
      <c r="A14" s="757" t="s">
        <v>19</v>
      </c>
      <c r="B14" s="758">
        <v>4</v>
      </c>
      <c r="C14" s="761"/>
      <c r="D14" s="760">
        <v>2</v>
      </c>
      <c r="E14" s="762">
        <v>2</v>
      </c>
      <c r="F14" s="759"/>
      <c r="G14" s="760"/>
      <c r="H14" s="760"/>
      <c r="I14" s="760"/>
      <c r="J14" s="760"/>
      <c r="K14" s="760"/>
      <c r="L14" s="760"/>
    </row>
    <row r="15" spans="1:12" x14ac:dyDescent="0.25">
      <c r="A15" s="757" t="s">
        <v>20</v>
      </c>
      <c r="B15" s="758">
        <v>33</v>
      </c>
      <c r="C15" s="761"/>
      <c r="D15" s="760">
        <v>3</v>
      </c>
      <c r="E15" s="762">
        <v>30</v>
      </c>
      <c r="F15" s="759">
        <v>7</v>
      </c>
      <c r="G15" s="760"/>
      <c r="H15" s="760">
        <v>2</v>
      </c>
      <c r="I15" s="760">
        <v>5</v>
      </c>
      <c r="J15" s="760"/>
      <c r="K15" s="760"/>
      <c r="L15" s="760"/>
    </row>
    <row r="16" spans="1:12" x14ac:dyDescent="0.25">
      <c r="A16" s="757" t="s">
        <v>21</v>
      </c>
      <c r="B16" s="758">
        <v>21</v>
      </c>
      <c r="C16" s="761"/>
      <c r="D16" s="760">
        <v>1</v>
      </c>
      <c r="E16" s="762">
        <v>20</v>
      </c>
      <c r="F16" s="759">
        <v>5</v>
      </c>
      <c r="G16" s="760"/>
      <c r="H16" s="760"/>
      <c r="I16" s="760">
        <v>5</v>
      </c>
      <c r="J16" s="760"/>
      <c r="K16" s="760"/>
      <c r="L16" s="760"/>
    </row>
    <row r="17" spans="1:12" x14ac:dyDescent="0.25">
      <c r="A17" s="757" t="s">
        <v>22</v>
      </c>
      <c r="B17" s="758">
        <v>10</v>
      </c>
      <c r="C17" s="761"/>
      <c r="D17" s="760"/>
      <c r="E17" s="762">
        <v>10</v>
      </c>
      <c r="F17" s="759"/>
      <c r="G17" s="760"/>
      <c r="H17" s="760"/>
      <c r="I17" s="760"/>
      <c r="J17" s="760"/>
      <c r="K17" s="760"/>
      <c r="L17" s="760"/>
    </row>
    <row r="18" spans="1:12" x14ac:dyDescent="0.25">
      <c r="A18" s="757" t="s">
        <v>23</v>
      </c>
      <c r="B18" s="758"/>
      <c r="C18" s="761"/>
      <c r="D18" s="760"/>
      <c r="E18" s="762"/>
      <c r="F18" s="759"/>
      <c r="G18" s="760"/>
      <c r="H18" s="760"/>
      <c r="I18" s="760"/>
      <c r="J18" s="760"/>
      <c r="K18" s="760"/>
      <c r="L18" s="760"/>
    </row>
    <row r="19" spans="1:12" x14ac:dyDescent="0.25">
      <c r="A19" s="757" t="s">
        <v>24</v>
      </c>
      <c r="B19" s="758">
        <v>7</v>
      </c>
      <c r="C19" s="761"/>
      <c r="D19" s="760">
        <v>1</v>
      </c>
      <c r="E19" s="762">
        <v>6</v>
      </c>
      <c r="F19" s="759"/>
      <c r="G19" s="760"/>
      <c r="H19" s="760"/>
      <c r="I19" s="760"/>
      <c r="J19" s="760"/>
      <c r="K19" s="760"/>
      <c r="L19" s="760"/>
    </row>
    <row r="20" spans="1:12" ht="31.5" x14ac:dyDescent="0.25">
      <c r="A20" s="757" t="s">
        <v>25</v>
      </c>
      <c r="B20" s="758"/>
      <c r="C20" s="761"/>
      <c r="D20" s="760"/>
      <c r="E20" s="762"/>
      <c r="F20" s="759">
        <v>43</v>
      </c>
      <c r="G20" s="760"/>
      <c r="H20" s="760">
        <v>43</v>
      </c>
      <c r="I20" s="760"/>
      <c r="J20" s="760"/>
      <c r="K20" s="760"/>
      <c r="L20" s="760"/>
    </row>
    <row r="21" spans="1:12" ht="31.5" x14ac:dyDescent="0.25">
      <c r="A21" s="757" t="s">
        <v>26</v>
      </c>
      <c r="B21" s="758"/>
      <c r="C21" s="761"/>
      <c r="D21" s="760"/>
      <c r="E21" s="762"/>
      <c r="F21" s="759"/>
      <c r="G21" s="760"/>
      <c r="H21" s="760"/>
      <c r="I21" s="760"/>
      <c r="J21" s="760"/>
      <c r="K21" s="760"/>
      <c r="L21" s="760"/>
    </row>
    <row r="22" spans="1:12" ht="31.5" x14ac:dyDescent="0.25">
      <c r="A22" s="757" t="s">
        <v>27</v>
      </c>
      <c r="B22" s="758"/>
      <c r="C22" s="761"/>
      <c r="D22" s="760"/>
      <c r="E22" s="762"/>
      <c r="F22" s="759">
        <v>10</v>
      </c>
      <c r="G22" s="760"/>
      <c r="H22" s="760">
        <v>10</v>
      </c>
      <c r="I22" s="760"/>
      <c r="J22" s="760"/>
      <c r="K22" s="760"/>
      <c r="L22" s="760"/>
    </row>
    <row r="23" spans="1:12" x14ac:dyDescent="0.25">
      <c r="A23" s="757" t="s">
        <v>28</v>
      </c>
      <c r="B23" s="758"/>
      <c r="C23" s="761"/>
      <c r="D23" s="760"/>
      <c r="E23" s="762"/>
      <c r="F23" s="759">
        <v>33</v>
      </c>
      <c r="G23" s="760"/>
      <c r="H23" s="760">
        <v>33</v>
      </c>
      <c r="I23" s="760"/>
      <c r="J23" s="760"/>
      <c r="K23" s="760"/>
      <c r="L23" s="760"/>
    </row>
    <row r="24" spans="1:12" x14ac:dyDescent="0.25">
      <c r="A24" s="757" t="s">
        <v>29</v>
      </c>
      <c r="B24" s="758">
        <v>7</v>
      </c>
      <c r="C24" s="761"/>
      <c r="D24" s="760">
        <v>2</v>
      </c>
      <c r="E24" s="762">
        <v>5</v>
      </c>
      <c r="F24" s="759"/>
      <c r="G24" s="760"/>
      <c r="H24" s="760"/>
      <c r="I24" s="760"/>
      <c r="J24" s="760"/>
      <c r="K24" s="760"/>
      <c r="L24" s="760"/>
    </row>
    <row r="25" spans="1:12" x14ac:dyDescent="0.25">
      <c r="A25" s="757" t="s">
        <v>30</v>
      </c>
      <c r="B25" s="758">
        <v>26</v>
      </c>
      <c r="C25" s="761">
        <v>1</v>
      </c>
      <c r="D25" s="760"/>
      <c r="E25" s="762">
        <v>25</v>
      </c>
      <c r="F25" s="759">
        <v>44</v>
      </c>
      <c r="G25" s="760"/>
      <c r="H25" s="760">
        <v>41</v>
      </c>
      <c r="I25" s="760">
        <v>3</v>
      </c>
      <c r="J25" s="760"/>
      <c r="K25" s="760"/>
      <c r="L25" s="760"/>
    </row>
    <row r="26" spans="1:12" x14ac:dyDescent="0.25">
      <c r="A26" s="757" t="s">
        <v>31</v>
      </c>
      <c r="B26" s="758">
        <v>46</v>
      </c>
      <c r="C26" s="761">
        <v>3</v>
      </c>
      <c r="D26" s="760">
        <v>5</v>
      </c>
      <c r="E26" s="762">
        <v>38</v>
      </c>
      <c r="F26" s="759">
        <v>18</v>
      </c>
      <c r="G26" s="760"/>
      <c r="H26" s="760"/>
      <c r="I26" s="760">
        <v>17</v>
      </c>
      <c r="J26" s="760">
        <v>1</v>
      </c>
      <c r="K26" s="760"/>
      <c r="L26" s="760"/>
    </row>
    <row r="27" spans="1:12" ht="16.5" thickBot="1" x14ac:dyDescent="0.3">
      <c r="A27" s="763" t="s">
        <v>32</v>
      </c>
      <c r="B27" s="764">
        <v>554</v>
      </c>
      <c r="C27" s="765">
        <v>52</v>
      </c>
      <c r="D27" s="766">
        <v>36</v>
      </c>
      <c r="E27" s="767">
        <v>466</v>
      </c>
      <c r="F27" s="768">
        <v>281</v>
      </c>
      <c r="G27" s="769"/>
      <c r="H27" s="769">
        <v>157</v>
      </c>
      <c r="I27" s="769">
        <v>123</v>
      </c>
      <c r="J27" s="769">
        <v>1</v>
      </c>
      <c r="K27" s="769"/>
      <c r="L27" s="769"/>
    </row>
    <row r="28" spans="1:12" x14ac:dyDescent="0.25">
      <c r="A28" s="770"/>
      <c r="B28" s="770"/>
      <c r="C28" s="771"/>
      <c r="D28" s="771"/>
      <c r="E28" s="771"/>
      <c r="F28" s="770"/>
      <c r="G28" s="770"/>
      <c r="H28" s="770"/>
      <c r="I28" s="770"/>
      <c r="J28" s="770"/>
      <c r="K28" s="770"/>
      <c r="L28" s="770"/>
    </row>
    <row r="29" spans="1:12" x14ac:dyDescent="0.25">
      <c r="A29" s="1559" t="s">
        <v>33</v>
      </c>
      <c r="B29" s="1559" t="s">
        <v>34</v>
      </c>
      <c r="C29" s="772"/>
      <c r="D29" s="772"/>
      <c r="E29" s="772"/>
      <c r="F29" s="772"/>
      <c r="G29" s="772"/>
      <c r="H29" s="772"/>
      <c r="I29" s="772"/>
      <c r="J29" s="772"/>
      <c r="K29" s="772"/>
      <c r="L29" s="772"/>
    </row>
    <row r="30" spans="1:12" x14ac:dyDescent="0.25">
      <c r="A30" s="1559"/>
      <c r="B30" s="1559"/>
      <c r="C30" s="772"/>
      <c r="D30" s="772"/>
      <c r="E30" s="772"/>
      <c r="F30" s="772"/>
      <c r="G30" s="772"/>
      <c r="H30" s="772"/>
      <c r="I30" s="772"/>
      <c r="J30" s="772"/>
      <c r="K30" s="772"/>
      <c r="L30" s="772"/>
    </row>
    <row r="31" spans="1:12" x14ac:dyDescent="0.25">
      <c r="A31" s="760" t="s">
        <v>15</v>
      </c>
      <c r="B31" s="760">
        <v>12</v>
      </c>
      <c r="C31" s="773"/>
      <c r="D31" s="773"/>
      <c r="E31" s="773"/>
      <c r="F31" s="773"/>
      <c r="G31" s="773"/>
      <c r="H31" s="773"/>
      <c r="I31" s="773"/>
      <c r="J31" s="773"/>
      <c r="K31" s="773"/>
      <c r="L31" s="773"/>
    </row>
    <row r="32" spans="1:12" ht="31.5" x14ac:dyDescent="0.25">
      <c r="A32" s="760" t="s">
        <v>16</v>
      </c>
      <c r="B32" s="760">
        <v>3</v>
      </c>
      <c r="C32" s="773"/>
      <c r="D32" s="773"/>
      <c r="E32" s="773"/>
      <c r="F32" s="773"/>
      <c r="G32" s="773"/>
      <c r="H32" s="773"/>
      <c r="I32" s="773"/>
      <c r="J32" s="773"/>
      <c r="K32" s="773"/>
      <c r="L32" s="773"/>
    </row>
    <row r="33" spans="1:12" x14ac:dyDescent="0.25">
      <c r="A33" s="760" t="s">
        <v>17</v>
      </c>
      <c r="B33" s="760">
        <v>2</v>
      </c>
      <c r="C33" s="773"/>
      <c r="D33" s="773"/>
      <c r="E33" s="773"/>
      <c r="F33" s="773"/>
      <c r="G33" s="773"/>
      <c r="H33" s="773"/>
      <c r="I33" s="773"/>
      <c r="J33" s="773"/>
      <c r="K33" s="773"/>
      <c r="L33" s="773"/>
    </row>
    <row r="34" spans="1:12" x14ac:dyDescent="0.25">
      <c r="A34" s="760" t="s">
        <v>18</v>
      </c>
      <c r="B34" s="760"/>
      <c r="C34" s="773"/>
      <c r="D34" s="773"/>
      <c r="E34" s="773"/>
      <c r="F34" s="773"/>
      <c r="G34" s="773"/>
      <c r="H34" s="773"/>
      <c r="I34" s="773"/>
      <c r="J34" s="773"/>
      <c r="K34" s="773"/>
      <c r="L34" s="773"/>
    </row>
    <row r="35" spans="1:12" x14ac:dyDescent="0.25">
      <c r="A35" s="760" t="s">
        <v>19</v>
      </c>
      <c r="B35" s="760"/>
      <c r="C35" s="773"/>
      <c r="D35" s="773"/>
      <c r="E35" s="773"/>
      <c r="F35" s="773"/>
      <c r="G35" s="773"/>
      <c r="H35" s="773"/>
      <c r="I35" s="773"/>
      <c r="J35" s="773"/>
      <c r="K35" s="773"/>
      <c r="L35" s="773"/>
    </row>
    <row r="36" spans="1:12" x14ac:dyDescent="0.25">
      <c r="A36" s="760" t="s">
        <v>20</v>
      </c>
      <c r="B36" s="760">
        <v>2</v>
      </c>
      <c r="C36" s="773"/>
      <c r="D36" s="773"/>
      <c r="E36" s="773"/>
      <c r="F36" s="773"/>
      <c r="G36" s="773"/>
      <c r="H36" s="773"/>
      <c r="I36" s="773"/>
      <c r="J36" s="773"/>
      <c r="K36" s="773"/>
      <c r="L36" s="773"/>
    </row>
    <row r="37" spans="1:12" x14ac:dyDescent="0.25">
      <c r="A37" s="760" t="s">
        <v>21</v>
      </c>
      <c r="B37" s="760">
        <v>3</v>
      </c>
      <c r="C37" s="773"/>
      <c r="D37" s="773"/>
      <c r="E37" s="773"/>
      <c r="F37" s="773"/>
      <c r="G37" s="773"/>
      <c r="H37" s="773"/>
      <c r="I37" s="773"/>
      <c r="J37" s="773"/>
      <c r="K37" s="773"/>
      <c r="L37" s="773"/>
    </row>
    <row r="38" spans="1:12" x14ac:dyDescent="0.25">
      <c r="A38" s="760" t="s">
        <v>22</v>
      </c>
      <c r="B38" s="760">
        <v>1</v>
      </c>
      <c r="C38" s="773"/>
      <c r="D38" s="773"/>
      <c r="E38" s="773"/>
      <c r="F38" s="773"/>
      <c r="G38" s="773"/>
      <c r="H38" s="773"/>
      <c r="I38" s="773"/>
      <c r="J38" s="773"/>
      <c r="K38" s="773"/>
      <c r="L38" s="773"/>
    </row>
    <row r="39" spans="1:12" x14ac:dyDescent="0.25">
      <c r="A39" s="760" t="s">
        <v>23</v>
      </c>
      <c r="B39" s="760"/>
      <c r="C39" s="773"/>
      <c r="D39" s="773"/>
      <c r="E39" s="773"/>
      <c r="F39" s="773"/>
      <c r="G39" s="773"/>
      <c r="H39" s="773"/>
      <c r="I39" s="773"/>
      <c r="J39" s="773"/>
      <c r="K39" s="773"/>
      <c r="L39" s="773"/>
    </row>
    <row r="40" spans="1:12" x14ac:dyDescent="0.25">
      <c r="A40" s="760" t="s">
        <v>24</v>
      </c>
      <c r="B40" s="760"/>
      <c r="C40" s="773"/>
      <c r="D40" s="773"/>
      <c r="E40" s="773"/>
      <c r="F40" s="773"/>
      <c r="G40" s="773"/>
      <c r="H40" s="773"/>
      <c r="I40" s="773"/>
      <c r="J40" s="773"/>
      <c r="K40" s="773"/>
      <c r="L40" s="773"/>
    </row>
    <row r="41" spans="1:12" ht="31.5" x14ac:dyDescent="0.25">
      <c r="A41" s="760" t="s">
        <v>25</v>
      </c>
      <c r="B41" s="760"/>
      <c r="C41" s="773"/>
      <c r="D41" s="773"/>
      <c r="E41" s="773"/>
      <c r="F41" s="773"/>
      <c r="G41" s="773"/>
      <c r="H41" s="773"/>
      <c r="I41" s="773"/>
      <c r="J41" s="773"/>
      <c r="K41" s="773"/>
      <c r="L41" s="773"/>
    </row>
    <row r="42" spans="1:12" ht="31.5" x14ac:dyDescent="0.25">
      <c r="A42" s="760" t="s">
        <v>26</v>
      </c>
      <c r="B42" s="760"/>
      <c r="C42" s="773"/>
      <c r="D42" s="773"/>
      <c r="E42" s="773"/>
      <c r="F42" s="773"/>
      <c r="G42" s="773"/>
      <c r="H42" s="773"/>
      <c r="I42" s="773"/>
      <c r="J42" s="773"/>
      <c r="K42" s="773"/>
      <c r="L42" s="773"/>
    </row>
    <row r="43" spans="1:12" ht="31.5" x14ac:dyDescent="0.25">
      <c r="A43" s="760" t="s">
        <v>27</v>
      </c>
      <c r="B43" s="760"/>
      <c r="C43" s="773"/>
      <c r="D43" s="773"/>
      <c r="E43" s="773"/>
      <c r="F43" s="773"/>
      <c r="G43" s="773"/>
      <c r="H43" s="773"/>
      <c r="I43" s="773"/>
      <c r="J43" s="773"/>
      <c r="K43" s="773"/>
      <c r="L43" s="773"/>
    </row>
    <row r="44" spans="1:12" x14ac:dyDescent="0.25">
      <c r="A44" s="760" t="s">
        <v>28</v>
      </c>
      <c r="B44" s="760"/>
      <c r="C44" s="773"/>
      <c r="D44" s="773"/>
      <c r="E44" s="773"/>
      <c r="F44" s="773"/>
      <c r="G44" s="773"/>
      <c r="H44" s="773"/>
      <c r="I44" s="773"/>
      <c r="J44" s="773"/>
      <c r="K44" s="773"/>
      <c r="L44" s="773"/>
    </row>
    <row r="45" spans="1:12" x14ac:dyDescent="0.25">
      <c r="A45" s="760" t="s">
        <v>29</v>
      </c>
      <c r="B45" s="760">
        <v>2</v>
      </c>
      <c r="C45" s="773"/>
      <c r="D45" s="773"/>
      <c r="E45" s="773"/>
      <c r="F45" s="773"/>
      <c r="G45" s="773"/>
      <c r="H45" s="773"/>
      <c r="I45" s="773"/>
      <c r="J45" s="773"/>
      <c r="K45" s="773"/>
      <c r="L45" s="773"/>
    </row>
    <row r="46" spans="1:12" x14ac:dyDescent="0.25">
      <c r="A46" s="760" t="s">
        <v>30</v>
      </c>
      <c r="B46" s="760"/>
      <c r="C46" s="773"/>
      <c r="D46" s="773"/>
      <c r="E46" s="773"/>
      <c r="F46" s="773"/>
      <c r="G46" s="773"/>
      <c r="H46" s="773"/>
      <c r="I46" s="773"/>
      <c r="J46" s="773"/>
      <c r="K46" s="773"/>
      <c r="L46" s="773"/>
    </row>
    <row r="47" spans="1:12" x14ac:dyDescent="0.25">
      <c r="A47" s="760" t="s">
        <v>31</v>
      </c>
      <c r="B47" s="760"/>
      <c r="C47" s="773"/>
      <c r="D47" s="773"/>
      <c r="E47" s="773"/>
      <c r="F47" s="773"/>
      <c r="G47" s="773"/>
      <c r="H47" s="773"/>
      <c r="I47" s="773"/>
      <c r="J47" s="773"/>
      <c r="K47" s="773"/>
      <c r="L47" s="773"/>
    </row>
    <row r="48" spans="1:12" x14ac:dyDescent="0.25">
      <c r="A48" s="769" t="s">
        <v>32</v>
      </c>
      <c r="B48" s="769">
        <v>25</v>
      </c>
      <c r="C48" s="771"/>
      <c r="D48" s="771"/>
      <c r="E48" s="771"/>
      <c r="F48" s="771"/>
      <c r="G48" s="771"/>
      <c r="H48" s="771"/>
      <c r="I48" s="771"/>
      <c r="J48" s="771"/>
      <c r="K48" s="771"/>
      <c r="L48" s="771"/>
    </row>
    <row r="49" spans="1:12" x14ac:dyDescent="0.25">
      <c r="A49" s="770"/>
      <c r="B49" s="770"/>
      <c r="C49" s="770"/>
      <c r="D49" s="770"/>
      <c r="E49" s="770"/>
      <c r="F49" s="770"/>
      <c r="G49" s="770"/>
      <c r="H49" s="770"/>
      <c r="I49" s="770"/>
      <c r="J49" s="770"/>
      <c r="K49" s="770"/>
      <c r="L49" s="770"/>
    </row>
    <row r="50" spans="1:12" x14ac:dyDescent="0.25">
      <c r="A50" s="1566" t="s">
        <v>35</v>
      </c>
      <c r="B50" s="1566"/>
      <c r="C50" s="1566"/>
      <c r="D50" s="1566"/>
      <c r="E50" s="1566"/>
      <c r="F50" s="1566"/>
      <c r="G50" s="1566"/>
      <c r="H50" s="1566"/>
      <c r="I50" s="1566"/>
      <c r="J50" s="1566"/>
      <c r="K50" s="1566"/>
      <c r="L50" s="1566"/>
    </row>
    <row r="51" spans="1:12" x14ac:dyDescent="0.25">
      <c r="A51" s="1566" t="s">
        <v>36</v>
      </c>
      <c r="B51" s="1566"/>
      <c r="C51" s="1566"/>
      <c r="D51" s="1566"/>
      <c r="E51" s="770"/>
      <c r="F51" s="770"/>
      <c r="G51" s="770"/>
      <c r="H51" s="770"/>
      <c r="I51" s="770"/>
      <c r="J51" s="770"/>
      <c r="K51" s="770"/>
      <c r="L51" s="770"/>
    </row>
    <row r="52" spans="1:12" x14ac:dyDescent="0.25">
      <c r="A52" s="1566" t="s">
        <v>79</v>
      </c>
      <c r="B52" s="1566"/>
      <c r="C52" s="1566"/>
      <c r="D52" s="1566"/>
      <c r="E52" s="1566"/>
      <c r="F52" s="1566"/>
      <c r="G52" s="1566"/>
      <c r="H52" s="1566"/>
      <c r="I52" s="1566"/>
      <c r="J52" s="1566"/>
      <c r="K52" s="1566"/>
      <c r="L52" s="1566"/>
    </row>
    <row r="53" spans="1:12" x14ac:dyDescent="0.25">
      <c r="A53" s="770"/>
      <c r="B53" s="770"/>
      <c r="C53" s="770"/>
      <c r="D53" s="770"/>
      <c r="E53" s="770"/>
      <c r="F53" s="770"/>
      <c r="G53" s="770"/>
      <c r="H53" s="770"/>
      <c r="I53" s="770"/>
      <c r="J53" s="770"/>
      <c r="K53" s="770"/>
      <c r="L53" s="770"/>
    </row>
    <row r="54" spans="1:12" x14ac:dyDescent="0.25">
      <c r="A54" s="770"/>
      <c r="B54" s="770"/>
      <c r="C54" s="770"/>
      <c r="D54" s="770"/>
      <c r="E54" s="770"/>
      <c r="F54" s="770"/>
      <c r="G54" s="770"/>
      <c r="H54" s="770"/>
      <c r="I54" s="770"/>
      <c r="J54" s="770"/>
      <c r="K54" s="770"/>
      <c r="L54" s="770"/>
    </row>
    <row r="55" spans="1:12" x14ac:dyDescent="0.25">
      <c r="A55" s="1560" t="s">
        <v>37</v>
      </c>
      <c r="B55" s="1560"/>
      <c r="C55" s="1560"/>
      <c r="D55" s="1560"/>
      <c r="E55" s="1560"/>
      <c r="F55" s="1560"/>
      <c r="G55" s="1560"/>
      <c r="H55" s="1560"/>
      <c r="I55" s="752"/>
      <c r="J55" s="752"/>
      <c r="K55" s="752"/>
      <c r="L55" s="752"/>
    </row>
    <row r="56" spans="1:12" ht="16.5" thickBot="1" x14ac:dyDescent="0.3">
      <c r="A56" s="770"/>
      <c r="B56" s="770"/>
      <c r="C56" s="770"/>
      <c r="D56" s="770"/>
      <c r="E56" s="770"/>
      <c r="F56" s="770"/>
      <c r="G56" s="770"/>
      <c r="H56" s="770"/>
      <c r="I56" s="770"/>
      <c r="J56" s="770"/>
      <c r="K56" s="770"/>
      <c r="L56" s="770"/>
    </row>
    <row r="57" spans="1:12" x14ac:dyDescent="0.25">
      <c r="A57" s="770"/>
      <c r="B57" s="1567" t="s">
        <v>38</v>
      </c>
      <c r="C57" s="1568"/>
      <c r="D57" s="1568" t="s">
        <v>41</v>
      </c>
      <c r="E57" s="1568"/>
      <c r="F57" s="1570" t="s">
        <v>42</v>
      </c>
      <c r="G57" s="1571" t="s">
        <v>43</v>
      </c>
      <c r="H57" s="1573" t="s">
        <v>44</v>
      </c>
      <c r="I57" s="774"/>
      <c r="J57" s="770"/>
      <c r="K57" s="770"/>
      <c r="L57" s="770"/>
    </row>
    <row r="58" spans="1:12" ht="78.75" x14ac:dyDescent="0.25">
      <c r="A58" s="775" t="s">
        <v>33</v>
      </c>
      <c r="B58" s="753" t="s">
        <v>39</v>
      </c>
      <c r="C58" s="754" t="s">
        <v>40</v>
      </c>
      <c r="D58" s="1569"/>
      <c r="E58" s="1569"/>
      <c r="F58" s="1559"/>
      <c r="G58" s="1572"/>
      <c r="H58" s="1564"/>
      <c r="I58" s="776"/>
      <c r="J58" s="776"/>
      <c r="K58" s="776"/>
      <c r="L58" s="776"/>
    </row>
    <row r="59" spans="1:12" x14ac:dyDescent="0.25">
      <c r="A59" s="757" t="s">
        <v>15</v>
      </c>
      <c r="B59" s="761">
        <v>9</v>
      </c>
      <c r="C59" s="754">
        <v>6</v>
      </c>
      <c r="D59" s="1559">
        <v>26</v>
      </c>
      <c r="E59" s="1559"/>
      <c r="F59" s="777">
        <v>16</v>
      </c>
      <c r="G59" s="777">
        <v>29</v>
      </c>
      <c r="H59" s="778">
        <v>1</v>
      </c>
      <c r="I59" s="776"/>
      <c r="J59" s="776"/>
      <c r="K59" s="776"/>
      <c r="L59" s="776"/>
    </row>
    <row r="60" spans="1:12" ht="31.5" x14ac:dyDescent="0.25">
      <c r="A60" s="757" t="s">
        <v>16</v>
      </c>
      <c r="B60" s="761">
        <v>1</v>
      </c>
      <c r="C60" s="760">
        <v>6</v>
      </c>
      <c r="D60" s="1559">
        <v>3</v>
      </c>
      <c r="E60" s="1559"/>
      <c r="F60" s="777"/>
      <c r="G60" s="777">
        <v>28</v>
      </c>
      <c r="H60" s="778">
        <v>2</v>
      </c>
      <c r="I60" s="776"/>
      <c r="J60" s="776"/>
      <c r="K60" s="776"/>
      <c r="L60" s="776"/>
    </row>
    <row r="61" spans="1:12" x14ac:dyDescent="0.25">
      <c r="A61" s="757" t="s">
        <v>17</v>
      </c>
      <c r="B61" s="761">
        <v>2</v>
      </c>
      <c r="C61" s="760">
        <v>4</v>
      </c>
      <c r="D61" s="1559">
        <v>12</v>
      </c>
      <c r="E61" s="1559"/>
      <c r="F61" s="777">
        <v>3</v>
      </c>
      <c r="G61" s="777">
        <v>5</v>
      </c>
      <c r="H61" s="778">
        <v>2</v>
      </c>
      <c r="I61" s="776"/>
      <c r="J61" s="776"/>
      <c r="K61" s="776"/>
      <c r="L61" s="776"/>
    </row>
    <row r="62" spans="1:12" x14ac:dyDescent="0.25">
      <c r="A62" s="757" t="s">
        <v>18</v>
      </c>
      <c r="B62" s="761">
        <v>2</v>
      </c>
      <c r="C62" s="760">
        <v>21</v>
      </c>
      <c r="D62" s="1559"/>
      <c r="E62" s="1559"/>
      <c r="F62" s="777"/>
      <c r="G62" s="777">
        <v>3</v>
      </c>
      <c r="H62" s="778"/>
      <c r="I62" s="776"/>
      <c r="J62" s="776"/>
      <c r="K62" s="776"/>
      <c r="L62" s="776"/>
    </row>
    <row r="63" spans="1:12" x14ac:dyDescent="0.25">
      <c r="A63" s="757" t="s">
        <v>19</v>
      </c>
      <c r="B63" s="761">
        <v>1</v>
      </c>
      <c r="C63" s="760">
        <v>5</v>
      </c>
      <c r="D63" s="1559">
        <v>3</v>
      </c>
      <c r="E63" s="1559"/>
      <c r="F63" s="777"/>
      <c r="G63" s="777"/>
      <c r="H63" s="778"/>
      <c r="I63" s="776"/>
      <c r="J63" s="776"/>
      <c r="K63" s="776"/>
      <c r="L63" s="776"/>
    </row>
    <row r="64" spans="1:12" x14ac:dyDescent="0.25">
      <c r="A64" s="757" t="s">
        <v>20</v>
      </c>
      <c r="B64" s="761"/>
      <c r="C64" s="760">
        <v>3</v>
      </c>
      <c r="D64" s="1559"/>
      <c r="E64" s="1559"/>
      <c r="F64" s="777"/>
      <c r="G64" s="777">
        <v>11</v>
      </c>
      <c r="H64" s="778"/>
      <c r="I64" s="776"/>
      <c r="J64" s="776"/>
      <c r="K64" s="776"/>
      <c r="L64" s="776"/>
    </row>
    <row r="65" spans="1:12" x14ac:dyDescent="0.25">
      <c r="A65" s="757" t="s">
        <v>21</v>
      </c>
      <c r="B65" s="761"/>
      <c r="C65" s="760"/>
      <c r="D65" s="1559"/>
      <c r="E65" s="1559"/>
      <c r="F65" s="777"/>
      <c r="G65" s="777">
        <v>4</v>
      </c>
      <c r="H65" s="778"/>
      <c r="I65" s="776"/>
      <c r="J65" s="776"/>
      <c r="K65" s="776"/>
      <c r="L65" s="776"/>
    </row>
    <row r="66" spans="1:12" x14ac:dyDescent="0.25">
      <c r="A66" s="757" t="s">
        <v>22</v>
      </c>
      <c r="B66" s="761"/>
      <c r="C66" s="760">
        <v>1</v>
      </c>
      <c r="D66" s="1559">
        <v>3</v>
      </c>
      <c r="E66" s="1559"/>
      <c r="F66" s="777"/>
      <c r="G66" s="777">
        <v>3</v>
      </c>
      <c r="H66" s="778"/>
      <c r="I66" s="776"/>
      <c r="J66" s="776"/>
      <c r="K66" s="776"/>
      <c r="L66" s="776"/>
    </row>
    <row r="67" spans="1:12" x14ac:dyDescent="0.25">
      <c r="A67" s="757" t="s">
        <v>23</v>
      </c>
      <c r="B67" s="761"/>
      <c r="C67" s="760"/>
      <c r="D67" s="1559"/>
      <c r="E67" s="1559"/>
      <c r="F67" s="777"/>
      <c r="G67" s="777"/>
      <c r="H67" s="778"/>
      <c r="I67" s="776"/>
      <c r="J67" s="776"/>
      <c r="K67" s="776"/>
      <c r="L67" s="776"/>
    </row>
    <row r="68" spans="1:12" x14ac:dyDescent="0.25">
      <c r="A68" s="757" t="s">
        <v>24</v>
      </c>
      <c r="B68" s="761">
        <v>2</v>
      </c>
      <c r="C68" s="760"/>
      <c r="D68" s="1559">
        <v>1</v>
      </c>
      <c r="E68" s="1559"/>
      <c r="F68" s="777">
        <v>1</v>
      </c>
      <c r="G68" s="777">
        <v>3</v>
      </c>
      <c r="H68" s="778"/>
      <c r="I68" s="776"/>
      <c r="J68" s="776"/>
      <c r="K68" s="776"/>
      <c r="L68" s="776"/>
    </row>
    <row r="69" spans="1:12" ht="31.5" x14ac:dyDescent="0.25">
      <c r="A69" s="757" t="s">
        <v>25</v>
      </c>
      <c r="B69" s="761"/>
      <c r="C69" s="760">
        <v>32</v>
      </c>
      <c r="D69" s="1559"/>
      <c r="E69" s="1559"/>
      <c r="F69" s="777"/>
      <c r="G69" s="777">
        <v>9</v>
      </c>
      <c r="H69" s="778">
        <v>1</v>
      </c>
      <c r="I69" s="776"/>
      <c r="J69" s="776"/>
      <c r="K69" s="776"/>
      <c r="L69" s="776"/>
    </row>
    <row r="70" spans="1:12" ht="31.5" x14ac:dyDescent="0.25">
      <c r="A70" s="757" t="s">
        <v>26</v>
      </c>
      <c r="B70" s="761"/>
      <c r="C70" s="760"/>
      <c r="D70" s="1559">
        <v>1</v>
      </c>
      <c r="E70" s="1559"/>
      <c r="F70" s="777">
        <v>1</v>
      </c>
      <c r="G70" s="777"/>
      <c r="H70" s="778"/>
      <c r="I70" s="776"/>
      <c r="J70" s="776"/>
      <c r="K70" s="776"/>
      <c r="L70" s="776"/>
    </row>
    <row r="71" spans="1:12" ht="31.5" x14ac:dyDescent="0.25">
      <c r="A71" s="757" t="s">
        <v>27</v>
      </c>
      <c r="B71" s="761"/>
      <c r="C71" s="760">
        <v>10</v>
      </c>
      <c r="D71" s="1559"/>
      <c r="E71" s="1559"/>
      <c r="F71" s="777"/>
      <c r="G71" s="777"/>
      <c r="H71" s="778"/>
      <c r="I71" s="776"/>
      <c r="J71" s="776"/>
      <c r="K71" s="776"/>
      <c r="L71" s="776"/>
    </row>
    <row r="72" spans="1:12" x14ac:dyDescent="0.25">
      <c r="A72" s="757" t="s">
        <v>28</v>
      </c>
      <c r="B72" s="761"/>
      <c r="C72" s="760">
        <v>33</v>
      </c>
      <c r="D72" s="1559"/>
      <c r="E72" s="1559"/>
      <c r="F72" s="777"/>
      <c r="G72" s="777"/>
      <c r="H72" s="778"/>
      <c r="I72" s="776"/>
      <c r="J72" s="776"/>
      <c r="K72" s="776"/>
      <c r="L72" s="776"/>
    </row>
    <row r="73" spans="1:12" x14ac:dyDescent="0.25">
      <c r="A73" s="757" t="s">
        <v>29</v>
      </c>
      <c r="B73" s="761">
        <v>4</v>
      </c>
      <c r="C73" s="760"/>
      <c r="D73" s="1559">
        <v>1</v>
      </c>
      <c r="E73" s="1559"/>
      <c r="F73" s="777">
        <v>1</v>
      </c>
      <c r="G73" s="777">
        <v>3</v>
      </c>
      <c r="H73" s="778"/>
      <c r="I73" s="776"/>
      <c r="J73" s="776"/>
      <c r="K73" s="776"/>
      <c r="L73" s="776"/>
    </row>
    <row r="74" spans="1:12" x14ac:dyDescent="0.25">
      <c r="A74" s="757" t="s">
        <v>30</v>
      </c>
      <c r="B74" s="761">
        <v>1</v>
      </c>
      <c r="C74" s="760">
        <v>32</v>
      </c>
      <c r="D74" s="1559"/>
      <c r="E74" s="1559"/>
      <c r="F74" s="777"/>
      <c r="G74" s="777"/>
      <c r="H74" s="778"/>
      <c r="I74" s="776"/>
      <c r="J74" s="776"/>
      <c r="K74" s="776"/>
      <c r="L74" s="776"/>
    </row>
    <row r="75" spans="1:12" x14ac:dyDescent="0.25">
      <c r="A75" s="757" t="s">
        <v>31</v>
      </c>
      <c r="B75" s="761">
        <v>7</v>
      </c>
      <c r="C75" s="760"/>
      <c r="D75" s="1559">
        <v>6</v>
      </c>
      <c r="E75" s="1559"/>
      <c r="F75" s="777">
        <v>6</v>
      </c>
      <c r="G75" s="777">
        <v>2</v>
      </c>
      <c r="H75" s="779">
        <v>1</v>
      </c>
      <c r="I75" s="776"/>
      <c r="J75" s="776"/>
      <c r="K75" s="776"/>
      <c r="L75" s="776"/>
    </row>
    <row r="76" spans="1:12" ht="16.5" thickBot="1" x14ac:dyDescent="0.3">
      <c r="A76" s="763" t="s">
        <v>32</v>
      </c>
      <c r="B76" s="765">
        <v>29</v>
      </c>
      <c r="C76" s="766">
        <v>153</v>
      </c>
      <c r="D76" s="1577">
        <v>56</v>
      </c>
      <c r="E76" s="1577"/>
      <c r="F76" s="766">
        <v>28</v>
      </c>
      <c r="G76" s="766">
        <v>100</v>
      </c>
      <c r="H76" s="780">
        <v>7</v>
      </c>
      <c r="I76" s="776"/>
      <c r="J76" s="776"/>
      <c r="K76" s="776"/>
      <c r="L76" s="770"/>
    </row>
    <row r="77" spans="1:12" x14ac:dyDescent="0.25">
      <c r="A77" s="770" t="s">
        <v>45</v>
      </c>
      <c r="B77" s="770"/>
      <c r="C77" s="781"/>
      <c r="D77" s="771"/>
      <c r="E77" s="771"/>
      <c r="F77" s="770"/>
      <c r="G77" s="770"/>
      <c r="H77" s="770"/>
      <c r="I77" s="770"/>
      <c r="J77" s="770"/>
      <c r="K77" s="770"/>
      <c r="L77" s="770"/>
    </row>
    <row r="78" spans="1:12" x14ac:dyDescent="0.25">
      <c r="A78" s="770"/>
      <c r="B78" s="770"/>
      <c r="C78" s="770"/>
      <c r="D78" s="770"/>
      <c r="E78" s="770"/>
      <c r="F78" s="770"/>
      <c r="G78" s="770"/>
      <c r="H78" s="770"/>
      <c r="I78" s="770"/>
      <c r="J78" s="770"/>
      <c r="K78" s="770"/>
      <c r="L78" s="770"/>
    </row>
    <row r="79" spans="1:12" x14ac:dyDescent="0.25">
      <c r="A79" s="1578" t="s">
        <v>46</v>
      </c>
      <c r="B79" s="1578"/>
      <c r="C79" s="1578"/>
      <c r="D79" s="1578"/>
      <c r="E79" s="1578"/>
      <c r="F79" s="1578"/>
      <c r="G79" s="1578"/>
      <c r="H79" s="1578"/>
      <c r="I79" s="770"/>
      <c r="J79" s="770"/>
      <c r="K79" s="770"/>
      <c r="L79" s="770"/>
    </row>
    <row r="80" spans="1:12" x14ac:dyDescent="0.25">
      <c r="A80" s="770"/>
      <c r="B80" s="770"/>
      <c r="C80" s="770"/>
      <c r="D80" s="770"/>
      <c r="E80" s="770"/>
      <c r="F80" s="770"/>
      <c r="G80" s="770"/>
      <c r="H80" s="770"/>
      <c r="I80" s="770"/>
      <c r="J80" s="770"/>
      <c r="K80" s="770"/>
      <c r="L80" s="770"/>
    </row>
    <row r="81" spans="1:12" ht="78.75" x14ac:dyDescent="0.25">
      <c r="A81" s="775" t="s">
        <v>33</v>
      </c>
      <c r="B81" s="754" t="s">
        <v>47</v>
      </c>
      <c r="C81" s="754" t="s">
        <v>48</v>
      </c>
      <c r="D81" s="754" t="s">
        <v>10</v>
      </c>
      <c r="E81" s="754" t="s">
        <v>460</v>
      </c>
      <c r="F81" s="754" t="s">
        <v>461</v>
      </c>
      <c r="G81" s="754" t="s">
        <v>462</v>
      </c>
      <c r="H81" s="754" t="s">
        <v>52</v>
      </c>
      <c r="I81" s="770"/>
      <c r="J81" s="770"/>
      <c r="K81" s="770"/>
      <c r="L81" s="770"/>
    </row>
    <row r="82" spans="1:12" x14ac:dyDescent="0.25">
      <c r="A82" s="757" t="s">
        <v>15</v>
      </c>
      <c r="B82" s="760">
        <v>29</v>
      </c>
      <c r="C82" s="760"/>
      <c r="D82" s="760"/>
      <c r="E82" s="760">
        <v>29</v>
      </c>
      <c r="F82" s="760"/>
      <c r="G82" s="760"/>
      <c r="H82" s="760"/>
      <c r="I82" s="770"/>
      <c r="J82" s="770"/>
      <c r="K82" s="770"/>
      <c r="L82" s="770"/>
    </row>
    <row r="83" spans="1:12" ht="31.5" x14ac:dyDescent="0.25">
      <c r="A83" s="757" t="s">
        <v>16</v>
      </c>
      <c r="B83" s="760">
        <v>28</v>
      </c>
      <c r="C83" s="760"/>
      <c r="D83" s="760"/>
      <c r="E83" s="760">
        <v>28</v>
      </c>
      <c r="F83" s="760"/>
      <c r="G83" s="760"/>
      <c r="H83" s="760"/>
      <c r="I83" s="770"/>
      <c r="J83" s="770"/>
      <c r="K83" s="770"/>
      <c r="L83" s="770"/>
    </row>
    <row r="84" spans="1:12" x14ac:dyDescent="0.25">
      <c r="A84" s="757" t="s">
        <v>17</v>
      </c>
      <c r="B84" s="760">
        <v>5</v>
      </c>
      <c r="C84" s="760"/>
      <c r="D84" s="760"/>
      <c r="E84" s="760">
        <v>5</v>
      </c>
      <c r="F84" s="760"/>
      <c r="G84" s="760"/>
      <c r="H84" s="760"/>
      <c r="I84" s="770"/>
      <c r="J84" s="770"/>
      <c r="K84" s="770"/>
      <c r="L84" s="770"/>
    </row>
    <row r="85" spans="1:12" x14ac:dyDescent="0.25">
      <c r="A85" s="757" t="s">
        <v>18</v>
      </c>
      <c r="B85" s="760">
        <v>3</v>
      </c>
      <c r="C85" s="760"/>
      <c r="D85" s="760">
        <v>3</v>
      </c>
      <c r="E85" s="760"/>
      <c r="F85" s="760"/>
      <c r="G85" s="760"/>
      <c r="H85" s="760"/>
      <c r="I85" s="770"/>
      <c r="J85" s="770"/>
      <c r="K85" s="770"/>
      <c r="L85" s="770"/>
    </row>
    <row r="86" spans="1:12" x14ac:dyDescent="0.25">
      <c r="A86" s="757" t="s">
        <v>19</v>
      </c>
      <c r="B86" s="760"/>
      <c r="C86" s="760"/>
      <c r="D86" s="760"/>
      <c r="E86" s="760"/>
      <c r="F86" s="760"/>
      <c r="G86" s="760"/>
      <c r="H86" s="760"/>
      <c r="I86" s="770"/>
      <c r="J86" s="770"/>
      <c r="K86" s="770"/>
      <c r="L86" s="770"/>
    </row>
    <row r="87" spans="1:12" x14ac:dyDescent="0.25">
      <c r="A87" s="757" t="s">
        <v>20</v>
      </c>
      <c r="B87" s="760">
        <v>11</v>
      </c>
      <c r="C87" s="760"/>
      <c r="D87" s="760">
        <v>2</v>
      </c>
      <c r="E87" s="760">
        <v>9</v>
      </c>
      <c r="F87" s="760"/>
      <c r="G87" s="760"/>
      <c r="H87" s="760"/>
      <c r="I87" s="770"/>
      <c r="J87" s="770"/>
      <c r="K87" s="770"/>
      <c r="L87" s="770"/>
    </row>
    <row r="88" spans="1:12" x14ac:dyDescent="0.25">
      <c r="A88" s="757" t="s">
        <v>21</v>
      </c>
      <c r="B88" s="760">
        <v>4</v>
      </c>
      <c r="C88" s="760"/>
      <c r="D88" s="760">
        <v>1</v>
      </c>
      <c r="E88" s="760">
        <v>3</v>
      </c>
      <c r="F88" s="760"/>
      <c r="G88" s="760"/>
      <c r="H88" s="760"/>
      <c r="I88" s="770"/>
      <c r="J88" s="770"/>
      <c r="K88" s="770"/>
      <c r="L88" s="770"/>
    </row>
    <row r="89" spans="1:12" x14ac:dyDescent="0.25">
      <c r="A89" s="757" t="s">
        <v>22</v>
      </c>
      <c r="B89" s="760">
        <v>3</v>
      </c>
      <c r="C89" s="760"/>
      <c r="D89" s="760"/>
      <c r="E89" s="760">
        <v>3</v>
      </c>
      <c r="F89" s="760"/>
      <c r="G89" s="760"/>
      <c r="H89" s="760"/>
      <c r="I89" s="770"/>
      <c r="J89" s="770"/>
      <c r="K89" s="770"/>
      <c r="L89" s="770"/>
    </row>
    <row r="90" spans="1:12" x14ac:dyDescent="0.25">
      <c r="A90" s="757" t="s">
        <v>23</v>
      </c>
      <c r="B90" s="760"/>
      <c r="C90" s="760"/>
      <c r="D90" s="760"/>
      <c r="E90" s="760"/>
      <c r="F90" s="760"/>
      <c r="G90" s="760"/>
      <c r="H90" s="760"/>
      <c r="I90" s="770"/>
      <c r="J90" s="770"/>
      <c r="K90" s="770"/>
      <c r="L90" s="770"/>
    </row>
    <row r="91" spans="1:12" x14ac:dyDescent="0.25">
      <c r="A91" s="757" t="s">
        <v>24</v>
      </c>
      <c r="B91" s="760">
        <v>3</v>
      </c>
      <c r="C91" s="760"/>
      <c r="D91" s="760"/>
      <c r="E91" s="760">
        <v>3</v>
      </c>
      <c r="F91" s="760"/>
      <c r="G91" s="760"/>
      <c r="H91" s="760"/>
      <c r="I91" s="770"/>
      <c r="J91" s="770"/>
      <c r="K91" s="770"/>
      <c r="L91" s="770"/>
    </row>
    <row r="92" spans="1:12" ht="31.5" x14ac:dyDescent="0.25">
      <c r="A92" s="757" t="s">
        <v>25</v>
      </c>
      <c r="B92" s="760">
        <v>9</v>
      </c>
      <c r="C92" s="760"/>
      <c r="D92" s="760">
        <v>5</v>
      </c>
      <c r="E92" s="760">
        <v>4</v>
      </c>
      <c r="F92" s="760"/>
      <c r="G92" s="760"/>
      <c r="H92" s="760"/>
      <c r="I92" s="770"/>
      <c r="J92" s="770"/>
      <c r="K92" s="770"/>
      <c r="L92" s="770"/>
    </row>
    <row r="93" spans="1:12" ht="31.5" x14ac:dyDescent="0.25">
      <c r="A93" s="757" t="s">
        <v>26</v>
      </c>
      <c r="B93" s="760"/>
      <c r="C93" s="760"/>
      <c r="D93" s="760"/>
      <c r="E93" s="760"/>
      <c r="F93" s="760"/>
      <c r="G93" s="760"/>
      <c r="H93" s="760"/>
      <c r="I93" s="770"/>
      <c r="J93" s="770"/>
      <c r="K93" s="770"/>
      <c r="L93" s="770"/>
    </row>
    <row r="94" spans="1:12" ht="31.5" x14ac:dyDescent="0.25">
      <c r="A94" s="757" t="s">
        <v>27</v>
      </c>
      <c r="B94" s="760"/>
      <c r="C94" s="760"/>
      <c r="D94" s="760"/>
      <c r="E94" s="760"/>
      <c r="F94" s="760"/>
      <c r="G94" s="760"/>
      <c r="H94" s="760"/>
      <c r="I94" s="770"/>
      <c r="J94" s="770"/>
      <c r="K94" s="770"/>
      <c r="L94" s="770"/>
    </row>
    <row r="95" spans="1:12" x14ac:dyDescent="0.25">
      <c r="A95" s="757" t="s">
        <v>28</v>
      </c>
      <c r="B95" s="760"/>
      <c r="C95" s="760"/>
      <c r="D95" s="760"/>
      <c r="E95" s="760"/>
      <c r="F95" s="760"/>
      <c r="G95" s="760"/>
      <c r="H95" s="760"/>
      <c r="I95" s="770"/>
      <c r="J95" s="770"/>
      <c r="K95" s="770"/>
      <c r="L95" s="770"/>
    </row>
    <row r="96" spans="1:12" x14ac:dyDescent="0.25">
      <c r="A96" s="757" t="s">
        <v>29</v>
      </c>
      <c r="B96" s="760">
        <v>3</v>
      </c>
      <c r="C96" s="760"/>
      <c r="D96" s="760"/>
      <c r="E96" s="760">
        <v>3</v>
      </c>
      <c r="F96" s="760"/>
      <c r="G96" s="760"/>
      <c r="H96" s="760"/>
      <c r="I96" s="770"/>
      <c r="J96" s="770"/>
      <c r="K96" s="770"/>
      <c r="L96" s="770"/>
    </row>
    <row r="97" spans="1:12" x14ac:dyDescent="0.25">
      <c r="A97" s="757" t="s">
        <v>30</v>
      </c>
      <c r="B97" s="760"/>
      <c r="C97" s="760"/>
      <c r="D97" s="760"/>
      <c r="E97" s="760">
        <v>1</v>
      </c>
      <c r="F97" s="760"/>
      <c r="G97" s="760"/>
      <c r="H97" s="760"/>
      <c r="I97" s="770"/>
      <c r="J97" s="770"/>
      <c r="K97" s="770"/>
      <c r="L97" s="770"/>
    </row>
    <row r="98" spans="1:12" x14ac:dyDescent="0.25">
      <c r="A98" s="757" t="s">
        <v>31</v>
      </c>
      <c r="B98" s="777">
        <v>2</v>
      </c>
      <c r="C98" s="760"/>
      <c r="D98" s="760">
        <v>1</v>
      </c>
      <c r="E98" s="760"/>
      <c r="F98" s="777"/>
      <c r="G98" s="777"/>
      <c r="H98" s="782"/>
      <c r="I98" s="770"/>
      <c r="J98" s="770"/>
      <c r="K98" s="770"/>
      <c r="L98" s="770"/>
    </row>
    <row r="99" spans="1:12" ht="16.5" thickBot="1" x14ac:dyDescent="0.3">
      <c r="A99" s="763" t="s">
        <v>32</v>
      </c>
      <c r="B99" s="769">
        <v>100</v>
      </c>
      <c r="C99" s="766"/>
      <c r="D99" s="766">
        <v>12</v>
      </c>
      <c r="E99" s="766">
        <v>88</v>
      </c>
      <c r="F99" s="766"/>
      <c r="G99" s="766"/>
      <c r="H99" s="767"/>
      <c r="I99" s="770"/>
      <c r="J99" s="770"/>
      <c r="K99" s="770"/>
      <c r="L99" s="770"/>
    </row>
    <row r="100" spans="1:12" x14ac:dyDescent="0.25">
      <c r="A100" s="770"/>
      <c r="B100" s="777"/>
      <c r="C100" s="770"/>
      <c r="D100" s="770"/>
      <c r="E100" s="770"/>
      <c r="F100" s="770"/>
      <c r="G100" s="770"/>
      <c r="H100" s="770"/>
      <c r="I100" s="770"/>
      <c r="J100" s="770"/>
      <c r="K100" s="770"/>
      <c r="L100" s="770"/>
    </row>
    <row r="101" spans="1:12" x14ac:dyDescent="0.25">
      <c r="A101" s="770"/>
      <c r="B101" s="770"/>
      <c r="C101" s="770"/>
      <c r="D101" s="770"/>
      <c r="E101" s="770"/>
      <c r="F101" s="770"/>
      <c r="G101" s="770"/>
      <c r="H101" s="770"/>
      <c r="I101" s="770"/>
      <c r="J101" s="770"/>
      <c r="K101" s="770"/>
      <c r="L101" s="770"/>
    </row>
    <row r="102" spans="1:12" x14ac:dyDescent="0.25">
      <c r="A102" s="1566" t="s">
        <v>53</v>
      </c>
      <c r="B102" s="1566"/>
      <c r="C102" s="1566"/>
      <c r="D102" s="1566"/>
      <c r="E102" s="1566"/>
      <c r="F102" s="1566"/>
      <c r="G102" s="1566"/>
      <c r="H102" s="1566"/>
      <c r="I102" s="1566"/>
      <c r="J102" s="1566"/>
      <c r="K102" s="1566"/>
      <c r="L102" s="770"/>
    </row>
    <row r="103" spans="1:12" x14ac:dyDescent="0.25">
      <c r="A103" s="770"/>
      <c r="B103" s="770"/>
      <c r="C103" s="770"/>
      <c r="D103" s="770"/>
      <c r="E103" s="770"/>
      <c r="F103" s="770"/>
      <c r="G103" s="770"/>
      <c r="H103" s="770"/>
      <c r="I103" s="770"/>
      <c r="J103" s="770"/>
      <c r="K103" s="770"/>
      <c r="L103" s="770"/>
    </row>
    <row r="104" spans="1:12" x14ac:dyDescent="0.25">
      <c r="A104" s="770"/>
      <c r="B104" s="770"/>
      <c r="C104" s="770"/>
      <c r="D104" s="770"/>
      <c r="E104" s="770"/>
      <c r="F104" s="770"/>
      <c r="G104" s="770"/>
      <c r="H104" s="770"/>
      <c r="I104" s="770"/>
      <c r="J104" s="770"/>
      <c r="K104" s="770"/>
      <c r="L104" s="770"/>
    </row>
    <row r="105" spans="1:12" x14ac:dyDescent="0.25">
      <c r="A105" s="1579" t="s">
        <v>106</v>
      </c>
      <c r="B105" s="1579"/>
      <c r="C105" s="1579"/>
      <c r="D105" s="1579"/>
      <c r="E105" s="1579"/>
      <c r="F105" s="1579"/>
      <c r="G105" s="1579"/>
      <c r="H105" s="1579"/>
      <c r="I105" s="774"/>
      <c r="J105" s="770"/>
      <c r="K105" s="770"/>
      <c r="L105" s="770"/>
    </row>
    <row r="106" spans="1:12" x14ac:dyDescent="0.25">
      <c r="A106" s="1579"/>
      <c r="B106" s="1579"/>
      <c r="C106" s="1579"/>
      <c r="D106" s="1579"/>
      <c r="E106" s="1579"/>
      <c r="F106" s="1579"/>
      <c r="G106" s="1579"/>
      <c r="H106" s="1579"/>
      <c r="I106" s="774"/>
      <c r="J106" s="770"/>
      <c r="K106" s="770"/>
      <c r="L106" s="770"/>
    </row>
    <row r="107" spans="1:12" x14ac:dyDescent="0.25">
      <c r="A107" s="770"/>
      <c r="B107" s="770"/>
      <c r="C107" s="770"/>
      <c r="D107" s="770"/>
      <c r="E107" s="770"/>
      <c r="F107" s="770"/>
      <c r="G107" s="770"/>
      <c r="H107" s="770"/>
      <c r="I107" s="772"/>
      <c r="J107" s="770"/>
      <c r="K107" s="770"/>
      <c r="L107" s="770"/>
    </row>
    <row r="108" spans="1:12" x14ac:dyDescent="0.25">
      <c r="A108" s="774"/>
      <c r="B108" s="774"/>
      <c r="C108" s="770"/>
      <c r="D108" s="770"/>
      <c r="E108" s="770"/>
      <c r="F108" s="774"/>
      <c r="G108" s="774"/>
      <c r="H108" s="774"/>
      <c r="I108" s="776"/>
      <c r="J108" s="774"/>
      <c r="K108" s="774"/>
      <c r="L108" s="774"/>
    </row>
    <row r="109" spans="1:12" ht="16.5" thickBot="1" x14ac:dyDescent="0.3">
      <c r="A109" s="776"/>
      <c r="B109" s="776"/>
      <c r="C109" s="776"/>
      <c r="D109" s="772"/>
      <c r="E109" s="772"/>
      <c r="F109" s="772"/>
      <c r="G109" s="776"/>
      <c r="H109" s="776"/>
      <c r="I109" s="776"/>
      <c r="J109" s="776"/>
      <c r="K109" s="776"/>
      <c r="L109" s="776"/>
    </row>
    <row r="110" spans="1:12" ht="31.5" x14ac:dyDescent="0.25">
      <c r="A110" s="777"/>
      <c r="B110" s="775" t="s">
        <v>55</v>
      </c>
      <c r="C110" s="783" t="s">
        <v>56</v>
      </c>
      <c r="D110" s="776"/>
      <c r="E110" s="776"/>
      <c r="F110" s="776"/>
      <c r="G110" s="776"/>
      <c r="H110" s="776"/>
      <c r="I110" s="776"/>
      <c r="J110" s="776"/>
      <c r="K110" s="776"/>
      <c r="L110" s="776"/>
    </row>
    <row r="111" spans="1:12" x14ac:dyDescent="0.25">
      <c r="A111" s="777" t="s">
        <v>57</v>
      </c>
      <c r="B111" s="784">
        <v>272</v>
      </c>
      <c r="C111" s="785">
        <v>93</v>
      </c>
      <c r="D111" s="776"/>
      <c r="E111" s="776"/>
      <c r="F111" s="776"/>
      <c r="G111" s="776"/>
      <c r="H111" s="776"/>
      <c r="I111" s="776"/>
      <c r="J111" s="776"/>
      <c r="K111" s="776"/>
      <c r="L111" s="776"/>
    </row>
    <row r="112" spans="1:12" x14ac:dyDescent="0.25">
      <c r="A112" s="777" t="s">
        <v>58</v>
      </c>
      <c r="B112" s="784">
        <v>529</v>
      </c>
      <c r="C112" s="785">
        <v>165</v>
      </c>
      <c r="D112" s="776"/>
      <c r="E112" s="776"/>
      <c r="F112" s="776"/>
      <c r="G112" s="776"/>
      <c r="H112" s="776"/>
      <c r="I112" s="776"/>
      <c r="J112" s="776"/>
      <c r="K112" s="776"/>
      <c r="L112" s="776"/>
    </row>
    <row r="113" spans="1:9" ht="31.5" x14ac:dyDescent="0.25">
      <c r="A113" s="777" t="s">
        <v>59</v>
      </c>
      <c r="B113" s="784">
        <v>22</v>
      </c>
      <c r="C113" s="785">
        <v>1</v>
      </c>
      <c r="D113" s="776"/>
      <c r="E113" s="776"/>
      <c r="F113" s="776"/>
      <c r="G113" s="776"/>
      <c r="H113" s="776"/>
      <c r="I113" s="776"/>
    </row>
    <row r="114" spans="1:9" ht="31.5" x14ac:dyDescent="0.25">
      <c r="A114" s="777" t="s">
        <v>60</v>
      </c>
      <c r="B114" s="784">
        <v>5</v>
      </c>
      <c r="C114" s="785"/>
      <c r="D114" s="776"/>
      <c r="E114" s="776"/>
      <c r="F114" s="776"/>
      <c r="G114" s="776"/>
      <c r="H114" s="776"/>
      <c r="I114" s="776"/>
    </row>
    <row r="115" spans="1:9" ht="31.5" x14ac:dyDescent="0.25">
      <c r="A115" s="777" t="s">
        <v>61</v>
      </c>
      <c r="B115" s="784">
        <v>38</v>
      </c>
      <c r="C115" s="785">
        <v>4</v>
      </c>
      <c r="D115" s="776"/>
      <c r="E115" s="776"/>
      <c r="F115" s="776"/>
      <c r="G115" s="776"/>
      <c r="H115" s="776"/>
      <c r="I115" s="776"/>
    </row>
    <row r="116" spans="1:9" ht="31.5" x14ac:dyDescent="0.25">
      <c r="A116" s="786" t="s">
        <v>62</v>
      </c>
      <c r="B116" s="784">
        <v>2</v>
      </c>
      <c r="C116" s="785">
        <v>1</v>
      </c>
      <c r="D116" s="776"/>
      <c r="E116" s="776"/>
      <c r="F116" s="776"/>
      <c r="G116" s="776"/>
      <c r="H116" s="776"/>
      <c r="I116" s="776"/>
    </row>
    <row r="117" spans="1:9" ht="31.5" x14ac:dyDescent="0.25">
      <c r="A117" s="786" t="s">
        <v>63</v>
      </c>
      <c r="B117" s="784">
        <v>17</v>
      </c>
      <c r="C117" s="784">
        <v>6</v>
      </c>
      <c r="D117" s="770"/>
      <c r="E117" s="776"/>
      <c r="F117" s="776"/>
      <c r="G117" s="776"/>
      <c r="H117" s="776"/>
      <c r="I117" s="776"/>
    </row>
    <row r="118" spans="1:9" x14ac:dyDescent="0.25">
      <c r="A118" s="769" t="s">
        <v>32</v>
      </c>
      <c r="B118" s="769">
        <f>SUM(B111:B117)</f>
        <v>885</v>
      </c>
      <c r="C118" s="769">
        <f>SUM(C111:C117)</f>
        <v>270</v>
      </c>
      <c r="D118" s="770"/>
      <c r="E118" s="776"/>
      <c r="F118" s="776"/>
      <c r="G118" s="776"/>
      <c r="H118" s="776"/>
      <c r="I118" s="776"/>
    </row>
    <row r="119" spans="1:9" ht="31.5" x14ac:dyDescent="0.25">
      <c r="A119" s="787" t="s">
        <v>64</v>
      </c>
      <c r="B119" s="776"/>
      <c r="C119" s="788"/>
      <c r="D119" s="788"/>
      <c r="E119" s="788"/>
      <c r="F119" s="776"/>
      <c r="G119" s="776"/>
      <c r="H119" s="776"/>
      <c r="I119" s="770"/>
    </row>
    <row r="122" spans="1:9" ht="47.25" x14ac:dyDescent="0.25">
      <c r="A122" s="777"/>
      <c r="B122" s="754" t="s">
        <v>65</v>
      </c>
      <c r="C122" s="789" t="s">
        <v>66</v>
      </c>
      <c r="D122" s="789" t="s">
        <v>67</v>
      </c>
      <c r="E122" s="789" t="s">
        <v>68</v>
      </c>
      <c r="F122" s="789" t="s">
        <v>69</v>
      </c>
      <c r="G122" s="776"/>
      <c r="H122" s="776"/>
      <c r="I122" s="776"/>
    </row>
    <row r="123" spans="1:9" ht="31.5" x14ac:dyDescent="0.25">
      <c r="A123" s="777" t="s">
        <v>70</v>
      </c>
      <c r="B123" s="777">
        <v>9</v>
      </c>
      <c r="C123" s="777" t="s">
        <v>107</v>
      </c>
      <c r="D123" s="777">
        <v>5</v>
      </c>
      <c r="E123" s="777"/>
      <c r="F123" s="777"/>
      <c r="G123" s="776"/>
      <c r="H123" s="776"/>
      <c r="I123" s="776"/>
    </row>
    <row r="124" spans="1:9" x14ac:dyDescent="0.25">
      <c r="A124" s="776"/>
      <c r="B124" s="776"/>
      <c r="C124" s="790"/>
      <c r="D124" s="790"/>
      <c r="E124" s="790"/>
      <c r="F124" s="776"/>
      <c r="G124" s="776"/>
      <c r="H124" s="776"/>
      <c r="I124" s="776"/>
    </row>
    <row r="125" spans="1:9" ht="31.5" x14ac:dyDescent="0.25">
      <c r="A125" s="776" t="s">
        <v>71</v>
      </c>
      <c r="B125" s="776"/>
      <c r="C125" s="776"/>
      <c r="D125" s="776"/>
      <c r="E125" s="776"/>
      <c r="F125" s="776"/>
      <c r="G125" s="776"/>
      <c r="H125" s="776"/>
      <c r="I125" s="776"/>
    </row>
    <row r="126" spans="1:9" ht="31.5" x14ac:dyDescent="0.25">
      <c r="A126" s="776" t="s">
        <v>72</v>
      </c>
      <c r="B126" s="776"/>
      <c r="C126" s="776"/>
      <c r="D126" s="776"/>
      <c r="E126" s="776"/>
      <c r="F126" s="776"/>
      <c r="G126" s="776"/>
      <c r="H126" s="776"/>
      <c r="I126" s="776"/>
    </row>
    <row r="127" spans="1:9" ht="47.25" x14ac:dyDescent="0.25">
      <c r="A127" s="776" t="s">
        <v>73</v>
      </c>
      <c r="B127" s="776"/>
      <c r="C127" s="776"/>
      <c r="D127" s="776"/>
      <c r="E127" s="776"/>
      <c r="F127" s="776"/>
      <c r="G127" s="776"/>
      <c r="H127" s="776"/>
      <c r="I127" s="776"/>
    </row>
    <row r="129" spans="1:5" x14ac:dyDescent="0.25">
      <c r="B129" s="1575" t="s">
        <v>74</v>
      </c>
      <c r="C129" s="1580"/>
      <c r="D129" s="1576"/>
    </row>
    <row r="130" spans="1:5" x14ac:dyDescent="0.25">
      <c r="B130" s="777" t="s">
        <v>75</v>
      </c>
      <c r="C130" s="1575">
        <v>885</v>
      </c>
      <c r="D130" s="1576"/>
    </row>
    <row r="131" spans="1:5" x14ac:dyDescent="0.25">
      <c r="B131" s="777" t="s">
        <v>76</v>
      </c>
      <c r="C131" s="1575">
        <v>270</v>
      </c>
      <c r="D131" s="1576"/>
    </row>
    <row r="132" spans="1:5" x14ac:dyDescent="0.25">
      <c r="B132" s="1574" t="s">
        <v>77</v>
      </c>
      <c r="C132" s="777" t="s">
        <v>80</v>
      </c>
      <c r="D132" s="777">
        <v>45</v>
      </c>
    </row>
    <row r="133" spans="1:5" ht="31.5" x14ac:dyDescent="0.25">
      <c r="B133" s="1574"/>
      <c r="C133" s="777" t="s">
        <v>82</v>
      </c>
      <c r="D133" s="777">
        <v>13</v>
      </c>
    </row>
    <row r="134" spans="1:5" x14ac:dyDescent="0.25">
      <c r="B134" s="777" t="s">
        <v>78</v>
      </c>
      <c r="C134" s="1575">
        <v>1</v>
      </c>
      <c r="D134" s="1576"/>
    </row>
    <row r="135" spans="1:5" x14ac:dyDescent="0.25">
      <c r="B135" s="791" t="s">
        <v>32</v>
      </c>
      <c r="C135" s="792"/>
      <c r="D135" s="792">
        <f>C130+C131+D132+D133+C134</f>
        <v>1214</v>
      </c>
    </row>
    <row r="140" spans="1:5" x14ac:dyDescent="0.25">
      <c r="A140" s="1581" t="s">
        <v>94</v>
      </c>
      <c r="B140" s="1581"/>
      <c r="C140" s="1581"/>
      <c r="D140" s="1581"/>
      <c r="E140" s="1581"/>
    </row>
    <row r="141" spans="1:5" x14ac:dyDescent="0.25">
      <c r="A141" s="793" t="s">
        <v>95</v>
      </c>
      <c r="B141" s="1582"/>
      <c r="C141" s="1583"/>
      <c r="D141" s="1583"/>
      <c r="E141" s="1583"/>
    </row>
    <row r="142" spans="1:5" x14ac:dyDescent="0.25">
      <c r="A142" s="794"/>
      <c r="B142" s="1584" t="s">
        <v>32</v>
      </c>
      <c r="C142" s="1584" t="s">
        <v>84</v>
      </c>
      <c r="D142" s="1584" t="s">
        <v>85</v>
      </c>
      <c r="E142" s="1584" t="s">
        <v>86</v>
      </c>
    </row>
    <row r="143" spans="1:5" x14ac:dyDescent="0.25">
      <c r="A143" s="794"/>
      <c r="B143" s="1585"/>
      <c r="C143" s="1585"/>
      <c r="D143" s="1585"/>
      <c r="E143" s="1585"/>
    </row>
    <row r="144" spans="1:5" ht="31.5" x14ac:dyDescent="0.25">
      <c r="A144" s="795" t="s">
        <v>87</v>
      </c>
      <c r="B144" s="794">
        <v>6</v>
      </c>
      <c r="C144" s="794">
        <v>6</v>
      </c>
      <c r="D144" s="794" t="s">
        <v>202</v>
      </c>
      <c r="E144" s="794">
        <v>0</v>
      </c>
    </row>
    <row r="145" spans="1:5" x14ac:dyDescent="0.25">
      <c r="A145" s="795" t="s">
        <v>88</v>
      </c>
      <c r="B145" s="794">
        <v>1</v>
      </c>
      <c r="C145" s="796">
        <v>1</v>
      </c>
      <c r="D145" s="796">
        <v>0</v>
      </c>
      <c r="E145" s="796">
        <v>0</v>
      </c>
    </row>
    <row r="146" spans="1:5" x14ac:dyDescent="0.25">
      <c r="A146" s="795" t="s">
        <v>89</v>
      </c>
      <c r="B146" s="794">
        <v>5</v>
      </c>
      <c r="C146" s="796">
        <v>5</v>
      </c>
      <c r="D146" s="796">
        <v>0</v>
      </c>
      <c r="E146" s="796">
        <v>0</v>
      </c>
    </row>
    <row r="147" spans="1:5" x14ac:dyDescent="0.25">
      <c r="A147" s="795" t="s">
        <v>90</v>
      </c>
      <c r="B147" s="794">
        <v>0</v>
      </c>
      <c r="C147" s="796">
        <v>0</v>
      </c>
      <c r="D147" s="796">
        <v>0</v>
      </c>
      <c r="E147" s="796">
        <v>0</v>
      </c>
    </row>
    <row r="148" spans="1:5" ht="31.5" x14ac:dyDescent="0.25">
      <c r="A148" s="795" t="s">
        <v>91</v>
      </c>
      <c r="B148" s="794">
        <v>14</v>
      </c>
      <c r="C148" s="797">
        <v>13</v>
      </c>
      <c r="D148" s="797">
        <v>1</v>
      </c>
      <c r="E148" s="797">
        <v>0</v>
      </c>
    </row>
    <row r="149" spans="1:5" x14ac:dyDescent="0.25">
      <c r="A149" s="795" t="s">
        <v>92</v>
      </c>
      <c r="B149" s="794">
        <v>0</v>
      </c>
      <c r="C149" s="797">
        <v>0</v>
      </c>
      <c r="D149" s="797">
        <v>0</v>
      </c>
      <c r="E149" s="797">
        <v>0</v>
      </c>
    </row>
    <row r="150" spans="1:5" ht="31.5" x14ac:dyDescent="0.25">
      <c r="A150" s="795" t="s">
        <v>93</v>
      </c>
      <c r="B150" s="794">
        <v>2</v>
      </c>
      <c r="C150" s="797">
        <v>1</v>
      </c>
      <c r="D150" s="797">
        <v>1</v>
      </c>
      <c r="E150" s="797">
        <v>0</v>
      </c>
    </row>
  </sheetData>
  <mergeCells count="48">
    <mergeCell ref="A140:E140"/>
    <mergeCell ref="B141:E141"/>
    <mergeCell ref="B142:B143"/>
    <mergeCell ref="C142:C143"/>
    <mergeCell ref="D142:D143"/>
    <mergeCell ref="E142:E143"/>
    <mergeCell ref="B132:B133"/>
    <mergeCell ref="C134:D134"/>
    <mergeCell ref="C131:D131"/>
    <mergeCell ref="D71:E71"/>
    <mergeCell ref="D72:E72"/>
    <mergeCell ref="D73:E73"/>
    <mergeCell ref="D74:E74"/>
    <mergeCell ref="D75:E75"/>
    <mergeCell ref="D76:E76"/>
    <mergeCell ref="A79:H79"/>
    <mergeCell ref="A102:K102"/>
    <mergeCell ref="A105:H106"/>
    <mergeCell ref="B129:D129"/>
    <mergeCell ref="C130:D130"/>
    <mergeCell ref="D70:E70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A50:L50"/>
    <mergeCell ref="A51:D51"/>
    <mergeCell ref="A52:L52"/>
    <mergeCell ref="A55:H55"/>
    <mergeCell ref="B57:C57"/>
    <mergeCell ref="D57:E58"/>
    <mergeCell ref="F57:F58"/>
    <mergeCell ref="G57:G58"/>
    <mergeCell ref="H57:H58"/>
    <mergeCell ref="A29:A30"/>
    <mergeCell ref="B29:B30"/>
    <mergeCell ref="A5:L5"/>
    <mergeCell ref="A8:A9"/>
    <mergeCell ref="B8:B9"/>
    <mergeCell ref="C8:E8"/>
    <mergeCell ref="F8:L8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1"/>
  <sheetViews>
    <sheetView zoomScale="50" zoomScaleNormal="50" workbookViewId="0">
      <selection activeCell="A117" sqref="A117:C118"/>
    </sheetView>
  </sheetViews>
  <sheetFormatPr defaultColWidth="28.28515625" defaultRowHeight="15.75" x14ac:dyDescent="0.25"/>
  <cols>
    <col min="1" max="16384" width="28.28515625" style="247"/>
  </cols>
  <sheetData>
    <row r="1" spans="1:12" x14ac:dyDescent="0.25">
      <c r="A1" s="246"/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</row>
    <row r="2" spans="1:12" ht="31.5" x14ac:dyDescent="0.25">
      <c r="A2" s="120" t="s">
        <v>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2" x14ac:dyDescent="0.2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2" x14ac:dyDescent="0.25">
      <c r="A5" s="1340" t="s">
        <v>113</v>
      </c>
      <c r="B5" s="1340"/>
      <c r="C5" s="1340"/>
      <c r="D5" s="1340"/>
      <c r="E5" s="1340"/>
      <c r="F5" s="1340"/>
      <c r="G5" s="1340"/>
      <c r="H5" s="1340"/>
      <c r="I5" s="1340"/>
      <c r="J5" s="1340"/>
      <c r="K5" s="1340"/>
      <c r="L5" s="1340"/>
    </row>
    <row r="6" spans="1:12" x14ac:dyDescent="0.2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2" x14ac:dyDescent="0.25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</row>
    <row r="8" spans="1:12" x14ac:dyDescent="0.25">
      <c r="A8" s="1350" t="s">
        <v>33</v>
      </c>
      <c r="B8" s="1352" t="s">
        <v>3</v>
      </c>
      <c r="C8" s="1354"/>
      <c r="D8" s="1355"/>
      <c r="E8" s="1356"/>
      <c r="F8" s="1354" t="s">
        <v>4</v>
      </c>
      <c r="G8" s="1355"/>
      <c r="H8" s="1355"/>
      <c r="I8" s="1355"/>
      <c r="J8" s="1355"/>
      <c r="K8" s="1355"/>
      <c r="L8" s="1348"/>
    </row>
    <row r="9" spans="1:12" ht="110.25" x14ac:dyDescent="0.25">
      <c r="A9" s="1351"/>
      <c r="B9" s="1353"/>
      <c r="C9" s="230" t="s">
        <v>5</v>
      </c>
      <c r="D9" s="743" t="s">
        <v>6</v>
      </c>
      <c r="E9" s="232" t="s">
        <v>7</v>
      </c>
      <c r="F9" s="736" t="s">
        <v>8</v>
      </c>
      <c r="G9" s="743" t="s">
        <v>9</v>
      </c>
      <c r="H9" s="743" t="s">
        <v>10</v>
      </c>
      <c r="I9" s="743" t="s">
        <v>83</v>
      </c>
      <c r="J9" s="743" t="s">
        <v>12</v>
      </c>
      <c r="K9" s="743" t="s">
        <v>13</v>
      </c>
      <c r="L9" s="743" t="s">
        <v>14</v>
      </c>
    </row>
    <row r="10" spans="1:12" x14ac:dyDescent="0.25">
      <c r="A10" s="745" t="s">
        <v>15</v>
      </c>
      <c r="B10" s="300">
        <v>750</v>
      </c>
      <c r="C10" s="230">
        <v>179</v>
      </c>
      <c r="D10" s="743">
        <v>69</v>
      </c>
      <c r="E10" s="232">
        <v>502</v>
      </c>
      <c r="F10" s="301">
        <v>83</v>
      </c>
      <c r="G10" s="302">
        <v>0</v>
      </c>
      <c r="H10" s="302">
        <v>0</v>
      </c>
      <c r="I10" s="302">
        <v>42</v>
      </c>
      <c r="J10" s="302">
        <v>41</v>
      </c>
      <c r="K10" s="302">
        <v>0</v>
      </c>
      <c r="L10" s="302">
        <v>0</v>
      </c>
    </row>
    <row r="11" spans="1:12" ht="31.5" x14ac:dyDescent="0.25">
      <c r="A11" s="745" t="s">
        <v>16</v>
      </c>
      <c r="B11" s="300">
        <v>465</v>
      </c>
      <c r="C11" s="303">
        <v>131</v>
      </c>
      <c r="D11" s="302">
        <v>24</v>
      </c>
      <c r="E11" s="304">
        <v>310</v>
      </c>
      <c r="F11" s="301">
        <v>41</v>
      </c>
      <c r="G11" s="302">
        <v>0</v>
      </c>
      <c r="H11" s="302">
        <v>18</v>
      </c>
      <c r="I11" s="302">
        <v>15</v>
      </c>
      <c r="J11" s="302">
        <v>8</v>
      </c>
      <c r="K11" s="302">
        <v>0</v>
      </c>
      <c r="L11" s="302">
        <v>0</v>
      </c>
    </row>
    <row r="12" spans="1:12" x14ac:dyDescent="0.25">
      <c r="A12" s="745" t="s">
        <v>17</v>
      </c>
      <c r="B12" s="300">
        <v>92</v>
      </c>
      <c r="C12" s="303">
        <v>0</v>
      </c>
      <c r="D12" s="302">
        <v>24</v>
      </c>
      <c r="E12" s="304">
        <v>68</v>
      </c>
      <c r="F12" s="301">
        <v>37</v>
      </c>
      <c r="G12" s="302">
        <v>0</v>
      </c>
      <c r="H12" s="302">
        <v>4</v>
      </c>
      <c r="I12" s="302">
        <v>20</v>
      </c>
      <c r="J12" s="302">
        <v>13</v>
      </c>
      <c r="K12" s="302">
        <v>0</v>
      </c>
      <c r="L12" s="302">
        <v>0</v>
      </c>
    </row>
    <row r="13" spans="1:12" x14ac:dyDescent="0.25">
      <c r="A13" s="745" t="s">
        <v>18</v>
      </c>
      <c r="B13" s="300">
        <v>41</v>
      </c>
      <c r="C13" s="303">
        <v>20</v>
      </c>
      <c r="D13" s="302">
        <v>3</v>
      </c>
      <c r="E13" s="304">
        <v>18</v>
      </c>
      <c r="F13" s="301">
        <v>50</v>
      </c>
      <c r="G13" s="302">
        <v>32</v>
      </c>
      <c r="H13" s="302">
        <v>17</v>
      </c>
      <c r="I13" s="302">
        <v>1</v>
      </c>
      <c r="J13" s="302">
        <v>0</v>
      </c>
      <c r="K13" s="302">
        <v>0</v>
      </c>
      <c r="L13" s="302">
        <v>0</v>
      </c>
    </row>
    <row r="14" spans="1:12" x14ac:dyDescent="0.25">
      <c r="A14" s="745" t="s">
        <v>19</v>
      </c>
      <c r="B14" s="300">
        <v>4</v>
      </c>
      <c r="C14" s="303">
        <v>0</v>
      </c>
      <c r="D14" s="302">
        <v>1</v>
      </c>
      <c r="E14" s="304">
        <v>3</v>
      </c>
      <c r="F14" s="301">
        <v>6</v>
      </c>
      <c r="G14" s="302">
        <v>4</v>
      </c>
      <c r="H14" s="302">
        <v>2</v>
      </c>
      <c r="I14" s="302">
        <v>0</v>
      </c>
      <c r="J14" s="302">
        <v>0</v>
      </c>
      <c r="K14" s="302">
        <v>0</v>
      </c>
      <c r="L14" s="302">
        <v>0</v>
      </c>
    </row>
    <row r="15" spans="1:12" x14ac:dyDescent="0.25">
      <c r="A15" s="745" t="s">
        <v>20</v>
      </c>
      <c r="B15" s="300">
        <v>103</v>
      </c>
      <c r="C15" s="303">
        <v>18</v>
      </c>
      <c r="D15" s="302">
        <v>19</v>
      </c>
      <c r="E15" s="304">
        <v>66</v>
      </c>
      <c r="F15" s="301">
        <v>8</v>
      </c>
      <c r="G15" s="302">
        <v>0</v>
      </c>
      <c r="H15" s="302">
        <v>2</v>
      </c>
      <c r="I15" s="302">
        <v>6</v>
      </c>
      <c r="J15" s="302">
        <v>0</v>
      </c>
      <c r="K15" s="302">
        <v>0</v>
      </c>
      <c r="L15" s="302">
        <v>0</v>
      </c>
    </row>
    <row r="16" spans="1:12" x14ac:dyDescent="0.25">
      <c r="A16" s="745" t="s">
        <v>21</v>
      </c>
      <c r="B16" s="300">
        <v>104</v>
      </c>
      <c r="C16" s="303">
        <v>39</v>
      </c>
      <c r="D16" s="302">
        <v>14</v>
      </c>
      <c r="E16" s="304">
        <v>51</v>
      </c>
      <c r="F16" s="301">
        <v>18</v>
      </c>
      <c r="G16" s="302">
        <v>0</v>
      </c>
      <c r="H16" s="302">
        <v>8</v>
      </c>
      <c r="I16" s="302">
        <v>10</v>
      </c>
      <c r="J16" s="302">
        <v>0</v>
      </c>
      <c r="K16" s="302">
        <v>0</v>
      </c>
      <c r="L16" s="302">
        <v>0</v>
      </c>
    </row>
    <row r="17" spans="1:12" x14ac:dyDescent="0.25">
      <c r="A17" s="745" t="s">
        <v>22</v>
      </c>
      <c r="B17" s="300">
        <v>17</v>
      </c>
      <c r="C17" s="303">
        <v>5</v>
      </c>
      <c r="D17" s="302">
        <v>0</v>
      </c>
      <c r="E17" s="304">
        <v>12</v>
      </c>
      <c r="F17" s="301">
        <v>8</v>
      </c>
      <c r="G17" s="302">
        <v>0</v>
      </c>
      <c r="H17" s="302">
        <v>3</v>
      </c>
      <c r="I17" s="302">
        <v>5</v>
      </c>
      <c r="J17" s="302">
        <v>0</v>
      </c>
      <c r="K17" s="302">
        <v>0</v>
      </c>
      <c r="L17" s="302">
        <v>0</v>
      </c>
    </row>
    <row r="18" spans="1:12" x14ac:dyDescent="0.25">
      <c r="A18" s="745" t="s">
        <v>23</v>
      </c>
      <c r="B18" s="300">
        <v>6</v>
      </c>
      <c r="C18" s="303">
        <v>0</v>
      </c>
      <c r="D18" s="302">
        <v>3</v>
      </c>
      <c r="E18" s="304">
        <v>3</v>
      </c>
      <c r="F18" s="301">
        <v>0</v>
      </c>
      <c r="G18" s="302">
        <v>0</v>
      </c>
      <c r="H18" s="302">
        <v>0</v>
      </c>
      <c r="I18" s="302">
        <v>0</v>
      </c>
      <c r="J18" s="302">
        <v>0</v>
      </c>
      <c r="K18" s="302">
        <v>0</v>
      </c>
      <c r="L18" s="302">
        <v>0</v>
      </c>
    </row>
    <row r="19" spans="1:12" x14ac:dyDescent="0.25">
      <c r="A19" s="745" t="s">
        <v>24</v>
      </c>
      <c r="B19" s="300">
        <v>157</v>
      </c>
      <c r="C19" s="303">
        <v>25</v>
      </c>
      <c r="D19" s="302">
        <v>5</v>
      </c>
      <c r="E19" s="304">
        <v>127</v>
      </c>
      <c r="F19" s="301">
        <v>24</v>
      </c>
      <c r="G19" s="302">
        <v>0</v>
      </c>
      <c r="H19" s="302">
        <v>16</v>
      </c>
      <c r="I19" s="302">
        <v>4</v>
      </c>
      <c r="J19" s="302">
        <v>4</v>
      </c>
      <c r="K19" s="302">
        <v>0</v>
      </c>
      <c r="L19" s="302">
        <v>0</v>
      </c>
    </row>
    <row r="20" spans="1:12" ht="31.5" x14ac:dyDescent="0.25">
      <c r="A20" s="745" t="s">
        <v>25</v>
      </c>
      <c r="B20" s="300">
        <v>59</v>
      </c>
      <c r="C20" s="303">
        <v>39</v>
      </c>
      <c r="D20" s="302">
        <v>20</v>
      </c>
      <c r="E20" s="304">
        <v>0</v>
      </c>
      <c r="F20" s="301">
        <v>112</v>
      </c>
      <c r="G20" s="302">
        <v>74</v>
      </c>
      <c r="H20" s="302">
        <v>37</v>
      </c>
      <c r="I20" s="302">
        <v>1</v>
      </c>
      <c r="J20" s="302">
        <v>0</v>
      </c>
      <c r="K20" s="302">
        <v>0</v>
      </c>
      <c r="L20" s="302">
        <v>0</v>
      </c>
    </row>
    <row r="21" spans="1:12" ht="31.5" x14ac:dyDescent="0.25">
      <c r="A21" s="745" t="s">
        <v>26</v>
      </c>
      <c r="B21" s="300">
        <v>0</v>
      </c>
      <c r="C21" s="303">
        <v>0</v>
      </c>
      <c r="D21" s="302">
        <v>0</v>
      </c>
      <c r="E21" s="304">
        <v>0</v>
      </c>
      <c r="F21" s="301">
        <v>0</v>
      </c>
      <c r="G21" s="302">
        <v>0</v>
      </c>
      <c r="H21" s="302">
        <v>0</v>
      </c>
      <c r="I21" s="302">
        <v>0</v>
      </c>
      <c r="J21" s="302">
        <v>0</v>
      </c>
      <c r="K21" s="302">
        <v>0</v>
      </c>
      <c r="L21" s="302">
        <v>0</v>
      </c>
    </row>
    <row r="22" spans="1:12" ht="31.5" x14ac:dyDescent="0.25">
      <c r="A22" s="745" t="s">
        <v>27</v>
      </c>
      <c r="B22" s="300">
        <v>0</v>
      </c>
      <c r="C22" s="303">
        <v>0</v>
      </c>
      <c r="D22" s="302">
        <v>0</v>
      </c>
      <c r="E22" s="304">
        <v>0</v>
      </c>
      <c r="F22" s="301">
        <v>53</v>
      </c>
      <c r="G22" s="302">
        <v>53</v>
      </c>
      <c r="H22" s="302">
        <v>0</v>
      </c>
      <c r="I22" s="302">
        <v>0</v>
      </c>
      <c r="J22" s="302">
        <v>0</v>
      </c>
      <c r="K22" s="302">
        <v>0</v>
      </c>
      <c r="L22" s="302">
        <v>0</v>
      </c>
    </row>
    <row r="23" spans="1:12" x14ac:dyDescent="0.25">
      <c r="A23" s="745" t="s">
        <v>28</v>
      </c>
      <c r="B23" s="300">
        <v>0</v>
      </c>
      <c r="C23" s="303">
        <v>0</v>
      </c>
      <c r="D23" s="302">
        <v>0</v>
      </c>
      <c r="E23" s="304">
        <v>0</v>
      </c>
      <c r="F23" s="301">
        <v>94</v>
      </c>
      <c r="G23" s="302">
        <v>94</v>
      </c>
      <c r="H23" s="302">
        <v>0</v>
      </c>
      <c r="I23" s="302">
        <v>0</v>
      </c>
      <c r="J23" s="302">
        <v>0</v>
      </c>
      <c r="K23" s="302">
        <v>0</v>
      </c>
      <c r="L23" s="302">
        <v>0</v>
      </c>
    </row>
    <row r="24" spans="1:12" x14ac:dyDescent="0.25">
      <c r="A24" s="745" t="s">
        <v>29</v>
      </c>
      <c r="B24" s="300">
        <v>225</v>
      </c>
      <c r="C24" s="303">
        <v>108</v>
      </c>
      <c r="D24" s="302">
        <v>69</v>
      </c>
      <c r="E24" s="304">
        <v>48</v>
      </c>
      <c r="F24" s="301">
        <v>23</v>
      </c>
      <c r="G24" s="302">
        <v>0</v>
      </c>
      <c r="H24" s="302">
        <v>7</v>
      </c>
      <c r="I24" s="302">
        <v>11</v>
      </c>
      <c r="J24" s="302">
        <v>5</v>
      </c>
      <c r="K24" s="302">
        <v>0</v>
      </c>
      <c r="L24" s="302">
        <v>0</v>
      </c>
    </row>
    <row r="25" spans="1:12" x14ac:dyDescent="0.25">
      <c r="A25" s="745" t="s">
        <v>30</v>
      </c>
      <c r="B25" s="300">
        <v>32</v>
      </c>
      <c r="C25" s="303">
        <v>10</v>
      </c>
      <c r="D25" s="302">
        <v>0</v>
      </c>
      <c r="E25" s="304">
        <v>22</v>
      </c>
      <c r="F25" s="301">
        <v>72</v>
      </c>
      <c r="G25" s="302">
        <v>55</v>
      </c>
      <c r="H25" s="302">
        <v>16</v>
      </c>
      <c r="I25" s="302">
        <v>1</v>
      </c>
      <c r="J25" s="302">
        <v>0</v>
      </c>
      <c r="K25" s="302">
        <v>0</v>
      </c>
      <c r="L25" s="302">
        <v>0</v>
      </c>
    </row>
    <row r="26" spans="1:12" x14ac:dyDescent="0.25">
      <c r="A26" s="745" t="s">
        <v>31</v>
      </c>
      <c r="B26" s="300">
        <v>0</v>
      </c>
      <c r="C26" s="303">
        <v>0</v>
      </c>
      <c r="D26" s="302">
        <v>0</v>
      </c>
      <c r="E26" s="304">
        <v>0</v>
      </c>
      <c r="F26" s="301">
        <v>0</v>
      </c>
      <c r="G26" s="302">
        <v>0</v>
      </c>
      <c r="H26" s="302">
        <v>0</v>
      </c>
      <c r="I26" s="302">
        <v>0</v>
      </c>
      <c r="J26" s="302">
        <v>0</v>
      </c>
      <c r="K26" s="302">
        <v>0</v>
      </c>
      <c r="L26" s="302">
        <v>0</v>
      </c>
    </row>
    <row r="27" spans="1:12" s="251" customFormat="1" ht="16.5" thickBot="1" x14ac:dyDescent="0.3">
      <c r="A27" s="208" t="s">
        <v>32</v>
      </c>
      <c r="B27" s="577">
        <f t="shared" ref="B27:L27" si="0">SUM(B10:B26)</f>
        <v>2055</v>
      </c>
      <c r="C27" s="314">
        <f t="shared" si="0"/>
        <v>574</v>
      </c>
      <c r="D27" s="315">
        <f t="shared" si="0"/>
        <v>251</v>
      </c>
      <c r="E27" s="298">
        <f t="shared" si="0"/>
        <v>1230</v>
      </c>
      <c r="F27" s="578">
        <f t="shared" si="0"/>
        <v>629</v>
      </c>
      <c r="G27" s="744">
        <f t="shared" si="0"/>
        <v>312</v>
      </c>
      <c r="H27" s="744">
        <f t="shared" si="0"/>
        <v>130</v>
      </c>
      <c r="I27" s="744">
        <f t="shared" si="0"/>
        <v>116</v>
      </c>
      <c r="J27" s="744">
        <f t="shared" si="0"/>
        <v>71</v>
      </c>
      <c r="K27" s="744">
        <f t="shared" si="0"/>
        <v>0</v>
      </c>
      <c r="L27" s="744">
        <f t="shared" si="0"/>
        <v>0</v>
      </c>
    </row>
    <row r="28" spans="1:12" x14ac:dyDescent="0.25">
      <c r="A28" s="234"/>
      <c r="B28" s="234"/>
      <c r="C28" s="127"/>
      <c r="D28" s="127"/>
      <c r="E28" s="127"/>
      <c r="F28" s="234"/>
      <c r="G28" s="234"/>
      <c r="H28" s="234"/>
      <c r="I28" s="234"/>
      <c r="J28" s="234"/>
      <c r="K28" s="234"/>
      <c r="L28" s="234"/>
    </row>
    <row r="29" spans="1:12" ht="63" x14ac:dyDescent="0.25">
      <c r="A29" s="743" t="s">
        <v>33</v>
      </c>
      <c r="B29" s="743" t="s">
        <v>34</v>
      </c>
      <c r="C29" s="235"/>
      <c r="D29" s="235"/>
      <c r="E29" s="235"/>
      <c r="F29" s="235"/>
      <c r="G29" s="235"/>
      <c r="H29" s="235"/>
      <c r="I29" s="235"/>
      <c r="J29" s="235"/>
      <c r="K29" s="235"/>
      <c r="L29" s="235"/>
    </row>
    <row r="30" spans="1:12" x14ac:dyDescent="0.25">
      <c r="A30" s="743"/>
      <c r="B30" s="743"/>
      <c r="C30" s="235"/>
      <c r="D30" s="235"/>
      <c r="E30" s="235"/>
      <c r="F30" s="235"/>
      <c r="G30" s="235"/>
      <c r="H30" s="235"/>
      <c r="I30" s="235"/>
      <c r="J30" s="235"/>
      <c r="K30" s="235"/>
      <c r="L30" s="235"/>
    </row>
    <row r="31" spans="1:12" x14ac:dyDescent="0.25">
      <c r="A31" s="124" t="s">
        <v>15</v>
      </c>
      <c r="B31" s="302">
        <v>10</v>
      </c>
      <c r="C31" s="128"/>
      <c r="D31" s="128"/>
      <c r="E31" s="128"/>
      <c r="F31" s="128"/>
      <c r="G31" s="128"/>
      <c r="H31" s="128"/>
      <c r="I31" s="128"/>
      <c r="J31" s="128"/>
      <c r="K31" s="128"/>
      <c r="L31" s="128"/>
    </row>
    <row r="32" spans="1:12" ht="31.5" x14ac:dyDescent="0.25">
      <c r="A32" s="124" t="s">
        <v>16</v>
      </c>
      <c r="B32" s="302">
        <v>0</v>
      </c>
      <c r="C32" s="128"/>
      <c r="D32" s="128"/>
      <c r="E32" s="128"/>
      <c r="F32" s="128"/>
      <c r="G32" s="128"/>
      <c r="H32" s="128"/>
      <c r="I32" s="128"/>
      <c r="J32" s="128"/>
      <c r="K32" s="128"/>
      <c r="L32" s="128"/>
    </row>
    <row r="33" spans="1:12" x14ac:dyDescent="0.25">
      <c r="A33" s="124" t="s">
        <v>17</v>
      </c>
      <c r="B33" s="302">
        <v>6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8"/>
    </row>
    <row r="34" spans="1:12" x14ac:dyDescent="0.25">
      <c r="A34" s="124" t="s">
        <v>18</v>
      </c>
      <c r="B34" s="302">
        <v>0</v>
      </c>
      <c r="C34" s="128"/>
      <c r="D34" s="128"/>
      <c r="E34" s="128"/>
      <c r="F34" s="128"/>
      <c r="G34" s="128"/>
      <c r="H34" s="128"/>
      <c r="I34" s="128"/>
      <c r="J34" s="128"/>
      <c r="K34" s="128"/>
      <c r="L34" s="128"/>
    </row>
    <row r="35" spans="1:12" x14ac:dyDescent="0.25">
      <c r="A35" s="124" t="s">
        <v>19</v>
      </c>
      <c r="B35" s="302">
        <v>0</v>
      </c>
      <c r="C35" s="128"/>
      <c r="D35" s="128"/>
      <c r="E35" s="128"/>
      <c r="F35" s="128"/>
      <c r="G35" s="128"/>
      <c r="H35" s="128"/>
      <c r="I35" s="128"/>
      <c r="J35" s="128"/>
      <c r="K35" s="128"/>
      <c r="L35" s="128"/>
    </row>
    <row r="36" spans="1:12" x14ac:dyDescent="0.25">
      <c r="A36" s="124" t="s">
        <v>20</v>
      </c>
      <c r="B36" s="302">
        <v>4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8"/>
    </row>
    <row r="37" spans="1:12" x14ac:dyDescent="0.25">
      <c r="A37" s="124" t="s">
        <v>21</v>
      </c>
      <c r="B37" s="302">
        <v>4</v>
      </c>
      <c r="C37" s="128"/>
      <c r="D37" s="128"/>
      <c r="E37" s="128"/>
      <c r="F37" s="128"/>
      <c r="G37" s="128"/>
      <c r="H37" s="128"/>
      <c r="I37" s="128"/>
      <c r="J37" s="128"/>
      <c r="K37" s="128"/>
      <c r="L37" s="128"/>
    </row>
    <row r="38" spans="1:12" x14ac:dyDescent="0.25">
      <c r="A38" s="124" t="s">
        <v>22</v>
      </c>
      <c r="B38" s="302">
        <v>0</v>
      </c>
      <c r="C38" s="128"/>
      <c r="D38" s="128"/>
      <c r="E38" s="128"/>
      <c r="F38" s="128"/>
      <c r="G38" s="128"/>
      <c r="H38" s="128"/>
      <c r="I38" s="128"/>
      <c r="J38" s="128"/>
      <c r="K38" s="128"/>
      <c r="L38" s="128"/>
    </row>
    <row r="39" spans="1:12" x14ac:dyDescent="0.25">
      <c r="A39" s="124" t="s">
        <v>23</v>
      </c>
      <c r="B39" s="302">
        <v>0</v>
      </c>
      <c r="C39" s="128"/>
      <c r="D39" s="128"/>
      <c r="E39" s="128"/>
      <c r="F39" s="128"/>
      <c r="G39" s="128"/>
      <c r="H39" s="128"/>
      <c r="I39" s="128"/>
      <c r="J39" s="128"/>
      <c r="K39" s="128"/>
      <c r="L39" s="128"/>
    </row>
    <row r="40" spans="1:12" x14ac:dyDescent="0.25">
      <c r="A40" s="124" t="s">
        <v>24</v>
      </c>
      <c r="B40" s="302">
        <v>0</v>
      </c>
      <c r="C40" s="128"/>
      <c r="D40" s="128"/>
      <c r="E40" s="128"/>
      <c r="F40" s="128"/>
      <c r="G40" s="128"/>
      <c r="H40" s="128"/>
      <c r="I40" s="128"/>
      <c r="J40" s="128"/>
      <c r="K40" s="128"/>
      <c r="L40" s="128"/>
    </row>
    <row r="41" spans="1:12" ht="31.5" x14ac:dyDescent="0.25">
      <c r="A41" s="124" t="s">
        <v>25</v>
      </c>
      <c r="B41" s="302">
        <v>0</v>
      </c>
      <c r="C41" s="128"/>
      <c r="D41" s="128"/>
      <c r="E41" s="128"/>
      <c r="F41" s="128"/>
      <c r="G41" s="128"/>
      <c r="H41" s="128"/>
      <c r="I41" s="128"/>
      <c r="J41" s="128"/>
      <c r="K41" s="128"/>
      <c r="L41" s="128"/>
    </row>
    <row r="42" spans="1:12" ht="31.5" x14ac:dyDescent="0.25">
      <c r="A42" s="124" t="s">
        <v>26</v>
      </c>
      <c r="B42" s="302">
        <v>0</v>
      </c>
      <c r="C42" s="128"/>
      <c r="D42" s="128"/>
      <c r="E42" s="128"/>
      <c r="F42" s="128"/>
      <c r="G42" s="128"/>
      <c r="H42" s="128"/>
      <c r="I42" s="128"/>
      <c r="J42" s="128"/>
      <c r="K42" s="128"/>
      <c r="L42" s="128"/>
    </row>
    <row r="43" spans="1:12" ht="31.5" x14ac:dyDescent="0.25">
      <c r="A43" s="124" t="s">
        <v>27</v>
      </c>
      <c r="B43" s="302">
        <v>0</v>
      </c>
      <c r="C43" s="128"/>
      <c r="D43" s="128"/>
      <c r="E43" s="128"/>
      <c r="F43" s="128"/>
      <c r="G43" s="128"/>
      <c r="H43" s="128"/>
      <c r="I43" s="128"/>
      <c r="J43" s="128"/>
      <c r="K43" s="128"/>
      <c r="L43" s="128"/>
    </row>
    <row r="44" spans="1:12" x14ac:dyDescent="0.25">
      <c r="A44" s="124" t="s">
        <v>28</v>
      </c>
      <c r="B44" s="302">
        <v>0</v>
      </c>
      <c r="C44" s="128"/>
      <c r="D44" s="128"/>
      <c r="E44" s="128"/>
      <c r="F44" s="128"/>
      <c r="G44" s="128"/>
      <c r="H44" s="128"/>
      <c r="I44" s="128"/>
      <c r="J44" s="128"/>
      <c r="K44" s="128"/>
      <c r="L44" s="128"/>
    </row>
    <row r="45" spans="1:12" x14ac:dyDescent="0.25">
      <c r="A45" s="124" t="s">
        <v>29</v>
      </c>
      <c r="B45" s="302">
        <v>0</v>
      </c>
      <c r="C45" s="128"/>
      <c r="D45" s="128"/>
      <c r="E45" s="128"/>
      <c r="F45" s="128"/>
      <c r="G45" s="128"/>
      <c r="H45" s="128"/>
      <c r="I45" s="128"/>
      <c r="J45" s="128"/>
      <c r="K45" s="128"/>
      <c r="L45" s="128"/>
    </row>
    <row r="46" spans="1:12" x14ac:dyDescent="0.25">
      <c r="A46" s="124" t="s">
        <v>30</v>
      </c>
      <c r="B46" s="302">
        <v>0</v>
      </c>
      <c r="C46" s="128"/>
      <c r="D46" s="128"/>
      <c r="E46" s="128"/>
      <c r="F46" s="128"/>
      <c r="G46" s="128"/>
      <c r="H46" s="128"/>
      <c r="I46" s="128"/>
      <c r="J46" s="128"/>
      <c r="K46" s="128"/>
      <c r="L46" s="128"/>
    </row>
    <row r="47" spans="1:12" x14ac:dyDescent="0.25">
      <c r="A47" s="124" t="s">
        <v>31</v>
      </c>
      <c r="B47" s="302">
        <v>0</v>
      </c>
      <c r="C47" s="128"/>
      <c r="D47" s="128"/>
      <c r="E47" s="128"/>
      <c r="F47" s="128"/>
      <c r="G47" s="128"/>
      <c r="H47" s="128"/>
      <c r="I47" s="128"/>
      <c r="J47" s="128"/>
      <c r="K47" s="128"/>
      <c r="L47" s="128"/>
    </row>
    <row r="48" spans="1:12" s="248" customFormat="1" x14ac:dyDescent="0.25">
      <c r="A48" s="214" t="s">
        <v>32</v>
      </c>
      <c r="B48" s="744">
        <f>SUM(B31:B47)</f>
        <v>24</v>
      </c>
      <c r="C48" s="317"/>
      <c r="D48" s="317"/>
      <c r="E48" s="317"/>
      <c r="F48" s="317"/>
      <c r="G48" s="317"/>
      <c r="H48" s="317"/>
      <c r="I48" s="317"/>
      <c r="J48" s="317"/>
      <c r="K48" s="317"/>
      <c r="L48" s="317"/>
    </row>
    <row r="49" spans="1:12" x14ac:dyDescent="0.25">
      <c r="A49" s="234"/>
      <c r="B49" s="234"/>
      <c r="C49" s="234"/>
      <c r="D49" s="234"/>
      <c r="E49" s="234"/>
      <c r="F49" s="234"/>
      <c r="G49" s="234"/>
      <c r="H49" s="234"/>
      <c r="I49" s="234"/>
      <c r="J49" s="234"/>
      <c r="K49" s="234"/>
      <c r="L49" s="234"/>
    </row>
    <row r="50" spans="1:12" x14ac:dyDescent="0.25">
      <c r="A50" s="1349" t="s">
        <v>35</v>
      </c>
      <c r="B50" s="1349"/>
      <c r="C50" s="1349"/>
      <c r="D50" s="236"/>
      <c r="E50" s="236"/>
      <c r="F50" s="236"/>
      <c r="G50" s="236"/>
      <c r="H50" s="236"/>
      <c r="I50" s="236"/>
      <c r="J50" s="236"/>
      <c r="K50" s="236"/>
      <c r="L50" s="236"/>
    </row>
    <row r="51" spans="1:12" x14ac:dyDescent="0.25">
      <c r="A51" s="1339" t="s">
        <v>36</v>
      </c>
      <c r="B51" s="1339"/>
      <c r="C51" s="1339"/>
      <c r="D51" s="236"/>
      <c r="E51" s="234"/>
      <c r="F51" s="234"/>
      <c r="G51" s="234"/>
      <c r="H51" s="234"/>
      <c r="I51" s="234"/>
      <c r="J51" s="234"/>
      <c r="K51" s="234"/>
      <c r="L51" s="234"/>
    </row>
    <row r="52" spans="1:12" x14ac:dyDescent="0.25">
      <c r="A52" s="236"/>
      <c r="B52" s="236"/>
      <c r="C52" s="236"/>
      <c r="D52" s="236"/>
      <c r="E52" s="236"/>
      <c r="F52" s="236"/>
      <c r="G52" s="236"/>
      <c r="H52" s="236"/>
      <c r="I52" s="236"/>
      <c r="J52" s="236"/>
      <c r="K52" s="236"/>
      <c r="L52" s="236"/>
    </row>
    <row r="53" spans="1:12" x14ac:dyDescent="0.25">
      <c r="A53" s="234"/>
      <c r="B53" s="234"/>
      <c r="C53" s="234"/>
      <c r="D53" s="234"/>
      <c r="E53" s="234"/>
      <c r="F53" s="234"/>
      <c r="G53" s="234"/>
      <c r="H53" s="234"/>
      <c r="I53" s="234"/>
      <c r="J53" s="234"/>
      <c r="K53" s="234"/>
      <c r="L53" s="234"/>
    </row>
    <row r="54" spans="1:12" x14ac:dyDescent="0.25">
      <c r="A54" s="234"/>
      <c r="B54" s="234"/>
      <c r="C54" s="234"/>
      <c r="D54" s="234"/>
      <c r="E54" s="234"/>
      <c r="F54" s="234"/>
      <c r="G54" s="234"/>
      <c r="H54" s="234"/>
      <c r="I54" s="234"/>
      <c r="J54" s="234"/>
      <c r="K54" s="234"/>
      <c r="L54" s="234"/>
    </row>
    <row r="55" spans="1:12" x14ac:dyDescent="0.25">
      <c r="A55" s="1340" t="s">
        <v>37</v>
      </c>
      <c r="B55" s="1340"/>
      <c r="C55" s="1340"/>
      <c r="D55" s="1340"/>
      <c r="E55" s="1340"/>
      <c r="F55" s="1340"/>
      <c r="G55" s="1340"/>
      <c r="H55" s="1340"/>
      <c r="I55" s="120"/>
      <c r="J55" s="120"/>
      <c r="K55" s="120"/>
      <c r="L55" s="120"/>
    </row>
    <row r="56" spans="1:12" ht="16.5" thickBot="1" x14ac:dyDescent="0.3">
      <c r="A56" s="234"/>
      <c r="B56" s="234"/>
      <c r="C56" s="234"/>
      <c r="D56" s="234"/>
      <c r="E56" s="234"/>
      <c r="F56" s="234"/>
      <c r="G56" s="234"/>
      <c r="H56" s="234"/>
      <c r="I56" s="234"/>
      <c r="J56" s="234"/>
      <c r="K56" s="234"/>
      <c r="L56" s="234"/>
    </row>
    <row r="57" spans="1:12" ht="16.5" thickBot="1" x14ac:dyDescent="0.3">
      <c r="A57" s="234"/>
      <c r="B57" s="1341" t="s">
        <v>38</v>
      </c>
      <c r="C57" s="1342"/>
      <c r="D57" s="234"/>
      <c r="E57" s="235"/>
      <c r="F57" s="235"/>
      <c r="G57" s="235"/>
      <c r="H57" s="236"/>
      <c r="I57" s="234"/>
      <c r="J57" s="234"/>
      <c r="K57" s="234"/>
    </row>
    <row r="58" spans="1:12" ht="47.25" x14ac:dyDescent="0.25">
      <c r="A58" s="740" t="s">
        <v>33</v>
      </c>
      <c r="B58" s="237" t="s">
        <v>39</v>
      </c>
      <c r="C58" s="737" t="s">
        <v>40</v>
      </c>
      <c r="D58" s="742" t="s">
        <v>41</v>
      </c>
      <c r="E58" s="743" t="s">
        <v>42</v>
      </c>
      <c r="F58" s="743" t="s">
        <v>43</v>
      </c>
      <c r="G58" s="743" t="s">
        <v>44</v>
      </c>
    </row>
    <row r="59" spans="1:12" x14ac:dyDescent="0.25">
      <c r="A59" s="745" t="s">
        <v>15</v>
      </c>
      <c r="B59" s="303">
        <v>46</v>
      </c>
      <c r="C59" s="743">
        <v>0</v>
      </c>
      <c r="D59" s="743">
        <v>80</v>
      </c>
      <c r="E59" s="742">
        <v>53</v>
      </c>
      <c r="F59" s="742">
        <v>28</v>
      </c>
      <c r="G59" s="117">
        <v>0</v>
      </c>
    </row>
    <row r="60" spans="1:12" ht="31.5" x14ac:dyDescent="0.25">
      <c r="A60" s="745" t="s">
        <v>16</v>
      </c>
      <c r="B60" s="303">
        <v>15</v>
      </c>
      <c r="C60" s="302">
        <v>0</v>
      </c>
      <c r="D60" s="743">
        <v>37</v>
      </c>
      <c r="E60" s="742">
        <v>25</v>
      </c>
      <c r="F60" s="742">
        <v>83</v>
      </c>
      <c r="G60" s="117">
        <v>10</v>
      </c>
    </row>
    <row r="61" spans="1:12" x14ac:dyDescent="0.25">
      <c r="A61" s="745" t="s">
        <v>17</v>
      </c>
      <c r="B61" s="303">
        <v>3</v>
      </c>
      <c r="C61" s="302">
        <v>3</v>
      </c>
      <c r="D61" s="743">
        <v>7</v>
      </c>
      <c r="E61" s="742">
        <v>4</v>
      </c>
      <c r="F61" s="742">
        <v>20</v>
      </c>
      <c r="G61" s="117">
        <v>2</v>
      </c>
    </row>
    <row r="62" spans="1:12" x14ac:dyDescent="0.25">
      <c r="A62" s="745" t="s">
        <v>18</v>
      </c>
      <c r="B62" s="303">
        <v>3</v>
      </c>
      <c r="C62" s="302">
        <v>53</v>
      </c>
      <c r="D62" s="743">
        <v>2</v>
      </c>
      <c r="E62" s="742">
        <v>2</v>
      </c>
      <c r="F62" s="742">
        <v>4</v>
      </c>
      <c r="G62" s="117">
        <v>0</v>
      </c>
    </row>
    <row r="63" spans="1:12" x14ac:dyDescent="0.25">
      <c r="A63" s="745" t="s">
        <v>19</v>
      </c>
      <c r="B63" s="303">
        <v>0</v>
      </c>
      <c r="C63" s="302">
        <v>4</v>
      </c>
      <c r="D63" s="743">
        <v>0</v>
      </c>
      <c r="E63" s="742">
        <v>0</v>
      </c>
      <c r="F63" s="742">
        <v>3</v>
      </c>
      <c r="G63" s="117">
        <v>0</v>
      </c>
    </row>
    <row r="64" spans="1:12" x14ac:dyDescent="0.25">
      <c r="A64" s="745" t="s">
        <v>20</v>
      </c>
      <c r="B64" s="303">
        <v>14</v>
      </c>
      <c r="C64" s="302">
        <v>0</v>
      </c>
      <c r="D64" s="743">
        <v>11</v>
      </c>
      <c r="E64" s="742">
        <v>0</v>
      </c>
      <c r="F64" s="742">
        <v>11</v>
      </c>
      <c r="G64" s="117">
        <v>0</v>
      </c>
    </row>
    <row r="65" spans="1:12" x14ac:dyDescent="0.25">
      <c r="A65" s="745" t="s">
        <v>21</v>
      </c>
      <c r="B65" s="303">
        <v>10</v>
      </c>
      <c r="C65" s="302">
        <v>0</v>
      </c>
      <c r="D65" s="743">
        <v>14</v>
      </c>
      <c r="E65" s="742">
        <v>1</v>
      </c>
      <c r="F65" s="742">
        <v>22</v>
      </c>
      <c r="G65" s="117">
        <v>0</v>
      </c>
    </row>
    <row r="66" spans="1:12" x14ac:dyDescent="0.25">
      <c r="A66" s="745" t="s">
        <v>22</v>
      </c>
      <c r="B66" s="303">
        <v>4</v>
      </c>
      <c r="C66" s="302">
        <v>0</v>
      </c>
      <c r="D66" s="743">
        <v>8</v>
      </c>
      <c r="E66" s="742">
        <v>0</v>
      </c>
      <c r="F66" s="742">
        <v>0</v>
      </c>
      <c r="G66" s="117">
        <v>0</v>
      </c>
    </row>
    <row r="67" spans="1:12" x14ac:dyDescent="0.25">
      <c r="A67" s="745" t="s">
        <v>23</v>
      </c>
      <c r="B67" s="303">
        <v>0</v>
      </c>
      <c r="C67" s="302">
        <v>0</v>
      </c>
      <c r="D67" s="743">
        <v>4</v>
      </c>
      <c r="E67" s="742">
        <v>0</v>
      </c>
      <c r="F67" s="742">
        <v>0</v>
      </c>
      <c r="G67" s="117">
        <v>0</v>
      </c>
    </row>
    <row r="68" spans="1:12" x14ac:dyDescent="0.25">
      <c r="A68" s="745" t="s">
        <v>24</v>
      </c>
      <c r="B68" s="303">
        <v>0</v>
      </c>
      <c r="C68" s="302">
        <v>0</v>
      </c>
      <c r="D68" s="743">
        <v>5</v>
      </c>
      <c r="E68" s="742">
        <v>0</v>
      </c>
      <c r="F68" s="742">
        <v>0</v>
      </c>
      <c r="G68" s="117">
        <v>0</v>
      </c>
    </row>
    <row r="69" spans="1:12" ht="31.5" x14ac:dyDescent="0.25">
      <c r="A69" s="745" t="s">
        <v>25</v>
      </c>
      <c r="B69" s="303">
        <v>12</v>
      </c>
      <c r="C69" s="302">
        <v>74</v>
      </c>
      <c r="D69" s="743">
        <v>32</v>
      </c>
      <c r="E69" s="742">
        <v>7</v>
      </c>
      <c r="F69" s="742">
        <v>38</v>
      </c>
      <c r="G69" s="117">
        <v>8</v>
      </c>
    </row>
    <row r="70" spans="1:12" ht="31.5" x14ac:dyDescent="0.25">
      <c r="A70" s="745" t="s">
        <v>26</v>
      </c>
      <c r="B70" s="303">
        <v>0</v>
      </c>
      <c r="C70" s="302">
        <v>0</v>
      </c>
      <c r="D70" s="743">
        <v>0</v>
      </c>
      <c r="E70" s="742">
        <v>0</v>
      </c>
      <c r="F70" s="742">
        <v>0</v>
      </c>
      <c r="G70" s="117">
        <v>0</v>
      </c>
    </row>
    <row r="71" spans="1:12" ht="31.5" x14ac:dyDescent="0.25">
      <c r="A71" s="745" t="s">
        <v>27</v>
      </c>
      <c r="B71" s="303">
        <v>0</v>
      </c>
      <c r="C71" s="302">
        <v>53</v>
      </c>
      <c r="D71" s="743">
        <v>0</v>
      </c>
      <c r="E71" s="742">
        <v>0</v>
      </c>
      <c r="F71" s="742">
        <v>0</v>
      </c>
      <c r="G71" s="117">
        <v>0</v>
      </c>
    </row>
    <row r="72" spans="1:12" x14ac:dyDescent="0.25">
      <c r="A72" s="745" t="s">
        <v>28</v>
      </c>
      <c r="B72" s="303">
        <v>0</v>
      </c>
      <c r="C72" s="302">
        <v>75</v>
      </c>
      <c r="D72" s="743">
        <v>19</v>
      </c>
      <c r="E72" s="742">
        <v>0</v>
      </c>
      <c r="F72" s="742">
        <v>0</v>
      </c>
      <c r="G72" s="117">
        <v>0</v>
      </c>
    </row>
    <row r="73" spans="1:12" x14ac:dyDescent="0.25">
      <c r="A73" s="745" t="s">
        <v>29</v>
      </c>
      <c r="B73" s="303">
        <v>28</v>
      </c>
      <c r="C73" s="302">
        <v>0</v>
      </c>
      <c r="D73" s="743">
        <v>69</v>
      </c>
      <c r="E73" s="742">
        <v>0</v>
      </c>
      <c r="F73" s="742">
        <v>0</v>
      </c>
      <c r="G73" s="117">
        <v>13</v>
      </c>
    </row>
    <row r="74" spans="1:12" x14ac:dyDescent="0.25">
      <c r="A74" s="745" t="s">
        <v>30</v>
      </c>
      <c r="B74" s="303">
        <v>0</v>
      </c>
      <c r="C74" s="302">
        <v>47</v>
      </c>
      <c r="D74" s="743">
        <v>0</v>
      </c>
      <c r="E74" s="742">
        <v>5</v>
      </c>
      <c r="F74" s="742">
        <v>17</v>
      </c>
      <c r="G74" s="117">
        <v>0</v>
      </c>
    </row>
    <row r="75" spans="1:12" x14ac:dyDescent="0.25">
      <c r="A75" s="745" t="s">
        <v>31</v>
      </c>
      <c r="B75" s="303">
        <v>0</v>
      </c>
      <c r="C75" s="302">
        <v>0</v>
      </c>
      <c r="D75" s="743">
        <v>0</v>
      </c>
      <c r="E75" s="742">
        <v>0</v>
      </c>
      <c r="F75" s="742">
        <v>0</v>
      </c>
      <c r="G75" s="117">
        <v>0</v>
      </c>
    </row>
    <row r="76" spans="1:12" s="251" customFormat="1" ht="16.5" thickBot="1" x14ac:dyDescent="0.3">
      <c r="A76" s="208" t="s">
        <v>32</v>
      </c>
      <c r="B76" s="314">
        <f t="shared" ref="B76:G76" si="1">SUM(B59:B75)</f>
        <v>135</v>
      </c>
      <c r="C76" s="315">
        <f t="shared" si="1"/>
        <v>309</v>
      </c>
      <c r="D76" s="315">
        <f t="shared" si="1"/>
        <v>288</v>
      </c>
      <c r="E76" s="315">
        <f t="shared" si="1"/>
        <v>97</v>
      </c>
      <c r="F76" s="315">
        <f t="shared" si="1"/>
        <v>226</v>
      </c>
      <c r="G76" s="298">
        <f t="shared" si="1"/>
        <v>33</v>
      </c>
      <c r="K76" s="239"/>
    </row>
    <row r="77" spans="1:12" ht="31.5" x14ac:dyDescent="0.25">
      <c r="A77" s="234" t="s">
        <v>45</v>
      </c>
      <c r="B77" s="234"/>
      <c r="C77" s="129"/>
      <c r="D77" s="127"/>
      <c r="E77" s="127"/>
      <c r="F77" s="234"/>
      <c r="G77" s="234"/>
      <c r="H77" s="234"/>
      <c r="I77" s="234"/>
      <c r="J77" s="234"/>
      <c r="K77" s="234"/>
      <c r="L77" s="234"/>
    </row>
    <row r="78" spans="1:12" x14ac:dyDescent="0.25">
      <c r="A78" s="234"/>
      <c r="B78" s="234"/>
      <c r="C78" s="234"/>
      <c r="D78" s="234"/>
      <c r="E78" s="234"/>
      <c r="F78" s="234"/>
      <c r="G78" s="234"/>
      <c r="H78" s="234"/>
      <c r="I78" s="234"/>
      <c r="J78" s="234"/>
      <c r="K78" s="234"/>
      <c r="L78" s="234"/>
    </row>
    <row r="79" spans="1:12" ht="63" x14ac:dyDescent="0.25">
      <c r="A79" s="234" t="s">
        <v>46</v>
      </c>
      <c r="B79" s="234"/>
      <c r="C79" s="234"/>
      <c r="D79" s="234"/>
      <c r="E79" s="234"/>
      <c r="F79" s="234"/>
      <c r="G79" s="234"/>
      <c r="H79" s="234"/>
      <c r="I79" s="234"/>
      <c r="J79" s="234"/>
      <c r="K79" s="234"/>
      <c r="L79" s="234"/>
    </row>
    <row r="80" spans="1:12" x14ac:dyDescent="0.25">
      <c r="A80" s="234"/>
      <c r="B80" s="234"/>
      <c r="C80" s="234"/>
      <c r="D80" s="234"/>
      <c r="E80" s="234"/>
      <c r="F80" s="234"/>
      <c r="G80" s="234"/>
      <c r="H80" s="234"/>
      <c r="I80" s="234"/>
      <c r="J80" s="234"/>
      <c r="K80" s="234"/>
      <c r="L80" s="234"/>
    </row>
    <row r="81" spans="1:12" ht="63" x14ac:dyDescent="0.25">
      <c r="A81" s="740" t="s">
        <v>33</v>
      </c>
      <c r="B81" s="743" t="s">
        <v>47</v>
      </c>
      <c r="C81" s="743" t="s">
        <v>48</v>
      </c>
      <c r="D81" s="743" t="s">
        <v>10</v>
      </c>
      <c r="E81" s="743" t="s">
        <v>49</v>
      </c>
      <c r="F81" s="743" t="s">
        <v>50</v>
      </c>
      <c r="G81" s="743" t="s">
        <v>51</v>
      </c>
      <c r="H81" s="743" t="s">
        <v>52</v>
      </c>
      <c r="I81" s="234"/>
      <c r="J81" s="234"/>
      <c r="K81" s="234"/>
      <c r="L81" s="234"/>
    </row>
    <row r="82" spans="1:12" x14ac:dyDescent="0.25">
      <c r="A82" s="745" t="s">
        <v>15</v>
      </c>
      <c r="B82" s="302">
        <v>28</v>
      </c>
      <c r="C82" s="302">
        <v>0</v>
      </c>
      <c r="D82" s="302">
        <v>0</v>
      </c>
      <c r="E82" s="302">
        <v>0</v>
      </c>
      <c r="F82" s="302">
        <v>28</v>
      </c>
      <c r="G82" s="302">
        <v>0</v>
      </c>
      <c r="H82" s="302">
        <v>0</v>
      </c>
      <c r="I82" s="234"/>
      <c r="J82" s="234"/>
      <c r="K82" s="234"/>
      <c r="L82" s="234"/>
    </row>
    <row r="83" spans="1:12" ht="31.5" x14ac:dyDescent="0.25">
      <c r="A83" s="745" t="s">
        <v>16</v>
      </c>
      <c r="B83" s="302">
        <v>83</v>
      </c>
      <c r="C83" s="302">
        <v>1</v>
      </c>
      <c r="D83" s="302">
        <v>0</v>
      </c>
      <c r="E83" s="302">
        <v>25</v>
      </c>
      <c r="F83" s="302">
        <v>57</v>
      </c>
      <c r="G83" s="302">
        <v>0</v>
      </c>
      <c r="H83" s="302">
        <v>0</v>
      </c>
      <c r="I83" s="234"/>
      <c r="J83" s="234"/>
      <c r="K83" s="234"/>
      <c r="L83" s="234"/>
    </row>
    <row r="84" spans="1:12" x14ac:dyDescent="0.25">
      <c r="A84" s="745" t="s">
        <v>17</v>
      </c>
      <c r="B84" s="302">
        <v>20</v>
      </c>
      <c r="C84" s="302">
        <v>1</v>
      </c>
      <c r="D84" s="302">
        <v>4</v>
      </c>
      <c r="E84" s="302">
        <v>0</v>
      </c>
      <c r="F84" s="302">
        <v>3</v>
      </c>
      <c r="G84" s="302">
        <v>0</v>
      </c>
      <c r="H84" s="302">
        <v>0</v>
      </c>
      <c r="I84" s="234"/>
      <c r="J84" s="234"/>
      <c r="K84" s="234"/>
      <c r="L84" s="234"/>
    </row>
    <row r="85" spans="1:12" x14ac:dyDescent="0.25">
      <c r="A85" s="745" t="s">
        <v>18</v>
      </c>
      <c r="B85" s="302">
        <v>4</v>
      </c>
      <c r="C85" s="302">
        <v>53</v>
      </c>
      <c r="D85" s="302">
        <v>4</v>
      </c>
      <c r="E85" s="302">
        <v>0</v>
      </c>
      <c r="F85" s="302">
        <v>0</v>
      </c>
      <c r="G85" s="302">
        <v>0</v>
      </c>
      <c r="H85" s="302">
        <v>0</v>
      </c>
      <c r="I85" s="234"/>
      <c r="J85" s="234"/>
      <c r="K85" s="234"/>
      <c r="L85" s="234"/>
    </row>
    <row r="86" spans="1:12" x14ac:dyDescent="0.25">
      <c r="A86" s="745" t="s">
        <v>19</v>
      </c>
      <c r="B86" s="302">
        <v>3</v>
      </c>
      <c r="C86" s="302">
        <v>0</v>
      </c>
      <c r="D86" s="302">
        <v>1</v>
      </c>
      <c r="E86" s="302">
        <v>2</v>
      </c>
      <c r="F86" s="302">
        <v>0</v>
      </c>
      <c r="G86" s="302">
        <v>0</v>
      </c>
      <c r="H86" s="302">
        <v>0</v>
      </c>
      <c r="I86" s="234"/>
      <c r="J86" s="234"/>
      <c r="K86" s="234"/>
      <c r="L86" s="234"/>
    </row>
    <row r="87" spans="1:12" x14ac:dyDescent="0.25">
      <c r="A87" s="745" t="s">
        <v>20</v>
      </c>
      <c r="B87" s="302">
        <v>11</v>
      </c>
      <c r="C87" s="302">
        <v>0</v>
      </c>
      <c r="D87" s="302">
        <v>0</v>
      </c>
      <c r="E87" s="302">
        <v>1</v>
      </c>
      <c r="F87" s="302">
        <v>10</v>
      </c>
      <c r="G87" s="302">
        <v>0</v>
      </c>
      <c r="H87" s="302">
        <v>0</v>
      </c>
      <c r="I87" s="234"/>
      <c r="J87" s="234"/>
      <c r="K87" s="234"/>
      <c r="L87" s="234"/>
    </row>
    <row r="88" spans="1:12" x14ac:dyDescent="0.25">
      <c r="A88" s="745" t="s">
        <v>21</v>
      </c>
      <c r="B88" s="302">
        <v>22</v>
      </c>
      <c r="C88" s="302">
        <v>0</v>
      </c>
      <c r="D88" s="302">
        <v>0</v>
      </c>
      <c r="E88" s="302">
        <v>3</v>
      </c>
      <c r="F88" s="302">
        <v>19</v>
      </c>
      <c r="G88" s="302">
        <v>0</v>
      </c>
      <c r="H88" s="302">
        <v>0</v>
      </c>
      <c r="I88" s="234"/>
      <c r="J88" s="234"/>
      <c r="K88" s="234"/>
      <c r="L88" s="234"/>
    </row>
    <row r="89" spans="1:12" x14ac:dyDescent="0.25">
      <c r="A89" s="745" t="s">
        <v>22</v>
      </c>
      <c r="B89" s="302">
        <v>0</v>
      </c>
      <c r="C89" s="302">
        <v>0</v>
      </c>
      <c r="D89" s="302">
        <v>0</v>
      </c>
      <c r="E89" s="302">
        <v>0</v>
      </c>
      <c r="F89" s="302">
        <v>0</v>
      </c>
      <c r="G89" s="302">
        <v>0</v>
      </c>
      <c r="H89" s="302">
        <v>0</v>
      </c>
      <c r="I89" s="234"/>
      <c r="J89" s="234"/>
      <c r="K89" s="234"/>
      <c r="L89" s="234"/>
    </row>
    <row r="90" spans="1:12" x14ac:dyDescent="0.25">
      <c r="A90" s="745" t="s">
        <v>23</v>
      </c>
      <c r="B90" s="302">
        <v>0</v>
      </c>
      <c r="C90" s="302">
        <v>0</v>
      </c>
      <c r="D90" s="302">
        <v>0</v>
      </c>
      <c r="E90" s="302">
        <v>0</v>
      </c>
      <c r="F90" s="302">
        <v>0</v>
      </c>
      <c r="G90" s="302">
        <v>0</v>
      </c>
      <c r="H90" s="302">
        <v>0</v>
      </c>
      <c r="I90" s="234"/>
      <c r="J90" s="234"/>
      <c r="K90" s="234"/>
      <c r="L90" s="234"/>
    </row>
    <row r="91" spans="1:12" x14ac:dyDescent="0.25">
      <c r="A91" s="745" t="s">
        <v>24</v>
      </c>
      <c r="B91" s="302">
        <v>0</v>
      </c>
      <c r="C91" s="302">
        <v>0</v>
      </c>
      <c r="D91" s="302">
        <v>0</v>
      </c>
      <c r="E91" s="302">
        <v>0</v>
      </c>
      <c r="F91" s="302">
        <v>0</v>
      </c>
      <c r="G91" s="302">
        <v>0</v>
      </c>
      <c r="H91" s="302">
        <v>0</v>
      </c>
      <c r="I91" s="234"/>
      <c r="J91" s="234"/>
      <c r="K91" s="234"/>
      <c r="L91" s="234"/>
    </row>
    <row r="92" spans="1:12" ht="31.5" x14ac:dyDescent="0.25">
      <c r="A92" s="745" t="s">
        <v>25</v>
      </c>
      <c r="B92" s="302">
        <v>38</v>
      </c>
      <c r="C92" s="302">
        <v>27</v>
      </c>
      <c r="D92" s="302">
        <v>11</v>
      </c>
      <c r="E92" s="302">
        <v>0</v>
      </c>
      <c r="F92" s="302">
        <v>0</v>
      </c>
      <c r="G92" s="302">
        <v>0</v>
      </c>
      <c r="H92" s="302">
        <v>0</v>
      </c>
      <c r="I92" s="234"/>
      <c r="J92" s="234"/>
      <c r="K92" s="234"/>
      <c r="L92" s="234"/>
    </row>
    <row r="93" spans="1:12" ht="31.5" x14ac:dyDescent="0.25">
      <c r="A93" s="745" t="s">
        <v>26</v>
      </c>
      <c r="B93" s="302">
        <v>0</v>
      </c>
      <c r="C93" s="302">
        <v>0</v>
      </c>
      <c r="D93" s="302">
        <v>0</v>
      </c>
      <c r="E93" s="302">
        <v>0</v>
      </c>
      <c r="F93" s="302">
        <v>0</v>
      </c>
      <c r="G93" s="302">
        <v>0</v>
      </c>
      <c r="H93" s="302">
        <v>0</v>
      </c>
      <c r="I93" s="234"/>
      <c r="J93" s="234"/>
      <c r="K93" s="234"/>
      <c r="L93" s="234"/>
    </row>
    <row r="94" spans="1:12" ht="31.5" x14ac:dyDescent="0.25">
      <c r="A94" s="745" t="s">
        <v>27</v>
      </c>
      <c r="B94" s="302">
        <v>0</v>
      </c>
      <c r="C94" s="302">
        <v>0</v>
      </c>
      <c r="D94" s="302">
        <v>0</v>
      </c>
      <c r="E94" s="302">
        <v>0</v>
      </c>
      <c r="F94" s="302">
        <v>0</v>
      </c>
      <c r="G94" s="302">
        <v>0</v>
      </c>
      <c r="H94" s="302">
        <v>0</v>
      </c>
      <c r="I94" s="234"/>
      <c r="J94" s="234"/>
      <c r="K94" s="234"/>
      <c r="L94" s="234"/>
    </row>
    <row r="95" spans="1:12" x14ac:dyDescent="0.25">
      <c r="A95" s="745" t="s">
        <v>28</v>
      </c>
      <c r="B95" s="302">
        <v>0</v>
      </c>
      <c r="C95" s="302">
        <v>0</v>
      </c>
      <c r="D95" s="302">
        <v>0</v>
      </c>
      <c r="E95" s="302">
        <v>0</v>
      </c>
      <c r="F95" s="302">
        <v>0</v>
      </c>
      <c r="G95" s="302">
        <v>0</v>
      </c>
      <c r="H95" s="302">
        <v>0</v>
      </c>
      <c r="I95" s="234"/>
      <c r="J95" s="234"/>
      <c r="K95" s="234"/>
      <c r="L95" s="234"/>
    </row>
    <row r="96" spans="1:12" x14ac:dyDescent="0.25">
      <c r="A96" s="745" t="s">
        <v>29</v>
      </c>
      <c r="B96" s="302">
        <v>0</v>
      </c>
      <c r="C96" s="302">
        <v>0</v>
      </c>
      <c r="D96" s="302">
        <v>0</v>
      </c>
      <c r="E96" s="302">
        <v>0</v>
      </c>
      <c r="F96" s="302">
        <v>0</v>
      </c>
      <c r="G96" s="302">
        <v>0</v>
      </c>
      <c r="H96" s="302">
        <v>0</v>
      </c>
      <c r="I96" s="234"/>
      <c r="J96" s="234"/>
      <c r="K96" s="234"/>
      <c r="L96" s="234"/>
    </row>
    <row r="97" spans="1:12" x14ac:dyDescent="0.25">
      <c r="A97" s="745" t="s">
        <v>30</v>
      </c>
      <c r="B97" s="302">
        <v>17</v>
      </c>
      <c r="C97" s="302">
        <v>8</v>
      </c>
      <c r="D97" s="302">
        <v>9</v>
      </c>
      <c r="E97" s="302">
        <v>0</v>
      </c>
      <c r="F97" s="302">
        <v>0</v>
      </c>
      <c r="G97" s="302">
        <v>0</v>
      </c>
      <c r="H97" s="302">
        <v>0</v>
      </c>
      <c r="I97" s="234"/>
      <c r="J97" s="234"/>
      <c r="K97" s="234"/>
      <c r="L97" s="234"/>
    </row>
    <row r="98" spans="1:12" x14ac:dyDescent="0.25">
      <c r="A98" s="745" t="s">
        <v>31</v>
      </c>
      <c r="B98" s="742">
        <v>0</v>
      </c>
      <c r="C98" s="302">
        <v>0</v>
      </c>
      <c r="D98" s="302">
        <v>0</v>
      </c>
      <c r="E98" s="302">
        <v>0</v>
      </c>
      <c r="F98" s="742">
        <v>0</v>
      </c>
      <c r="G98" s="742">
        <v>0</v>
      </c>
      <c r="H98" s="117">
        <v>0</v>
      </c>
      <c r="I98" s="234"/>
      <c r="J98" s="234"/>
      <c r="K98" s="234"/>
      <c r="L98" s="234"/>
    </row>
    <row r="99" spans="1:12" s="251" customFormat="1" ht="16.5" thickBot="1" x14ac:dyDescent="0.3">
      <c r="A99" s="208" t="s">
        <v>32</v>
      </c>
      <c r="B99" s="744">
        <f t="shared" ref="B99:H99" si="2">SUM(B82:B98)</f>
        <v>226</v>
      </c>
      <c r="C99" s="315">
        <f t="shared" si="2"/>
        <v>90</v>
      </c>
      <c r="D99" s="315">
        <f t="shared" si="2"/>
        <v>29</v>
      </c>
      <c r="E99" s="315">
        <f t="shared" si="2"/>
        <v>31</v>
      </c>
      <c r="F99" s="315">
        <f t="shared" si="2"/>
        <v>117</v>
      </c>
      <c r="G99" s="315">
        <f t="shared" si="2"/>
        <v>0</v>
      </c>
      <c r="H99" s="298">
        <f t="shared" si="2"/>
        <v>0</v>
      </c>
      <c r="I99" s="239"/>
      <c r="J99" s="239"/>
      <c r="K99" s="239"/>
      <c r="L99" s="239"/>
    </row>
    <row r="100" spans="1:12" x14ac:dyDescent="0.25">
      <c r="A100" s="234"/>
      <c r="B100" s="749"/>
      <c r="C100" s="234"/>
      <c r="D100" s="234"/>
      <c r="E100" s="234"/>
      <c r="F100" s="234"/>
      <c r="G100" s="234"/>
      <c r="H100" s="234"/>
      <c r="I100" s="234"/>
      <c r="J100" s="234"/>
      <c r="K100" s="234"/>
      <c r="L100" s="234"/>
    </row>
    <row r="101" spans="1:12" x14ac:dyDescent="0.25">
      <c r="A101" s="234"/>
      <c r="B101" s="234"/>
      <c r="C101" s="234"/>
      <c r="D101" s="234"/>
      <c r="E101" s="234"/>
      <c r="F101" s="234"/>
      <c r="G101" s="234"/>
      <c r="H101" s="234"/>
      <c r="I101" s="234"/>
      <c r="J101" s="234"/>
      <c r="K101" s="234"/>
      <c r="L101" s="234"/>
    </row>
    <row r="102" spans="1:12" ht="78.75" x14ac:dyDescent="0.25">
      <c r="A102" s="236" t="s">
        <v>53</v>
      </c>
      <c r="B102" s="236"/>
      <c r="C102" s="236"/>
      <c r="D102" s="236"/>
      <c r="E102" s="236"/>
      <c r="F102" s="236"/>
      <c r="G102" s="236"/>
      <c r="H102" s="236"/>
      <c r="I102" s="236"/>
      <c r="J102" s="236"/>
      <c r="K102" s="236"/>
      <c r="L102" s="234"/>
    </row>
    <row r="103" spans="1:12" x14ac:dyDescent="0.25">
      <c r="A103" s="234"/>
      <c r="B103" s="234"/>
      <c r="C103" s="234"/>
      <c r="D103" s="234"/>
      <c r="E103" s="234"/>
      <c r="F103" s="234"/>
      <c r="G103" s="234"/>
      <c r="H103" s="234"/>
      <c r="I103" s="234"/>
      <c r="J103" s="234"/>
      <c r="K103" s="234"/>
      <c r="L103" s="234"/>
    </row>
    <row r="104" spans="1:12" x14ac:dyDescent="0.25">
      <c r="A104" s="234"/>
      <c r="B104" s="234"/>
      <c r="C104" s="234"/>
      <c r="D104" s="234"/>
      <c r="E104" s="234"/>
      <c r="F104" s="234"/>
      <c r="G104" s="234"/>
      <c r="H104" s="234"/>
      <c r="I104" s="234"/>
      <c r="J104" s="234"/>
      <c r="K104" s="234"/>
      <c r="L104" s="234"/>
    </row>
    <row r="105" spans="1:12" x14ac:dyDescent="0.25">
      <c r="A105" s="235" t="s">
        <v>54</v>
      </c>
      <c r="B105" s="235"/>
      <c r="C105" s="235"/>
      <c r="D105" s="235"/>
      <c r="E105" s="235"/>
      <c r="F105" s="235"/>
      <c r="G105" s="235"/>
      <c r="H105" s="235"/>
      <c r="I105" s="236"/>
      <c r="J105" s="234"/>
      <c r="K105" s="234"/>
      <c r="L105" s="234"/>
    </row>
    <row r="106" spans="1:12" x14ac:dyDescent="0.25">
      <c r="A106" s="235"/>
      <c r="B106" s="235"/>
      <c r="C106" s="235"/>
      <c r="D106" s="235"/>
      <c r="E106" s="235"/>
      <c r="F106" s="235"/>
      <c r="G106" s="235"/>
      <c r="H106" s="235"/>
      <c r="I106" s="236"/>
      <c r="J106" s="234"/>
      <c r="K106" s="234"/>
      <c r="L106" s="234"/>
    </row>
    <row r="107" spans="1:12" x14ac:dyDescent="0.25">
      <c r="A107" s="234"/>
      <c r="B107" s="234"/>
      <c r="C107" s="234"/>
      <c r="D107" s="234"/>
      <c r="E107" s="234"/>
      <c r="F107" s="234"/>
      <c r="G107" s="234"/>
      <c r="H107" s="234"/>
      <c r="I107" s="235"/>
      <c r="J107" s="234"/>
      <c r="K107" s="234"/>
      <c r="L107" s="234"/>
    </row>
    <row r="108" spans="1:12" x14ac:dyDescent="0.25">
      <c r="A108" s="236"/>
      <c r="B108" s="236"/>
      <c r="C108" s="234"/>
      <c r="D108" s="234"/>
      <c r="E108" s="234"/>
      <c r="F108" s="236"/>
      <c r="G108" s="236"/>
      <c r="H108" s="236"/>
      <c r="J108" s="236"/>
      <c r="K108" s="236"/>
      <c r="L108" s="236"/>
    </row>
    <row r="109" spans="1:12" ht="16.5" thickBot="1" x14ac:dyDescent="0.3">
      <c r="D109" s="235"/>
      <c r="E109" s="235"/>
      <c r="F109" s="235"/>
    </row>
    <row r="110" spans="1:12" ht="31.5" x14ac:dyDescent="0.25">
      <c r="A110" s="749"/>
      <c r="B110" s="740" t="s">
        <v>55</v>
      </c>
      <c r="C110" s="241" t="s">
        <v>56</v>
      </c>
    </row>
    <row r="111" spans="1:12" x14ac:dyDescent="0.25">
      <c r="A111" s="749" t="s">
        <v>57</v>
      </c>
      <c r="B111" s="738">
        <v>460</v>
      </c>
      <c r="C111" s="316">
        <v>188</v>
      </c>
      <c r="D111" s="543"/>
    </row>
    <row r="112" spans="1:12" ht="31.5" x14ac:dyDescent="0.25">
      <c r="A112" s="749" t="s">
        <v>58</v>
      </c>
      <c r="B112" s="738">
        <v>838</v>
      </c>
      <c r="C112" s="316">
        <v>342</v>
      </c>
      <c r="D112" s="543"/>
    </row>
    <row r="113" spans="1:9" ht="31.5" x14ac:dyDescent="0.25">
      <c r="A113" s="749" t="s">
        <v>59</v>
      </c>
      <c r="B113" s="738">
        <v>47</v>
      </c>
      <c r="C113" s="316">
        <v>11</v>
      </c>
      <c r="D113" s="543"/>
    </row>
    <row r="114" spans="1:9" ht="31.5" x14ac:dyDescent="0.25">
      <c r="A114" s="749" t="s">
        <v>60</v>
      </c>
      <c r="B114" s="738">
        <v>27</v>
      </c>
      <c r="C114" s="316">
        <v>11</v>
      </c>
      <c r="D114" s="543"/>
    </row>
    <row r="115" spans="1:9" ht="31.5" x14ac:dyDescent="0.25">
      <c r="A115" s="749" t="s">
        <v>61</v>
      </c>
      <c r="B115" s="738">
        <v>14</v>
      </c>
      <c r="C115" s="316">
        <v>1</v>
      </c>
      <c r="D115" s="543"/>
    </row>
    <row r="116" spans="1:9" ht="31.5" x14ac:dyDescent="0.25">
      <c r="A116" s="254" t="s">
        <v>62</v>
      </c>
      <c r="B116" s="738">
        <v>0</v>
      </c>
      <c r="C116" s="316">
        <v>0</v>
      </c>
      <c r="D116" s="543"/>
    </row>
    <row r="117" spans="1:9" ht="31.5" x14ac:dyDescent="0.25">
      <c r="A117" s="254" t="s">
        <v>63</v>
      </c>
      <c r="B117" s="742">
        <v>17</v>
      </c>
      <c r="C117" s="742">
        <v>10</v>
      </c>
      <c r="D117" s="234"/>
    </row>
    <row r="118" spans="1:9" x14ac:dyDescent="0.25">
      <c r="A118" s="214" t="s">
        <v>32</v>
      </c>
      <c r="B118" s="744">
        <f>SUM(B111:B117)</f>
        <v>1403</v>
      </c>
      <c r="C118" s="744">
        <f>SUM(C111:C117)</f>
        <v>563</v>
      </c>
      <c r="D118" s="234"/>
    </row>
    <row r="119" spans="1:9" ht="31.5" x14ac:dyDescent="0.25">
      <c r="A119" s="255" t="s">
        <v>64</v>
      </c>
      <c r="B119" s="543"/>
      <c r="C119" s="572"/>
      <c r="D119" s="572"/>
      <c r="E119" s="256"/>
      <c r="I119" s="234"/>
    </row>
    <row r="120" spans="1:9" x14ac:dyDescent="0.25">
      <c r="B120" s="543"/>
      <c r="C120" s="543"/>
      <c r="D120" s="543"/>
    </row>
    <row r="121" spans="1:9" x14ac:dyDescent="0.25">
      <c r="B121" s="543"/>
      <c r="C121" s="543"/>
      <c r="D121" s="543"/>
    </row>
    <row r="122" spans="1:9" ht="47.25" x14ac:dyDescent="0.25">
      <c r="A122" s="749"/>
      <c r="B122" s="743" t="s">
        <v>65</v>
      </c>
      <c r="C122" s="743" t="s">
        <v>66</v>
      </c>
      <c r="D122" s="743" t="s">
        <v>67</v>
      </c>
      <c r="E122" s="242" t="s">
        <v>68</v>
      </c>
      <c r="F122" s="242" t="s">
        <v>69</v>
      </c>
    </row>
    <row r="123" spans="1:9" ht="31.5" x14ac:dyDescent="0.25">
      <c r="A123" s="749" t="s">
        <v>70</v>
      </c>
      <c r="B123" s="742">
        <v>28</v>
      </c>
      <c r="C123" s="742">
        <v>0</v>
      </c>
      <c r="D123" s="742">
        <v>0</v>
      </c>
      <c r="E123" s="742">
        <v>1</v>
      </c>
      <c r="F123" s="742">
        <v>0</v>
      </c>
      <c r="G123" s="543"/>
    </row>
    <row r="124" spans="1:9" x14ac:dyDescent="0.25">
      <c r="B124" s="543"/>
      <c r="C124" s="234"/>
      <c r="D124" s="234"/>
      <c r="E124" s="244"/>
    </row>
    <row r="125" spans="1:9" ht="31.5" x14ac:dyDescent="0.25">
      <c r="A125" s="247" t="s">
        <v>71</v>
      </c>
      <c r="B125" s="543"/>
      <c r="C125" s="543"/>
      <c r="D125" s="543"/>
    </row>
    <row r="126" spans="1:9" ht="31.5" x14ac:dyDescent="0.25">
      <c r="A126" s="247" t="s">
        <v>72</v>
      </c>
      <c r="B126" s="543"/>
      <c r="C126" s="543"/>
      <c r="D126" s="543"/>
    </row>
    <row r="127" spans="1:9" ht="47.25" x14ac:dyDescent="0.25">
      <c r="A127" s="247" t="s">
        <v>73</v>
      </c>
      <c r="B127" s="543"/>
      <c r="C127" s="543"/>
      <c r="D127" s="543"/>
    </row>
    <row r="128" spans="1:9" x14ac:dyDescent="0.25">
      <c r="B128" s="543"/>
      <c r="C128" s="543"/>
      <c r="D128" s="543"/>
    </row>
    <row r="129" spans="1:5" x14ac:dyDescent="0.25">
      <c r="B129" s="1343" t="s">
        <v>74</v>
      </c>
      <c r="C129" s="1344"/>
      <c r="D129" s="1345"/>
    </row>
    <row r="130" spans="1:5" x14ac:dyDescent="0.25">
      <c r="B130" s="742" t="s">
        <v>75</v>
      </c>
      <c r="C130" s="738">
        <v>1403</v>
      </c>
      <c r="D130" s="739"/>
    </row>
    <row r="131" spans="1:5" x14ac:dyDescent="0.25">
      <c r="B131" s="742" t="s">
        <v>76</v>
      </c>
      <c r="C131" s="738">
        <v>563</v>
      </c>
      <c r="D131" s="739"/>
    </row>
    <row r="132" spans="1:5" x14ac:dyDescent="0.25">
      <c r="B132" s="635" t="s">
        <v>77</v>
      </c>
      <c r="C132" s="742" t="s">
        <v>80</v>
      </c>
      <c r="D132" s="742">
        <v>138</v>
      </c>
    </row>
    <row r="133" spans="1:5" ht="31.5" x14ac:dyDescent="0.25">
      <c r="B133" s="635"/>
      <c r="C133" s="742" t="s">
        <v>82</v>
      </c>
      <c r="D133" s="742">
        <v>42</v>
      </c>
    </row>
    <row r="134" spans="1:5" x14ac:dyDescent="0.25">
      <c r="B134" s="742" t="s">
        <v>78</v>
      </c>
      <c r="C134" s="738"/>
      <c r="D134" s="739">
        <v>0</v>
      </c>
    </row>
    <row r="135" spans="1:5" x14ac:dyDescent="0.25">
      <c r="B135" s="214" t="s">
        <v>32</v>
      </c>
      <c r="C135" s="214"/>
      <c r="D135" s="214">
        <f>C130+C131+D132+D133</f>
        <v>2146</v>
      </c>
    </row>
    <row r="140" spans="1:5" x14ac:dyDescent="0.25">
      <c r="A140" s="1346" t="s">
        <v>94</v>
      </c>
      <c r="B140" s="1346"/>
      <c r="C140" s="1346"/>
      <c r="D140" s="1346"/>
      <c r="E140" s="1346"/>
    </row>
    <row r="141" spans="1:5" x14ac:dyDescent="0.25">
      <c r="A141" s="242" t="s">
        <v>114</v>
      </c>
      <c r="B141" s="1343"/>
      <c r="C141" s="1344"/>
      <c r="D141" s="1344"/>
      <c r="E141" s="1344"/>
    </row>
    <row r="142" spans="1:5" x14ac:dyDescent="0.25">
      <c r="A142" s="749"/>
      <c r="B142" s="1337" t="s">
        <v>32</v>
      </c>
      <c r="C142" s="1337" t="s">
        <v>84</v>
      </c>
      <c r="D142" s="1337" t="s">
        <v>85</v>
      </c>
      <c r="E142" s="1337" t="s">
        <v>86</v>
      </c>
    </row>
    <row r="143" spans="1:5" x14ac:dyDescent="0.25">
      <c r="A143" s="749"/>
      <c r="B143" s="1338"/>
      <c r="C143" s="1338"/>
      <c r="D143" s="1338"/>
      <c r="E143" s="1338"/>
    </row>
    <row r="144" spans="1:5" ht="31.5" x14ac:dyDescent="0.25">
      <c r="A144" s="262" t="s">
        <v>87</v>
      </c>
      <c r="B144" s="742">
        <v>10</v>
      </c>
      <c r="C144" s="742">
        <v>10</v>
      </c>
      <c r="D144" s="742">
        <v>0</v>
      </c>
      <c r="E144" s="742">
        <v>0</v>
      </c>
    </row>
    <row r="145" spans="1:5" x14ac:dyDescent="0.25">
      <c r="A145" s="262" t="s">
        <v>88</v>
      </c>
      <c r="B145" s="742">
        <v>2</v>
      </c>
      <c r="C145" s="742">
        <v>2</v>
      </c>
      <c r="D145" s="742">
        <v>0</v>
      </c>
      <c r="E145" s="742">
        <v>0</v>
      </c>
    </row>
    <row r="146" spans="1:5" x14ac:dyDescent="0.25">
      <c r="A146" s="262" t="s">
        <v>89</v>
      </c>
      <c r="B146" s="742">
        <v>7</v>
      </c>
      <c r="C146" s="742">
        <v>7</v>
      </c>
      <c r="D146" s="742">
        <v>0</v>
      </c>
      <c r="E146" s="742">
        <v>0</v>
      </c>
    </row>
    <row r="147" spans="1:5" x14ac:dyDescent="0.25">
      <c r="A147" s="262" t="s">
        <v>90</v>
      </c>
      <c r="B147" s="742">
        <v>1</v>
      </c>
      <c r="C147" s="742">
        <v>1</v>
      </c>
      <c r="D147" s="742">
        <v>0</v>
      </c>
      <c r="E147" s="742">
        <v>0</v>
      </c>
    </row>
    <row r="148" spans="1:5" ht="31.5" x14ac:dyDescent="0.25">
      <c r="A148" s="262" t="s">
        <v>91</v>
      </c>
      <c r="B148" s="742">
        <v>11</v>
      </c>
      <c r="C148" s="742">
        <v>9</v>
      </c>
      <c r="D148" s="742">
        <v>11</v>
      </c>
      <c r="E148" s="742">
        <v>2</v>
      </c>
    </row>
    <row r="149" spans="1:5" x14ac:dyDescent="0.25">
      <c r="A149" s="262" t="s">
        <v>92</v>
      </c>
      <c r="B149" s="742">
        <v>2</v>
      </c>
      <c r="C149" s="742">
        <v>2</v>
      </c>
      <c r="D149" s="742">
        <v>0</v>
      </c>
      <c r="E149" s="742">
        <v>0</v>
      </c>
    </row>
    <row r="150" spans="1:5" ht="31.5" x14ac:dyDescent="0.25">
      <c r="A150" s="262" t="s">
        <v>93</v>
      </c>
      <c r="B150" s="742">
        <v>1</v>
      </c>
      <c r="C150" s="742">
        <v>1</v>
      </c>
      <c r="D150" s="742">
        <v>1</v>
      </c>
      <c r="E150" s="742">
        <v>0</v>
      </c>
    </row>
    <row r="151" spans="1:5" ht="31.5" x14ac:dyDescent="0.25">
      <c r="A151" s="262" t="s">
        <v>93</v>
      </c>
      <c r="B151" s="749"/>
      <c r="C151" s="264"/>
      <c r="D151" s="264"/>
      <c r="E151" s="264"/>
    </row>
  </sheetData>
  <mergeCells count="16">
    <mergeCell ref="A50:C50"/>
    <mergeCell ref="A5:L5"/>
    <mergeCell ref="A8:A9"/>
    <mergeCell ref="B8:B9"/>
    <mergeCell ref="C8:E8"/>
    <mergeCell ref="F8:L8"/>
    <mergeCell ref="B142:B143"/>
    <mergeCell ref="C142:C143"/>
    <mergeCell ref="D142:D143"/>
    <mergeCell ref="E142:E143"/>
    <mergeCell ref="A51:C51"/>
    <mergeCell ref="A55:H55"/>
    <mergeCell ref="B57:C57"/>
    <mergeCell ref="B129:D129"/>
    <mergeCell ref="A140:E140"/>
    <mergeCell ref="B141:E14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8"/>
  <sheetViews>
    <sheetView zoomScale="70" zoomScaleNormal="70" workbookViewId="0">
      <selection activeCell="M8" sqref="A8:XFD9"/>
    </sheetView>
  </sheetViews>
  <sheetFormatPr defaultRowHeight="15.75" x14ac:dyDescent="0.25"/>
  <cols>
    <col min="1" max="1" width="39.42578125" style="247" customWidth="1"/>
    <col min="2" max="2" width="16.7109375" style="247" customWidth="1"/>
    <col min="3" max="3" width="31" style="247" customWidth="1"/>
    <col min="4" max="4" width="23.85546875" style="247" customWidth="1"/>
    <col min="5" max="5" width="22.85546875" style="247" customWidth="1"/>
    <col min="6" max="6" width="16.85546875" style="247" customWidth="1"/>
    <col min="7" max="7" width="21.5703125" style="247" customWidth="1"/>
    <col min="8" max="8" width="15.42578125" style="247" customWidth="1"/>
    <col min="9" max="9" width="17.28515625" style="247" customWidth="1"/>
    <col min="10" max="10" width="21.7109375" style="247" customWidth="1"/>
    <col min="11" max="11" width="17.7109375" style="247" customWidth="1"/>
    <col min="12" max="12" width="14.85546875" style="247" customWidth="1"/>
    <col min="13" max="16384" width="9.140625" style="247"/>
  </cols>
  <sheetData>
    <row r="1" spans="1:12" x14ac:dyDescent="0.25">
      <c r="A1" s="246"/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</row>
    <row r="2" spans="1:12" ht="31.5" x14ac:dyDescent="0.25">
      <c r="A2" s="120" t="s">
        <v>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2" x14ac:dyDescent="0.2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2" x14ac:dyDescent="0.25">
      <c r="A5" s="1340" t="s">
        <v>2</v>
      </c>
      <c r="B5" s="1340"/>
      <c r="C5" s="1340"/>
      <c r="D5" s="1340"/>
      <c r="E5" s="1340"/>
      <c r="F5" s="1340"/>
      <c r="G5" s="1340"/>
      <c r="H5" s="1340"/>
      <c r="I5" s="1340"/>
      <c r="J5" s="1340"/>
      <c r="K5" s="1340"/>
      <c r="L5" s="1340"/>
    </row>
    <row r="6" spans="1:12" x14ac:dyDescent="0.2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2" x14ac:dyDescent="0.25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</row>
    <row r="8" spans="1:12" ht="60.75" customHeight="1" x14ac:dyDescent="0.25">
      <c r="A8" s="1350" t="s">
        <v>33</v>
      </c>
      <c r="B8" s="1352" t="s">
        <v>3</v>
      </c>
      <c r="C8" s="1354"/>
      <c r="D8" s="1355"/>
      <c r="E8" s="1356"/>
      <c r="F8" s="1354" t="s">
        <v>4</v>
      </c>
      <c r="G8" s="1355"/>
      <c r="H8" s="1355"/>
      <c r="I8" s="1355"/>
      <c r="J8" s="1355"/>
      <c r="K8" s="1355"/>
      <c r="L8" s="1348"/>
    </row>
    <row r="9" spans="1:12" ht="91.5" customHeight="1" x14ac:dyDescent="0.25">
      <c r="A9" s="1351"/>
      <c r="B9" s="1353"/>
      <c r="C9" s="230" t="s">
        <v>5</v>
      </c>
      <c r="D9" s="231" t="s">
        <v>6</v>
      </c>
      <c r="E9" s="232" t="s">
        <v>7</v>
      </c>
      <c r="F9" s="269" t="s">
        <v>8</v>
      </c>
      <c r="G9" s="231" t="s">
        <v>9</v>
      </c>
      <c r="H9" s="231" t="s">
        <v>10</v>
      </c>
      <c r="I9" s="231" t="s">
        <v>148</v>
      </c>
      <c r="J9" s="231" t="s">
        <v>12</v>
      </c>
      <c r="K9" s="231" t="s">
        <v>13</v>
      </c>
      <c r="L9" s="231" t="s">
        <v>14</v>
      </c>
    </row>
    <row r="10" spans="1:12" x14ac:dyDescent="0.25">
      <c r="A10" s="121" t="s">
        <v>15</v>
      </c>
      <c r="B10" s="122">
        <v>1602</v>
      </c>
      <c r="C10" s="230">
        <v>221</v>
      </c>
      <c r="D10" s="231">
        <v>276</v>
      </c>
      <c r="E10" s="232">
        <v>1105</v>
      </c>
      <c r="F10" s="123">
        <v>188</v>
      </c>
      <c r="G10" s="124">
        <v>6</v>
      </c>
      <c r="H10" s="124">
        <v>20</v>
      </c>
      <c r="I10" s="124">
        <v>63</v>
      </c>
      <c r="J10" s="124">
        <v>99</v>
      </c>
      <c r="K10" s="124">
        <v>0</v>
      </c>
      <c r="L10" s="124">
        <v>0</v>
      </c>
    </row>
    <row r="11" spans="1:12" x14ac:dyDescent="0.25">
      <c r="A11" s="121" t="s">
        <v>16</v>
      </c>
      <c r="B11" s="122">
        <v>39</v>
      </c>
      <c r="C11" s="125">
        <v>11</v>
      </c>
      <c r="D11" s="124">
        <v>10</v>
      </c>
      <c r="E11" s="126">
        <v>18</v>
      </c>
      <c r="F11" s="123">
        <v>34</v>
      </c>
      <c r="G11" s="124">
        <v>3</v>
      </c>
      <c r="H11" s="124">
        <v>12</v>
      </c>
      <c r="I11" s="124">
        <v>17</v>
      </c>
      <c r="J11" s="124">
        <v>2</v>
      </c>
      <c r="K11" s="124">
        <v>0</v>
      </c>
      <c r="L11" s="124">
        <v>0</v>
      </c>
    </row>
    <row r="12" spans="1:12" x14ac:dyDescent="0.25">
      <c r="A12" s="121" t="s">
        <v>17</v>
      </c>
      <c r="B12" s="122">
        <v>484</v>
      </c>
      <c r="C12" s="125">
        <v>42</v>
      </c>
      <c r="D12" s="124">
        <v>62</v>
      </c>
      <c r="E12" s="126">
        <v>380</v>
      </c>
      <c r="F12" s="123">
        <v>76</v>
      </c>
      <c r="G12" s="124">
        <v>2</v>
      </c>
      <c r="H12" s="124">
        <v>32</v>
      </c>
      <c r="I12" s="124">
        <v>40</v>
      </c>
      <c r="J12" s="124">
        <v>2</v>
      </c>
      <c r="K12" s="124">
        <v>0</v>
      </c>
      <c r="L12" s="124">
        <v>0</v>
      </c>
    </row>
    <row r="13" spans="1:12" x14ac:dyDescent="0.25">
      <c r="A13" s="121" t="s">
        <v>18</v>
      </c>
      <c r="B13" s="122">
        <v>690</v>
      </c>
      <c r="C13" s="125">
        <v>97</v>
      </c>
      <c r="D13" s="124">
        <v>83</v>
      </c>
      <c r="E13" s="126">
        <v>510</v>
      </c>
      <c r="F13" s="123">
        <v>230</v>
      </c>
      <c r="G13" s="124">
        <v>33</v>
      </c>
      <c r="H13" s="124">
        <v>181</v>
      </c>
      <c r="I13" s="124">
        <v>16</v>
      </c>
      <c r="J13" s="124">
        <v>0</v>
      </c>
      <c r="K13" s="124">
        <v>0</v>
      </c>
      <c r="L13" s="124">
        <v>0</v>
      </c>
    </row>
    <row r="14" spans="1:12" x14ac:dyDescent="0.25">
      <c r="A14" s="121" t="s">
        <v>19</v>
      </c>
      <c r="B14" s="122">
        <v>15</v>
      </c>
      <c r="C14" s="125">
        <v>10</v>
      </c>
      <c r="D14" s="124">
        <v>1</v>
      </c>
      <c r="E14" s="126">
        <v>4</v>
      </c>
      <c r="F14" s="123">
        <v>13</v>
      </c>
      <c r="G14" s="124">
        <v>3</v>
      </c>
      <c r="H14" s="124">
        <v>10</v>
      </c>
      <c r="I14" s="124">
        <v>0</v>
      </c>
      <c r="J14" s="124">
        <v>0</v>
      </c>
      <c r="K14" s="124">
        <v>0</v>
      </c>
      <c r="L14" s="124">
        <v>0</v>
      </c>
    </row>
    <row r="15" spans="1:12" x14ac:dyDescent="0.25">
      <c r="A15" s="121" t="s">
        <v>20</v>
      </c>
      <c r="B15" s="122">
        <v>23</v>
      </c>
      <c r="C15" s="125">
        <v>10</v>
      </c>
      <c r="D15" s="124">
        <v>10</v>
      </c>
      <c r="E15" s="126">
        <v>3</v>
      </c>
      <c r="F15" s="123">
        <v>18</v>
      </c>
      <c r="G15" s="124">
        <v>2</v>
      </c>
      <c r="H15" s="124">
        <v>6</v>
      </c>
      <c r="I15" s="124">
        <v>8</v>
      </c>
      <c r="J15" s="124">
        <v>2</v>
      </c>
      <c r="K15" s="124">
        <v>0</v>
      </c>
      <c r="L15" s="124">
        <v>0</v>
      </c>
    </row>
    <row r="16" spans="1:12" x14ac:dyDescent="0.25">
      <c r="A16" s="121" t="s">
        <v>21</v>
      </c>
      <c r="B16" s="122">
        <v>11</v>
      </c>
      <c r="C16" s="125">
        <v>4</v>
      </c>
      <c r="D16" s="124">
        <v>4</v>
      </c>
      <c r="E16" s="126">
        <v>3</v>
      </c>
      <c r="F16" s="123">
        <v>26</v>
      </c>
      <c r="G16" s="124">
        <v>0</v>
      </c>
      <c r="H16" s="124">
        <v>17</v>
      </c>
      <c r="I16" s="124">
        <v>8</v>
      </c>
      <c r="J16" s="124">
        <v>1</v>
      </c>
      <c r="K16" s="124">
        <v>0</v>
      </c>
      <c r="L16" s="124">
        <v>0</v>
      </c>
    </row>
    <row r="17" spans="1:12" x14ac:dyDescent="0.25">
      <c r="A17" s="121" t="s">
        <v>22</v>
      </c>
      <c r="B17" s="122">
        <v>38</v>
      </c>
      <c r="C17" s="125">
        <v>19</v>
      </c>
      <c r="D17" s="124">
        <v>15</v>
      </c>
      <c r="E17" s="126">
        <v>4</v>
      </c>
      <c r="F17" s="123">
        <v>26</v>
      </c>
      <c r="G17" s="124">
        <v>3</v>
      </c>
      <c r="H17" s="124">
        <v>15</v>
      </c>
      <c r="I17" s="124">
        <v>8</v>
      </c>
      <c r="J17" s="124">
        <v>0</v>
      </c>
      <c r="K17" s="124">
        <v>0</v>
      </c>
      <c r="L17" s="124">
        <v>0</v>
      </c>
    </row>
    <row r="18" spans="1:12" x14ac:dyDescent="0.25">
      <c r="A18" s="121" t="s">
        <v>23</v>
      </c>
      <c r="B18" s="122">
        <v>0</v>
      </c>
      <c r="C18" s="125">
        <v>0</v>
      </c>
      <c r="D18" s="124">
        <v>0</v>
      </c>
      <c r="E18" s="126">
        <v>0</v>
      </c>
      <c r="F18" s="123">
        <v>0</v>
      </c>
      <c r="G18" s="124">
        <v>0</v>
      </c>
      <c r="H18" s="124">
        <v>0</v>
      </c>
      <c r="I18" s="124">
        <v>0</v>
      </c>
      <c r="J18" s="124">
        <v>0</v>
      </c>
      <c r="K18" s="124">
        <v>0</v>
      </c>
      <c r="L18" s="124">
        <v>0</v>
      </c>
    </row>
    <row r="19" spans="1:12" x14ac:dyDescent="0.25">
      <c r="A19" s="121" t="s">
        <v>24</v>
      </c>
      <c r="B19" s="122">
        <v>210</v>
      </c>
      <c r="C19" s="125">
        <v>96</v>
      </c>
      <c r="D19" s="124">
        <v>25</v>
      </c>
      <c r="E19" s="126">
        <v>89</v>
      </c>
      <c r="F19" s="123">
        <v>89</v>
      </c>
      <c r="G19" s="124">
        <v>1</v>
      </c>
      <c r="H19" s="124">
        <v>48</v>
      </c>
      <c r="I19" s="124">
        <v>40</v>
      </c>
      <c r="J19" s="124">
        <v>0</v>
      </c>
      <c r="K19" s="124">
        <v>0</v>
      </c>
      <c r="L19" s="124">
        <v>0</v>
      </c>
    </row>
    <row r="20" spans="1:12" x14ac:dyDescent="0.25">
      <c r="A20" s="121" t="s">
        <v>25</v>
      </c>
      <c r="B20" s="122">
        <v>221</v>
      </c>
      <c r="C20" s="125">
        <v>75</v>
      </c>
      <c r="D20" s="124">
        <v>64</v>
      </c>
      <c r="E20" s="126">
        <v>82</v>
      </c>
      <c r="F20" s="123">
        <v>165</v>
      </c>
      <c r="G20" s="124">
        <v>83</v>
      </c>
      <c r="H20" s="124">
        <v>82</v>
      </c>
      <c r="I20" s="124">
        <v>0</v>
      </c>
      <c r="J20" s="124">
        <v>0</v>
      </c>
      <c r="K20" s="124">
        <v>0</v>
      </c>
      <c r="L20" s="124">
        <v>0</v>
      </c>
    </row>
    <row r="21" spans="1:12" x14ac:dyDescent="0.25">
      <c r="A21" s="121" t="s">
        <v>26</v>
      </c>
      <c r="B21" s="122">
        <v>1</v>
      </c>
      <c r="C21" s="125">
        <v>1</v>
      </c>
      <c r="D21" s="124">
        <v>0</v>
      </c>
      <c r="E21" s="126">
        <v>0</v>
      </c>
      <c r="F21" s="123">
        <v>2</v>
      </c>
      <c r="G21" s="124">
        <v>2</v>
      </c>
      <c r="H21" s="124">
        <v>0</v>
      </c>
      <c r="I21" s="124">
        <v>0</v>
      </c>
      <c r="J21" s="124">
        <v>0</v>
      </c>
      <c r="K21" s="124">
        <v>0</v>
      </c>
      <c r="L21" s="124">
        <v>0</v>
      </c>
    </row>
    <row r="22" spans="1:12" x14ac:dyDescent="0.25">
      <c r="A22" s="121" t="s">
        <v>27</v>
      </c>
      <c r="B22" s="122">
        <v>0</v>
      </c>
      <c r="C22" s="125">
        <v>0</v>
      </c>
      <c r="D22" s="124">
        <v>0</v>
      </c>
      <c r="E22" s="126">
        <v>0</v>
      </c>
      <c r="F22" s="123">
        <v>0</v>
      </c>
      <c r="G22" s="124">
        <v>0</v>
      </c>
      <c r="H22" s="124">
        <v>0</v>
      </c>
      <c r="I22" s="124">
        <v>0</v>
      </c>
      <c r="J22" s="124">
        <v>0</v>
      </c>
      <c r="K22" s="124">
        <v>0</v>
      </c>
      <c r="L22" s="124">
        <v>0</v>
      </c>
    </row>
    <row r="23" spans="1:12" x14ac:dyDescent="0.25">
      <c r="A23" s="121" t="s">
        <v>28</v>
      </c>
      <c r="B23" s="122">
        <v>0</v>
      </c>
      <c r="C23" s="125">
        <v>0</v>
      </c>
      <c r="D23" s="124">
        <v>0</v>
      </c>
      <c r="E23" s="126">
        <v>0</v>
      </c>
      <c r="F23" s="123">
        <v>70</v>
      </c>
      <c r="G23" s="124">
        <v>70</v>
      </c>
      <c r="H23" s="124">
        <v>0</v>
      </c>
      <c r="I23" s="124">
        <v>0</v>
      </c>
      <c r="J23" s="124">
        <v>0</v>
      </c>
      <c r="K23" s="124">
        <v>0</v>
      </c>
      <c r="L23" s="124">
        <v>0</v>
      </c>
    </row>
    <row r="24" spans="1:12" x14ac:dyDescent="0.25">
      <c r="A24" s="121" t="s">
        <v>29</v>
      </c>
      <c r="B24" s="122">
        <v>30</v>
      </c>
      <c r="C24" s="125">
        <v>22</v>
      </c>
      <c r="D24" s="124">
        <v>5</v>
      </c>
      <c r="E24" s="126">
        <v>3</v>
      </c>
      <c r="F24" s="123">
        <v>15</v>
      </c>
      <c r="G24" s="124">
        <v>0</v>
      </c>
      <c r="H24" s="124">
        <v>11</v>
      </c>
      <c r="I24" s="124">
        <v>4</v>
      </c>
      <c r="J24" s="124">
        <v>0</v>
      </c>
      <c r="K24" s="124">
        <v>0</v>
      </c>
      <c r="L24" s="124">
        <v>0</v>
      </c>
    </row>
    <row r="25" spans="1:12" x14ac:dyDescent="0.25">
      <c r="A25" s="121" t="s">
        <v>30</v>
      </c>
      <c r="B25" s="122">
        <v>54</v>
      </c>
      <c r="C25" s="125">
        <v>54</v>
      </c>
      <c r="D25" s="124">
        <v>0</v>
      </c>
      <c r="E25" s="126">
        <v>0</v>
      </c>
      <c r="F25" s="123">
        <v>70</v>
      </c>
      <c r="G25" s="124">
        <v>70</v>
      </c>
      <c r="H25" s="124">
        <v>0</v>
      </c>
      <c r="I25" s="124">
        <v>0</v>
      </c>
      <c r="J25" s="124">
        <v>0</v>
      </c>
      <c r="K25" s="124">
        <v>0</v>
      </c>
      <c r="L25" s="124">
        <v>0</v>
      </c>
    </row>
    <row r="26" spans="1:12" x14ac:dyDescent="0.25">
      <c r="A26" s="121" t="s">
        <v>31</v>
      </c>
      <c r="B26" s="122">
        <v>0</v>
      </c>
      <c r="C26" s="125">
        <v>0</v>
      </c>
      <c r="D26" s="124">
        <v>0</v>
      </c>
      <c r="E26" s="126">
        <v>0</v>
      </c>
      <c r="F26" s="123">
        <v>0</v>
      </c>
      <c r="G26" s="124">
        <v>0</v>
      </c>
      <c r="H26" s="124">
        <v>0</v>
      </c>
      <c r="I26" s="124">
        <v>0</v>
      </c>
      <c r="J26" s="124">
        <v>0</v>
      </c>
      <c r="K26" s="124">
        <v>0</v>
      </c>
      <c r="L26" s="124">
        <v>0</v>
      </c>
    </row>
    <row r="27" spans="1:12" s="251" customFormat="1" ht="16.5" thickBot="1" x14ac:dyDescent="0.3">
      <c r="A27" s="208" t="s">
        <v>32</v>
      </c>
      <c r="B27" s="209">
        <v>3418</v>
      </c>
      <c r="C27" s="211">
        <v>662</v>
      </c>
      <c r="D27" s="212">
        <v>555</v>
      </c>
      <c r="E27" s="213">
        <v>2201</v>
      </c>
      <c r="F27" s="321">
        <v>1022</v>
      </c>
      <c r="G27" s="214">
        <v>278</v>
      </c>
      <c r="H27" s="214">
        <v>434</v>
      </c>
      <c r="I27" s="214">
        <v>204</v>
      </c>
      <c r="J27" s="214">
        <v>106</v>
      </c>
      <c r="K27" s="214">
        <v>0</v>
      </c>
      <c r="L27" s="214">
        <v>0</v>
      </c>
    </row>
    <row r="28" spans="1:12" x14ac:dyDescent="0.25">
      <c r="A28" s="234"/>
      <c r="B28" s="234"/>
      <c r="C28" s="127"/>
      <c r="D28" s="127"/>
      <c r="E28" s="127"/>
      <c r="F28" s="234"/>
      <c r="G28" s="234"/>
      <c r="H28" s="234"/>
      <c r="I28" s="234"/>
      <c r="J28" s="234"/>
      <c r="K28" s="234"/>
      <c r="L28" s="234"/>
    </row>
    <row r="29" spans="1:12" ht="94.5" x14ac:dyDescent="0.25">
      <c r="A29" s="231" t="s">
        <v>33</v>
      </c>
      <c r="B29" s="231" t="s">
        <v>34</v>
      </c>
      <c r="C29" s="235"/>
      <c r="D29" s="235"/>
      <c r="E29" s="235"/>
      <c r="F29" s="235"/>
      <c r="G29" s="235"/>
      <c r="H29" s="235"/>
      <c r="I29" s="235"/>
      <c r="J29" s="235"/>
      <c r="K29" s="235"/>
      <c r="L29" s="235"/>
    </row>
    <row r="30" spans="1:12" x14ac:dyDescent="0.25">
      <c r="A30" s="231"/>
      <c r="B30" s="231"/>
      <c r="C30" s="235"/>
      <c r="D30" s="235"/>
      <c r="E30" s="235"/>
      <c r="F30" s="235"/>
      <c r="G30" s="235"/>
      <c r="H30" s="235"/>
      <c r="I30" s="235"/>
      <c r="J30" s="235"/>
      <c r="K30" s="235"/>
      <c r="L30" s="235"/>
    </row>
    <row r="31" spans="1:12" x14ac:dyDescent="0.25">
      <c r="A31" s="124" t="s">
        <v>15</v>
      </c>
      <c r="B31" s="124">
        <v>33</v>
      </c>
      <c r="C31" s="128"/>
      <c r="D31" s="128"/>
      <c r="E31" s="128"/>
      <c r="F31" s="128"/>
      <c r="G31" s="128"/>
      <c r="H31" s="128"/>
      <c r="I31" s="128"/>
      <c r="J31" s="128"/>
      <c r="K31" s="128"/>
      <c r="L31" s="128"/>
    </row>
    <row r="32" spans="1:12" x14ac:dyDescent="0.25">
      <c r="A32" s="124" t="s">
        <v>16</v>
      </c>
      <c r="B32" s="124">
        <v>1</v>
      </c>
      <c r="C32" s="128"/>
      <c r="D32" s="128"/>
      <c r="E32" s="128"/>
      <c r="F32" s="128"/>
      <c r="G32" s="128"/>
      <c r="H32" s="128"/>
      <c r="I32" s="128"/>
      <c r="J32" s="128"/>
      <c r="K32" s="128"/>
      <c r="L32" s="128"/>
    </row>
    <row r="33" spans="1:12" x14ac:dyDescent="0.25">
      <c r="A33" s="124" t="s">
        <v>17</v>
      </c>
      <c r="B33" s="124">
        <v>33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8"/>
    </row>
    <row r="34" spans="1:12" x14ac:dyDescent="0.25">
      <c r="A34" s="124" t="s">
        <v>18</v>
      </c>
      <c r="B34" s="124">
        <v>0</v>
      </c>
      <c r="C34" s="128"/>
      <c r="D34" s="128"/>
      <c r="E34" s="128"/>
      <c r="F34" s="128"/>
      <c r="G34" s="128"/>
      <c r="H34" s="128"/>
      <c r="I34" s="128"/>
      <c r="J34" s="128"/>
      <c r="K34" s="128"/>
      <c r="L34" s="128"/>
    </row>
    <row r="35" spans="1:12" x14ac:dyDescent="0.25">
      <c r="A35" s="124" t="s">
        <v>19</v>
      </c>
      <c r="B35" s="124">
        <v>0</v>
      </c>
      <c r="C35" s="128"/>
      <c r="D35" s="128"/>
      <c r="E35" s="128"/>
      <c r="F35" s="128"/>
      <c r="G35" s="128"/>
      <c r="H35" s="128"/>
      <c r="I35" s="128"/>
      <c r="J35" s="128"/>
      <c r="K35" s="128"/>
      <c r="L35" s="128"/>
    </row>
    <row r="36" spans="1:12" x14ac:dyDescent="0.25">
      <c r="A36" s="124" t="s">
        <v>20</v>
      </c>
      <c r="B36" s="124">
        <v>8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8"/>
    </row>
    <row r="37" spans="1:12" x14ac:dyDescent="0.25">
      <c r="A37" s="124" t="s">
        <v>21</v>
      </c>
      <c r="B37" s="124">
        <v>7</v>
      </c>
      <c r="C37" s="128"/>
      <c r="D37" s="128"/>
      <c r="E37" s="128"/>
      <c r="F37" s="128"/>
      <c r="G37" s="128"/>
      <c r="H37" s="128"/>
      <c r="I37" s="128"/>
      <c r="J37" s="128"/>
      <c r="K37" s="128"/>
      <c r="L37" s="128"/>
    </row>
    <row r="38" spans="1:12" x14ac:dyDescent="0.25">
      <c r="A38" s="124" t="s">
        <v>22</v>
      </c>
      <c r="B38" s="124">
        <v>5</v>
      </c>
      <c r="C38" s="128"/>
      <c r="D38" s="128"/>
      <c r="E38" s="128"/>
      <c r="F38" s="128"/>
      <c r="G38" s="128"/>
      <c r="H38" s="128"/>
      <c r="I38" s="128"/>
      <c r="J38" s="128"/>
      <c r="K38" s="128"/>
      <c r="L38" s="128"/>
    </row>
    <row r="39" spans="1:12" x14ac:dyDescent="0.25">
      <c r="A39" s="124" t="s">
        <v>23</v>
      </c>
      <c r="B39" s="124">
        <v>0</v>
      </c>
      <c r="C39" s="128"/>
      <c r="D39" s="128"/>
      <c r="E39" s="128"/>
      <c r="F39" s="128"/>
      <c r="G39" s="128"/>
      <c r="H39" s="128"/>
      <c r="I39" s="128"/>
      <c r="J39" s="128"/>
      <c r="K39" s="128"/>
      <c r="L39" s="128"/>
    </row>
    <row r="40" spans="1:12" x14ac:dyDescent="0.25">
      <c r="A40" s="124" t="s">
        <v>24</v>
      </c>
      <c r="B40" s="124">
        <v>0</v>
      </c>
      <c r="C40" s="128"/>
      <c r="D40" s="128"/>
      <c r="E40" s="128"/>
      <c r="F40" s="128"/>
      <c r="G40" s="128"/>
      <c r="H40" s="128"/>
      <c r="I40" s="128"/>
      <c r="J40" s="128"/>
      <c r="K40" s="128"/>
      <c r="L40" s="128"/>
    </row>
    <row r="41" spans="1:12" x14ac:dyDescent="0.25">
      <c r="A41" s="124" t="s">
        <v>25</v>
      </c>
      <c r="B41" s="124">
        <v>0</v>
      </c>
      <c r="C41" s="128"/>
      <c r="D41" s="128"/>
      <c r="E41" s="128"/>
      <c r="F41" s="128"/>
      <c r="G41" s="128"/>
      <c r="H41" s="128"/>
      <c r="I41" s="128"/>
      <c r="J41" s="128"/>
      <c r="K41" s="128"/>
      <c r="L41" s="128"/>
    </row>
    <row r="42" spans="1:12" x14ac:dyDescent="0.25">
      <c r="A42" s="124" t="s">
        <v>26</v>
      </c>
      <c r="B42" s="124">
        <v>0</v>
      </c>
      <c r="C42" s="128"/>
      <c r="D42" s="128"/>
      <c r="E42" s="128"/>
      <c r="F42" s="128"/>
      <c r="G42" s="128"/>
      <c r="H42" s="128"/>
      <c r="I42" s="128"/>
      <c r="J42" s="128"/>
      <c r="K42" s="128"/>
      <c r="L42" s="128"/>
    </row>
    <row r="43" spans="1:12" x14ac:dyDescent="0.25">
      <c r="A43" s="124" t="s">
        <v>27</v>
      </c>
      <c r="B43" s="124">
        <v>0</v>
      </c>
      <c r="C43" s="128"/>
      <c r="D43" s="128"/>
      <c r="E43" s="128"/>
      <c r="F43" s="128"/>
      <c r="G43" s="128"/>
      <c r="H43" s="128"/>
      <c r="I43" s="128"/>
      <c r="J43" s="128"/>
      <c r="K43" s="128"/>
      <c r="L43" s="128"/>
    </row>
    <row r="44" spans="1:12" x14ac:dyDescent="0.25">
      <c r="A44" s="124" t="s">
        <v>28</v>
      </c>
      <c r="B44" s="124">
        <v>0</v>
      </c>
      <c r="C44" s="128"/>
      <c r="D44" s="128"/>
      <c r="E44" s="128"/>
      <c r="F44" s="128"/>
      <c r="G44" s="128"/>
      <c r="H44" s="128"/>
      <c r="I44" s="128"/>
      <c r="J44" s="128"/>
      <c r="K44" s="128"/>
      <c r="L44" s="128"/>
    </row>
    <row r="45" spans="1:12" x14ac:dyDescent="0.25">
      <c r="A45" s="124" t="s">
        <v>29</v>
      </c>
      <c r="B45" s="124">
        <v>2</v>
      </c>
      <c r="C45" s="128"/>
      <c r="D45" s="128"/>
      <c r="E45" s="128"/>
      <c r="F45" s="128"/>
      <c r="G45" s="128"/>
      <c r="H45" s="128"/>
      <c r="I45" s="128"/>
      <c r="J45" s="128"/>
      <c r="K45" s="128"/>
      <c r="L45" s="128"/>
    </row>
    <row r="46" spans="1:12" x14ac:dyDescent="0.25">
      <c r="A46" s="124" t="s">
        <v>30</v>
      </c>
      <c r="B46" s="124">
        <v>0</v>
      </c>
      <c r="C46" s="128"/>
      <c r="D46" s="128"/>
      <c r="E46" s="128"/>
      <c r="F46" s="128"/>
      <c r="G46" s="128"/>
      <c r="H46" s="128"/>
      <c r="I46" s="128"/>
      <c r="J46" s="128"/>
      <c r="K46" s="128"/>
      <c r="L46" s="128"/>
    </row>
    <row r="47" spans="1:12" x14ac:dyDescent="0.25">
      <c r="A47" s="124" t="s">
        <v>31</v>
      </c>
      <c r="B47" s="124">
        <v>4</v>
      </c>
      <c r="C47" s="128"/>
      <c r="D47" s="128"/>
      <c r="E47" s="128"/>
      <c r="F47" s="128"/>
      <c r="G47" s="128"/>
      <c r="H47" s="128"/>
      <c r="I47" s="128"/>
      <c r="J47" s="128"/>
      <c r="K47" s="128"/>
      <c r="L47" s="128"/>
    </row>
    <row r="48" spans="1:12" s="248" customFormat="1" x14ac:dyDescent="0.25">
      <c r="A48" s="214" t="s">
        <v>32</v>
      </c>
      <c r="B48" s="214">
        <v>93</v>
      </c>
      <c r="C48" s="317"/>
      <c r="D48" s="317"/>
      <c r="E48" s="317"/>
      <c r="F48" s="317"/>
      <c r="G48" s="317"/>
      <c r="H48" s="317"/>
      <c r="I48" s="317"/>
      <c r="J48" s="317"/>
      <c r="K48" s="317"/>
      <c r="L48" s="317"/>
    </row>
    <row r="49" spans="1:12" x14ac:dyDescent="0.25">
      <c r="A49" s="234"/>
      <c r="B49" s="234"/>
      <c r="C49" s="234"/>
      <c r="D49" s="234"/>
      <c r="E49" s="234"/>
      <c r="F49" s="234"/>
      <c r="G49" s="234"/>
      <c r="H49" s="234"/>
      <c r="I49" s="234"/>
      <c r="J49" s="234"/>
      <c r="K49" s="234"/>
      <c r="L49" s="234"/>
    </row>
    <row r="50" spans="1:12" ht="37.5" customHeight="1" x14ac:dyDescent="0.25">
      <c r="A50" s="1349" t="s">
        <v>35</v>
      </c>
      <c r="B50" s="1349"/>
      <c r="C50" s="1349"/>
      <c r="D50" s="236"/>
      <c r="E50" s="236"/>
      <c r="F50" s="236"/>
      <c r="G50" s="236"/>
      <c r="H50" s="236"/>
      <c r="I50" s="236"/>
      <c r="J50" s="236"/>
      <c r="K50" s="236"/>
      <c r="L50" s="236"/>
    </row>
    <row r="51" spans="1:12" ht="30" customHeight="1" x14ac:dyDescent="0.25">
      <c r="A51" s="1339" t="s">
        <v>36</v>
      </c>
      <c r="B51" s="1339"/>
      <c r="C51" s="1339"/>
      <c r="D51" s="236"/>
      <c r="E51" s="234"/>
      <c r="F51" s="234"/>
      <c r="G51" s="234"/>
      <c r="H51" s="234"/>
      <c r="I51" s="234"/>
      <c r="J51" s="234"/>
      <c r="K51" s="234"/>
      <c r="L51" s="234"/>
    </row>
    <row r="52" spans="1:12" x14ac:dyDescent="0.25">
      <c r="A52" s="236"/>
      <c r="B52" s="236"/>
      <c r="C52" s="236"/>
      <c r="D52" s="236"/>
      <c r="E52" s="236"/>
      <c r="F52" s="236"/>
      <c r="G52" s="236"/>
      <c r="H52" s="236"/>
      <c r="I52" s="236"/>
      <c r="J52" s="236"/>
      <c r="K52" s="236"/>
      <c r="L52" s="236"/>
    </row>
    <row r="53" spans="1:12" x14ac:dyDescent="0.25">
      <c r="A53" s="234"/>
      <c r="B53" s="234"/>
      <c r="C53" s="234"/>
      <c r="D53" s="234"/>
      <c r="E53" s="234"/>
      <c r="F53" s="234"/>
      <c r="G53" s="234"/>
      <c r="H53" s="234"/>
      <c r="I53" s="234"/>
      <c r="J53" s="234"/>
      <c r="K53" s="234"/>
      <c r="L53" s="234"/>
    </row>
    <row r="54" spans="1:12" x14ac:dyDescent="0.25">
      <c r="A54" s="234"/>
      <c r="B54" s="234"/>
      <c r="C54" s="234"/>
      <c r="D54" s="234"/>
      <c r="E54" s="234"/>
      <c r="F54" s="234"/>
      <c r="G54" s="234"/>
      <c r="H54" s="234"/>
      <c r="I54" s="234"/>
      <c r="J54" s="234"/>
      <c r="K54" s="234"/>
      <c r="L54" s="234"/>
    </row>
    <row r="55" spans="1:12" x14ac:dyDescent="0.25">
      <c r="A55" s="1340" t="s">
        <v>37</v>
      </c>
      <c r="B55" s="1340"/>
      <c r="C55" s="1340"/>
      <c r="D55" s="1340"/>
      <c r="E55" s="1340"/>
      <c r="F55" s="1340"/>
      <c r="G55" s="1340"/>
      <c r="H55" s="1340"/>
      <c r="I55" s="120"/>
      <c r="J55" s="120"/>
      <c r="K55" s="120"/>
      <c r="L55" s="120"/>
    </row>
    <row r="56" spans="1:12" ht="16.5" thickBot="1" x14ac:dyDescent="0.3">
      <c r="A56" s="234"/>
      <c r="B56" s="234"/>
      <c r="C56" s="234"/>
      <c r="D56" s="234"/>
      <c r="E56" s="234"/>
      <c r="F56" s="234"/>
      <c r="G56" s="234"/>
      <c r="H56" s="234"/>
      <c r="I56" s="234"/>
      <c r="J56" s="234"/>
      <c r="K56" s="234"/>
      <c r="L56" s="234"/>
    </row>
    <row r="57" spans="1:12" ht="16.5" thickBot="1" x14ac:dyDescent="0.3">
      <c r="A57" s="234"/>
      <c r="B57" s="1341" t="s">
        <v>38</v>
      </c>
      <c r="C57" s="1342"/>
      <c r="D57" s="234"/>
      <c r="E57" s="235"/>
      <c r="F57" s="235"/>
      <c r="G57" s="235"/>
      <c r="H57" s="236"/>
      <c r="I57" s="234"/>
      <c r="J57" s="234"/>
      <c r="K57" s="234"/>
    </row>
    <row r="58" spans="1:12" ht="110.25" x14ac:dyDescent="0.25">
      <c r="A58" s="268" t="s">
        <v>33</v>
      </c>
      <c r="B58" s="237" t="s">
        <v>39</v>
      </c>
      <c r="C58" s="265" t="s">
        <v>40</v>
      </c>
      <c r="D58" s="313" t="s">
        <v>41</v>
      </c>
      <c r="E58" s="231" t="s">
        <v>42</v>
      </c>
      <c r="F58" s="231" t="s">
        <v>43</v>
      </c>
      <c r="G58" s="231" t="s">
        <v>44</v>
      </c>
    </row>
    <row r="59" spans="1:12" x14ac:dyDescent="0.25">
      <c r="A59" s="121" t="s">
        <v>15</v>
      </c>
      <c r="B59" s="125">
        <v>131</v>
      </c>
      <c r="C59" s="231">
        <v>33</v>
      </c>
      <c r="D59" s="231">
        <v>188</v>
      </c>
      <c r="E59" s="243">
        <v>199</v>
      </c>
      <c r="F59" s="243">
        <v>76</v>
      </c>
      <c r="G59" s="249">
        <v>23</v>
      </c>
    </row>
    <row r="60" spans="1:12" x14ac:dyDescent="0.25">
      <c r="A60" s="121" t="s">
        <v>16</v>
      </c>
      <c r="B60" s="125">
        <v>6</v>
      </c>
      <c r="C60" s="124">
        <v>2</v>
      </c>
      <c r="D60" s="231">
        <v>16</v>
      </c>
      <c r="E60" s="243">
        <v>3</v>
      </c>
      <c r="F60" s="243">
        <v>22</v>
      </c>
      <c r="G60" s="249">
        <v>1</v>
      </c>
    </row>
    <row r="61" spans="1:12" x14ac:dyDescent="0.25">
      <c r="A61" s="121" t="s">
        <v>17</v>
      </c>
      <c r="B61" s="125">
        <v>40</v>
      </c>
      <c r="C61" s="124">
        <v>2</v>
      </c>
      <c r="D61" s="231">
        <v>40</v>
      </c>
      <c r="E61" s="243">
        <v>5</v>
      </c>
      <c r="F61" s="243">
        <v>14</v>
      </c>
      <c r="G61" s="249">
        <v>7</v>
      </c>
    </row>
    <row r="62" spans="1:12" x14ac:dyDescent="0.25">
      <c r="A62" s="121" t="s">
        <v>18</v>
      </c>
      <c r="B62" s="125">
        <v>31</v>
      </c>
      <c r="C62" s="124">
        <v>11</v>
      </c>
      <c r="D62" s="231">
        <v>96</v>
      </c>
      <c r="E62" s="243">
        <v>33</v>
      </c>
      <c r="F62" s="243">
        <v>21</v>
      </c>
      <c r="G62" s="249">
        <v>7</v>
      </c>
    </row>
    <row r="63" spans="1:12" x14ac:dyDescent="0.25">
      <c r="A63" s="121" t="s">
        <v>19</v>
      </c>
      <c r="B63" s="125">
        <v>0</v>
      </c>
      <c r="C63" s="124">
        <v>8</v>
      </c>
      <c r="D63" s="231">
        <v>2</v>
      </c>
      <c r="E63" s="243">
        <v>0</v>
      </c>
      <c r="F63" s="243">
        <v>0</v>
      </c>
      <c r="G63" s="249">
        <v>0</v>
      </c>
    </row>
    <row r="64" spans="1:12" x14ac:dyDescent="0.25">
      <c r="A64" s="121" t="s">
        <v>20</v>
      </c>
      <c r="B64" s="125">
        <v>13</v>
      </c>
      <c r="C64" s="124">
        <v>2</v>
      </c>
      <c r="D64" s="231">
        <v>22</v>
      </c>
      <c r="E64" s="243">
        <v>2</v>
      </c>
      <c r="F64" s="243">
        <v>25</v>
      </c>
      <c r="G64" s="249">
        <v>2</v>
      </c>
    </row>
    <row r="65" spans="1:12" x14ac:dyDescent="0.25">
      <c r="A65" s="121" t="s">
        <v>21</v>
      </c>
      <c r="B65" s="125">
        <v>4</v>
      </c>
      <c r="C65" s="124">
        <v>2</v>
      </c>
      <c r="D65" s="231">
        <v>12</v>
      </c>
      <c r="E65" s="243">
        <v>0</v>
      </c>
      <c r="F65" s="243">
        <v>26</v>
      </c>
      <c r="G65" s="249">
        <v>1</v>
      </c>
    </row>
    <row r="66" spans="1:12" x14ac:dyDescent="0.25">
      <c r="A66" s="121" t="s">
        <v>22</v>
      </c>
      <c r="B66" s="125">
        <v>8</v>
      </c>
      <c r="C66" s="124">
        <v>0</v>
      </c>
      <c r="D66" s="231">
        <v>11</v>
      </c>
      <c r="E66" s="243">
        <v>9</v>
      </c>
      <c r="F66" s="243">
        <v>21</v>
      </c>
      <c r="G66" s="249">
        <v>1</v>
      </c>
    </row>
    <row r="67" spans="1:12" x14ac:dyDescent="0.25">
      <c r="A67" s="121" t="s">
        <v>23</v>
      </c>
      <c r="B67" s="125">
        <v>0</v>
      </c>
      <c r="C67" s="124">
        <v>0</v>
      </c>
      <c r="D67" s="231">
        <v>0</v>
      </c>
      <c r="E67" s="243">
        <v>0</v>
      </c>
      <c r="F67" s="243">
        <v>0</v>
      </c>
      <c r="G67" s="249">
        <v>0</v>
      </c>
    </row>
    <row r="68" spans="1:12" x14ac:dyDescent="0.25">
      <c r="A68" s="121" t="s">
        <v>24</v>
      </c>
      <c r="B68" s="125">
        <v>48</v>
      </c>
      <c r="C68" s="124">
        <v>13</v>
      </c>
      <c r="D68" s="231">
        <v>43</v>
      </c>
      <c r="E68" s="243">
        <v>6</v>
      </c>
      <c r="F68" s="243">
        <v>27</v>
      </c>
      <c r="G68" s="249">
        <v>1</v>
      </c>
    </row>
    <row r="69" spans="1:12" x14ac:dyDescent="0.25">
      <c r="A69" s="121" t="s">
        <v>25</v>
      </c>
      <c r="B69" s="125">
        <v>25</v>
      </c>
      <c r="C69" s="124">
        <v>73</v>
      </c>
      <c r="D69" s="231">
        <v>43</v>
      </c>
      <c r="E69" s="243">
        <v>26</v>
      </c>
      <c r="F69" s="243">
        <v>52</v>
      </c>
      <c r="G69" s="249">
        <v>6</v>
      </c>
    </row>
    <row r="70" spans="1:12" x14ac:dyDescent="0.25">
      <c r="A70" s="121" t="s">
        <v>26</v>
      </c>
      <c r="B70" s="125">
        <v>0</v>
      </c>
      <c r="C70" s="124">
        <v>2</v>
      </c>
      <c r="D70" s="231">
        <v>0</v>
      </c>
      <c r="E70" s="243">
        <v>0</v>
      </c>
      <c r="F70" s="243">
        <v>1</v>
      </c>
      <c r="G70" s="249">
        <v>0</v>
      </c>
    </row>
    <row r="71" spans="1:12" x14ac:dyDescent="0.25">
      <c r="A71" s="121" t="s">
        <v>27</v>
      </c>
      <c r="B71" s="125">
        <v>0</v>
      </c>
      <c r="C71" s="124">
        <v>0</v>
      </c>
      <c r="D71" s="231">
        <v>0</v>
      </c>
      <c r="E71" s="243">
        <v>0</v>
      </c>
      <c r="F71" s="243">
        <v>0</v>
      </c>
      <c r="G71" s="249">
        <v>0</v>
      </c>
    </row>
    <row r="72" spans="1:12" x14ac:dyDescent="0.25">
      <c r="A72" s="121" t="s">
        <v>28</v>
      </c>
      <c r="B72" s="125">
        <v>0</v>
      </c>
      <c r="C72" s="124">
        <v>70</v>
      </c>
      <c r="D72" s="231">
        <v>0</v>
      </c>
      <c r="E72" s="243">
        <v>0</v>
      </c>
      <c r="F72" s="243">
        <v>0</v>
      </c>
      <c r="G72" s="249">
        <v>0</v>
      </c>
    </row>
    <row r="73" spans="1:12" x14ac:dyDescent="0.25">
      <c r="A73" s="121" t="s">
        <v>29</v>
      </c>
      <c r="B73" s="125">
        <v>3</v>
      </c>
      <c r="C73" s="124">
        <v>3</v>
      </c>
      <c r="D73" s="231">
        <v>5</v>
      </c>
      <c r="E73" s="243">
        <v>8</v>
      </c>
      <c r="F73" s="243">
        <v>19</v>
      </c>
      <c r="G73" s="249">
        <v>4</v>
      </c>
    </row>
    <row r="74" spans="1:12" x14ac:dyDescent="0.25">
      <c r="A74" s="121" t="s">
        <v>30</v>
      </c>
      <c r="B74" s="125">
        <v>0</v>
      </c>
      <c r="C74" s="124">
        <v>54</v>
      </c>
      <c r="D74" s="231">
        <v>0</v>
      </c>
      <c r="E74" s="243">
        <v>0</v>
      </c>
      <c r="F74" s="243">
        <v>0</v>
      </c>
      <c r="G74" s="249">
        <v>0</v>
      </c>
    </row>
    <row r="75" spans="1:12" x14ac:dyDescent="0.25">
      <c r="A75" s="121" t="s">
        <v>31</v>
      </c>
      <c r="B75" s="125">
        <v>0</v>
      </c>
      <c r="C75" s="124">
        <v>0</v>
      </c>
      <c r="D75" s="231">
        <v>0</v>
      </c>
      <c r="E75" s="243">
        <v>0</v>
      </c>
      <c r="F75" s="243">
        <v>0</v>
      </c>
      <c r="G75" s="117">
        <v>0</v>
      </c>
    </row>
    <row r="76" spans="1:12" s="251" customFormat="1" ht="16.5" thickBot="1" x14ac:dyDescent="0.3">
      <c r="A76" s="208" t="s">
        <v>32</v>
      </c>
      <c r="B76" s="211">
        <v>309</v>
      </c>
      <c r="C76" s="212">
        <v>275</v>
      </c>
      <c r="D76" s="315">
        <v>478</v>
      </c>
      <c r="E76" s="212">
        <v>291</v>
      </c>
      <c r="F76" s="212">
        <v>304</v>
      </c>
      <c r="G76" s="298">
        <v>53</v>
      </c>
      <c r="K76" s="239"/>
    </row>
    <row r="77" spans="1:12" x14ac:dyDescent="0.25">
      <c r="A77" s="234" t="s">
        <v>45</v>
      </c>
      <c r="B77" s="234"/>
      <c r="C77" s="129"/>
      <c r="D77" s="127"/>
      <c r="E77" s="127"/>
      <c r="F77" s="234"/>
      <c r="G77" s="234"/>
      <c r="H77" s="234"/>
      <c r="I77" s="234"/>
      <c r="J77" s="234"/>
      <c r="K77" s="234"/>
      <c r="L77" s="234"/>
    </row>
    <row r="78" spans="1:12" x14ac:dyDescent="0.25">
      <c r="A78" s="234"/>
      <c r="B78" s="234"/>
      <c r="C78" s="234"/>
      <c r="D78" s="234"/>
      <c r="E78" s="234"/>
      <c r="F78" s="234"/>
      <c r="G78" s="234"/>
      <c r="H78" s="234"/>
      <c r="I78" s="234"/>
      <c r="J78" s="234"/>
      <c r="K78" s="234"/>
      <c r="L78" s="234"/>
    </row>
    <row r="79" spans="1:12" ht="47.25" x14ac:dyDescent="0.25">
      <c r="A79" s="234" t="s">
        <v>46</v>
      </c>
      <c r="B79" s="234"/>
      <c r="C79" s="234"/>
      <c r="D79" s="234"/>
      <c r="E79" s="234"/>
      <c r="F79" s="234"/>
      <c r="G79" s="234"/>
      <c r="H79" s="234"/>
      <c r="I79" s="234"/>
      <c r="J79" s="234"/>
      <c r="K79" s="234"/>
      <c r="L79" s="234"/>
    </row>
    <row r="80" spans="1:12" x14ac:dyDescent="0.25">
      <c r="A80" s="234"/>
      <c r="B80" s="234"/>
      <c r="C80" s="234"/>
      <c r="D80" s="234"/>
      <c r="E80" s="234"/>
      <c r="F80" s="234"/>
      <c r="G80" s="234"/>
      <c r="H80" s="234"/>
      <c r="I80" s="234"/>
      <c r="J80" s="234"/>
      <c r="K80" s="234"/>
      <c r="L80" s="234"/>
    </row>
    <row r="81" spans="1:12" ht="94.5" x14ac:dyDescent="0.25">
      <c r="A81" s="268" t="s">
        <v>33</v>
      </c>
      <c r="B81" s="231" t="s">
        <v>47</v>
      </c>
      <c r="C81" s="231" t="s">
        <v>48</v>
      </c>
      <c r="D81" s="231" t="s">
        <v>10</v>
      </c>
      <c r="E81" s="231" t="s">
        <v>49</v>
      </c>
      <c r="F81" s="231" t="s">
        <v>50</v>
      </c>
      <c r="G81" s="231" t="s">
        <v>51</v>
      </c>
      <c r="H81" s="231" t="s">
        <v>52</v>
      </c>
      <c r="I81" s="234"/>
      <c r="J81" s="234"/>
      <c r="K81" s="234"/>
      <c r="L81" s="234"/>
    </row>
    <row r="82" spans="1:12" x14ac:dyDescent="0.25">
      <c r="A82" s="121" t="s">
        <v>15</v>
      </c>
      <c r="B82" s="124">
        <v>76</v>
      </c>
      <c r="C82" s="124">
        <v>4</v>
      </c>
      <c r="D82" s="124">
        <v>21</v>
      </c>
      <c r="E82" s="124">
        <v>51</v>
      </c>
      <c r="F82" s="124">
        <v>0</v>
      </c>
      <c r="G82" s="124">
        <v>0</v>
      </c>
      <c r="H82" s="124">
        <v>0</v>
      </c>
      <c r="I82" s="234"/>
      <c r="J82" s="234"/>
      <c r="K82" s="234"/>
      <c r="L82" s="234"/>
    </row>
    <row r="83" spans="1:12" x14ac:dyDescent="0.25">
      <c r="A83" s="121" t="s">
        <v>16</v>
      </c>
      <c r="B83" s="124">
        <v>22</v>
      </c>
      <c r="C83" s="124">
        <v>5</v>
      </c>
      <c r="D83" s="124">
        <v>8</v>
      </c>
      <c r="E83" s="124">
        <v>8</v>
      </c>
      <c r="F83" s="124">
        <v>1</v>
      </c>
      <c r="G83" s="124">
        <v>0</v>
      </c>
      <c r="H83" s="124">
        <v>0</v>
      </c>
      <c r="I83" s="234"/>
      <c r="J83" s="234"/>
      <c r="K83" s="234"/>
      <c r="L83" s="234"/>
    </row>
    <row r="84" spans="1:12" x14ac:dyDescent="0.25">
      <c r="A84" s="121" t="s">
        <v>17</v>
      </c>
      <c r="B84" s="124">
        <v>14</v>
      </c>
      <c r="C84" s="124">
        <v>0</v>
      </c>
      <c r="D84" s="124">
        <v>4</v>
      </c>
      <c r="E84" s="124">
        <v>10</v>
      </c>
      <c r="F84" s="124">
        <v>0</v>
      </c>
      <c r="G84" s="124">
        <v>0</v>
      </c>
      <c r="H84" s="124">
        <v>0</v>
      </c>
      <c r="I84" s="234"/>
      <c r="J84" s="234"/>
      <c r="K84" s="234"/>
      <c r="L84" s="234"/>
    </row>
    <row r="85" spans="1:12" x14ac:dyDescent="0.25">
      <c r="A85" s="121" t="s">
        <v>18</v>
      </c>
      <c r="B85" s="124">
        <v>21</v>
      </c>
      <c r="C85" s="124">
        <v>2</v>
      </c>
      <c r="D85" s="124">
        <v>17</v>
      </c>
      <c r="E85" s="124">
        <v>2</v>
      </c>
      <c r="F85" s="124">
        <v>0</v>
      </c>
      <c r="G85" s="124">
        <v>0</v>
      </c>
      <c r="H85" s="124">
        <v>0</v>
      </c>
      <c r="I85" s="234"/>
      <c r="J85" s="234"/>
      <c r="K85" s="234"/>
      <c r="L85" s="234"/>
    </row>
    <row r="86" spans="1:12" x14ac:dyDescent="0.25">
      <c r="A86" s="121" t="s">
        <v>19</v>
      </c>
      <c r="B86" s="124">
        <v>0</v>
      </c>
      <c r="C86" s="124">
        <v>0</v>
      </c>
      <c r="D86" s="124">
        <v>0</v>
      </c>
      <c r="E86" s="124">
        <v>0</v>
      </c>
      <c r="F86" s="124">
        <v>0</v>
      </c>
      <c r="G86" s="124">
        <v>0</v>
      </c>
      <c r="H86" s="124">
        <v>0</v>
      </c>
      <c r="I86" s="234"/>
      <c r="J86" s="234"/>
      <c r="K86" s="234"/>
      <c r="L86" s="234"/>
    </row>
    <row r="87" spans="1:12" x14ac:dyDescent="0.25">
      <c r="A87" s="121" t="s">
        <v>20</v>
      </c>
      <c r="B87" s="124">
        <v>25</v>
      </c>
      <c r="C87" s="124">
        <v>2</v>
      </c>
      <c r="D87" s="124">
        <v>12</v>
      </c>
      <c r="E87" s="124">
        <v>8</v>
      </c>
      <c r="F87" s="124">
        <v>2</v>
      </c>
      <c r="G87" s="124">
        <v>1</v>
      </c>
      <c r="H87" s="124">
        <v>0</v>
      </c>
      <c r="I87" s="234"/>
      <c r="J87" s="234"/>
      <c r="K87" s="234"/>
      <c r="L87" s="234"/>
    </row>
    <row r="88" spans="1:12" x14ac:dyDescent="0.25">
      <c r="A88" s="121" t="s">
        <v>21</v>
      </c>
      <c r="B88" s="124">
        <v>26</v>
      </c>
      <c r="C88" s="124">
        <v>3</v>
      </c>
      <c r="D88" s="124">
        <v>19</v>
      </c>
      <c r="E88" s="124">
        <v>3</v>
      </c>
      <c r="F88" s="124">
        <v>1</v>
      </c>
      <c r="G88" s="124">
        <v>0</v>
      </c>
      <c r="H88" s="124">
        <v>0</v>
      </c>
      <c r="I88" s="234"/>
      <c r="J88" s="234"/>
      <c r="K88" s="234"/>
      <c r="L88" s="234"/>
    </row>
    <row r="89" spans="1:12" x14ac:dyDescent="0.25">
      <c r="A89" s="121" t="s">
        <v>22</v>
      </c>
      <c r="B89" s="124">
        <v>21</v>
      </c>
      <c r="C89" s="124">
        <v>5</v>
      </c>
      <c r="D89" s="124">
        <v>14</v>
      </c>
      <c r="E89" s="124">
        <v>2</v>
      </c>
      <c r="F89" s="124">
        <v>0</v>
      </c>
      <c r="G89" s="124">
        <v>0</v>
      </c>
      <c r="H89" s="124">
        <v>0</v>
      </c>
      <c r="I89" s="234">
        <v>0</v>
      </c>
      <c r="J89" s="234"/>
      <c r="K89" s="234"/>
      <c r="L89" s="234"/>
    </row>
    <row r="90" spans="1:12" x14ac:dyDescent="0.25">
      <c r="A90" s="121" t="s">
        <v>23</v>
      </c>
      <c r="B90" s="124">
        <v>0</v>
      </c>
      <c r="C90" s="124">
        <v>0</v>
      </c>
      <c r="D90" s="124">
        <v>0</v>
      </c>
      <c r="E90" s="124">
        <v>0</v>
      </c>
      <c r="F90" s="124">
        <v>0</v>
      </c>
      <c r="G90" s="124">
        <v>0</v>
      </c>
      <c r="H90" s="124">
        <v>0</v>
      </c>
      <c r="I90" s="234"/>
      <c r="J90" s="234"/>
      <c r="K90" s="234"/>
      <c r="L90" s="234"/>
    </row>
    <row r="91" spans="1:12" x14ac:dyDescent="0.25">
      <c r="A91" s="121" t="s">
        <v>24</v>
      </c>
      <c r="B91" s="124">
        <v>27</v>
      </c>
      <c r="C91" s="124">
        <v>0</v>
      </c>
      <c r="D91" s="124">
        <v>11</v>
      </c>
      <c r="E91" s="124">
        <v>16</v>
      </c>
      <c r="F91" s="124">
        <v>0</v>
      </c>
      <c r="G91" s="124">
        <v>0</v>
      </c>
      <c r="H91" s="124">
        <v>0</v>
      </c>
      <c r="I91" s="234"/>
      <c r="J91" s="234"/>
      <c r="K91" s="234"/>
      <c r="L91" s="234"/>
    </row>
    <row r="92" spans="1:12" x14ac:dyDescent="0.25">
      <c r="A92" s="121" t="s">
        <v>25</v>
      </c>
      <c r="B92" s="124">
        <v>52</v>
      </c>
      <c r="C92" s="124">
        <v>13</v>
      </c>
      <c r="D92" s="124">
        <v>38</v>
      </c>
      <c r="E92" s="124">
        <v>1</v>
      </c>
      <c r="F92" s="124">
        <v>0</v>
      </c>
      <c r="G92" s="124">
        <v>0</v>
      </c>
      <c r="H92" s="124">
        <v>0</v>
      </c>
      <c r="I92" s="234"/>
      <c r="J92" s="234"/>
      <c r="K92" s="234"/>
      <c r="L92" s="234"/>
    </row>
    <row r="93" spans="1:12" x14ac:dyDescent="0.25">
      <c r="A93" s="121" t="s">
        <v>26</v>
      </c>
      <c r="B93" s="124">
        <v>1</v>
      </c>
      <c r="C93" s="124">
        <v>0</v>
      </c>
      <c r="D93" s="124">
        <v>1</v>
      </c>
      <c r="E93" s="124">
        <v>0</v>
      </c>
      <c r="F93" s="124">
        <v>0</v>
      </c>
      <c r="G93" s="124">
        <v>0</v>
      </c>
      <c r="H93" s="124">
        <v>0</v>
      </c>
      <c r="I93" s="234"/>
      <c r="J93" s="234"/>
      <c r="K93" s="234"/>
      <c r="L93" s="234"/>
    </row>
    <row r="94" spans="1:12" x14ac:dyDescent="0.25">
      <c r="A94" s="121" t="s">
        <v>27</v>
      </c>
      <c r="B94" s="124">
        <v>0</v>
      </c>
      <c r="C94" s="124">
        <v>0</v>
      </c>
      <c r="D94" s="124">
        <v>0</v>
      </c>
      <c r="E94" s="124">
        <v>0</v>
      </c>
      <c r="F94" s="124">
        <v>0</v>
      </c>
      <c r="G94" s="124">
        <v>0</v>
      </c>
      <c r="H94" s="124">
        <v>0</v>
      </c>
      <c r="I94" s="234"/>
      <c r="J94" s="234"/>
      <c r="K94" s="234"/>
      <c r="L94" s="234"/>
    </row>
    <row r="95" spans="1:12" x14ac:dyDescent="0.25">
      <c r="A95" s="121" t="s">
        <v>28</v>
      </c>
      <c r="B95" s="124">
        <v>0</v>
      </c>
      <c r="C95" s="124">
        <v>0</v>
      </c>
      <c r="D95" s="124">
        <v>0</v>
      </c>
      <c r="E95" s="124">
        <v>0</v>
      </c>
      <c r="F95" s="124">
        <v>0</v>
      </c>
      <c r="G95" s="124">
        <v>0</v>
      </c>
      <c r="H95" s="124">
        <v>0</v>
      </c>
      <c r="I95" s="234"/>
      <c r="J95" s="234"/>
      <c r="K95" s="234"/>
      <c r="L95" s="234"/>
    </row>
    <row r="96" spans="1:12" x14ac:dyDescent="0.25">
      <c r="A96" s="121" t="s">
        <v>29</v>
      </c>
      <c r="B96" s="124">
        <v>19</v>
      </c>
      <c r="C96" s="124">
        <v>2</v>
      </c>
      <c r="D96" s="124">
        <v>8</v>
      </c>
      <c r="E96" s="124">
        <v>9</v>
      </c>
      <c r="F96" s="124">
        <v>0</v>
      </c>
      <c r="G96" s="124">
        <v>0</v>
      </c>
      <c r="H96" s="124">
        <v>0</v>
      </c>
      <c r="I96" s="234"/>
      <c r="J96" s="234"/>
      <c r="K96" s="234"/>
      <c r="L96" s="234"/>
    </row>
    <row r="97" spans="1:12" x14ac:dyDescent="0.25">
      <c r="A97" s="121" t="s">
        <v>30</v>
      </c>
      <c r="B97" s="124">
        <v>0</v>
      </c>
      <c r="C97" s="124">
        <v>0</v>
      </c>
      <c r="D97" s="124">
        <v>0</v>
      </c>
      <c r="E97" s="124">
        <v>0</v>
      </c>
      <c r="F97" s="124">
        <v>0</v>
      </c>
      <c r="G97" s="124">
        <v>0</v>
      </c>
      <c r="H97" s="124">
        <v>0</v>
      </c>
      <c r="I97" s="234"/>
      <c r="J97" s="234"/>
      <c r="K97" s="234"/>
      <c r="L97" s="234"/>
    </row>
    <row r="98" spans="1:12" x14ac:dyDescent="0.25">
      <c r="A98" s="121" t="s">
        <v>31</v>
      </c>
      <c r="B98" s="243">
        <v>0</v>
      </c>
      <c r="C98" s="124">
        <v>0</v>
      </c>
      <c r="D98" s="124">
        <v>0</v>
      </c>
      <c r="E98" s="124">
        <v>0</v>
      </c>
      <c r="F98" s="243">
        <v>0</v>
      </c>
      <c r="G98" s="243">
        <v>0</v>
      </c>
      <c r="H98" s="250">
        <v>0</v>
      </c>
      <c r="I98" s="234"/>
      <c r="J98" s="234"/>
      <c r="K98" s="234"/>
      <c r="L98" s="234"/>
    </row>
    <row r="99" spans="1:12" s="251" customFormat="1" ht="16.5" thickBot="1" x14ac:dyDescent="0.3">
      <c r="A99" s="208" t="s">
        <v>32</v>
      </c>
      <c r="B99" s="214">
        <v>304</v>
      </c>
      <c r="C99" s="212">
        <v>36</v>
      </c>
      <c r="D99" s="212">
        <v>153</v>
      </c>
      <c r="E99" s="212">
        <v>110</v>
      </c>
      <c r="F99" s="212">
        <v>4</v>
      </c>
      <c r="G99" s="212">
        <v>1</v>
      </c>
      <c r="H99" s="213">
        <v>0</v>
      </c>
      <c r="I99" s="239"/>
      <c r="J99" s="239"/>
      <c r="K99" s="239"/>
      <c r="L99" s="239"/>
    </row>
    <row r="100" spans="1:12" x14ac:dyDescent="0.25">
      <c r="A100" s="234"/>
      <c r="B100" s="243"/>
      <c r="C100" s="234"/>
      <c r="D100" s="234"/>
      <c r="E100" s="234"/>
      <c r="F100" s="234"/>
      <c r="G100" s="234"/>
      <c r="H100" s="234"/>
      <c r="I100" s="234"/>
      <c r="J100" s="234"/>
      <c r="K100" s="234"/>
      <c r="L100" s="234"/>
    </row>
    <row r="101" spans="1:12" x14ac:dyDescent="0.25">
      <c r="A101" s="234"/>
      <c r="B101" s="234"/>
      <c r="C101" s="234"/>
      <c r="D101" s="234"/>
      <c r="E101" s="234"/>
      <c r="F101" s="234"/>
      <c r="G101" s="234"/>
      <c r="H101" s="234"/>
      <c r="I101" s="234"/>
      <c r="J101" s="234"/>
      <c r="K101" s="234"/>
      <c r="L101" s="234"/>
    </row>
    <row r="102" spans="1:12" ht="47.25" x14ac:dyDescent="0.25">
      <c r="A102" s="236" t="s">
        <v>53</v>
      </c>
      <c r="B102" s="236"/>
      <c r="C102" s="236"/>
      <c r="D102" s="236"/>
      <c r="E102" s="236"/>
      <c r="F102" s="236"/>
      <c r="G102" s="236"/>
      <c r="H102" s="236"/>
      <c r="I102" s="236"/>
      <c r="J102" s="236"/>
      <c r="K102" s="236"/>
      <c r="L102" s="234"/>
    </row>
    <row r="103" spans="1:12" x14ac:dyDescent="0.25">
      <c r="A103" s="234"/>
      <c r="B103" s="234"/>
      <c r="C103" s="234"/>
      <c r="D103" s="234"/>
      <c r="E103" s="234"/>
      <c r="F103" s="234"/>
      <c r="G103" s="234"/>
      <c r="H103" s="234"/>
      <c r="I103" s="234"/>
      <c r="J103" s="234"/>
      <c r="K103" s="234"/>
      <c r="L103" s="234"/>
    </row>
    <row r="104" spans="1:12" x14ac:dyDescent="0.25">
      <c r="A104" s="234"/>
      <c r="B104" s="234"/>
      <c r="C104" s="234"/>
      <c r="D104" s="234"/>
      <c r="E104" s="234"/>
      <c r="F104" s="234"/>
      <c r="G104" s="234"/>
      <c r="H104" s="234"/>
      <c r="I104" s="234"/>
      <c r="J104" s="234"/>
      <c r="K104" s="234"/>
      <c r="L104" s="234"/>
    </row>
    <row r="105" spans="1:12" x14ac:dyDescent="0.25">
      <c r="A105" s="235" t="s">
        <v>54</v>
      </c>
      <c r="B105" s="235"/>
      <c r="C105" s="235"/>
      <c r="D105" s="235"/>
      <c r="E105" s="235"/>
      <c r="F105" s="235"/>
      <c r="G105" s="235"/>
      <c r="H105" s="235"/>
      <c r="I105" s="236"/>
      <c r="J105" s="234"/>
      <c r="K105" s="234"/>
      <c r="L105" s="234"/>
    </row>
    <row r="106" spans="1:12" x14ac:dyDescent="0.25">
      <c r="A106" s="235"/>
      <c r="B106" s="235"/>
      <c r="C106" s="235"/>
      <c r="D106" s="235"/>
      <c r="E106" s="235"/>
      <c r="F106" s="235"/>
      <c r="G106" s="235"/>
      <c r="H106" s="235"/>
      <c r="I106" s="236"/>
      <c r="J106" s="234"/>
      <c r="K106" s="234"/>
      <c r="L106" s="234"/>
    </row>
    <row r="107" spans="1:12" x14ac:dyDescent="0.25">
      <c r="A107" s="234"/>
      <c r="B107" s="234"/>
      <c r="C107" s="234"/>
      <c r="D107" s="234"/>
      <c r="E107" s="234"/>
      <c r="F107" s="234"/>
      <c r="G107" s="234"/>
      <c r="H107" s="234"/>
      <c r="I107" s="235"/>
      <c r="J107" s="234"/>
      <c r="K107" s="234"/>
      <c r="L107" s="234"/>
    </row>
    <row r="108" spans="1:12" x14ac:dyDescent="0.25">
      <c r="A108" s="236"/>
      <c r="B108" s="236"/>
      <c r="C108" s="234"/>
      <c r="D108" s="234"/>
      <c r="E108" s="234"/>
      <c r="F108" s="236"/>
      <c r="G108" s="236"/>
      <c r="H108" s="236"/>
      <c r="J108" s="236"/>
      <c r="K108" s="236"/>
      <c r="L108" s="236"/>
    </row>
    <row r="109" spans="1:12" ht="16.5" thickBot="1" x14ac:dyDescent="0.3">
      <c r="D109" s="235"/>
      <c r="E109" s="235"/>
      <c r="F109" s="235"/>
    </row>
    <row r="110" spans="1:12" ht="47.25" x14ac:dyDescent="0.25">
      <c r="A110" s="243"/>
      <c r="B110" s="268" t="s">
        <v>55</v>
      </c>
      <c r="C110" s="241" t="s">
        <v>56</v>
      </c>
    </row>
    <row r="111" spans="1:12" x14ac:dyDescent="0.25">
      <c r="A111" s="243" t="s">
        <v>57</v>
      </c>
      <c r="B111" s="252">
        <v>1062</v>
      </c>
      <c r="C111" s="253">
        <v>359</v>
      </c>
    </row>
    <row r="112" spans="1:12" x14ac:dyDescent="0.25">
      <c r="A112" s="243" t="s">
        <v>58</v>
      </c>
      <c r="B112" s="252">
        <v>1071</v>
      </c>
      <c r="C112" s="253">
        <v>613</v>
      </c>
    </row>
    <row r="113" spans="1:9" ht="31.5" x14ac:dyDescent="0.25">
      <c r="A113" s="243" t="s">
        <v>59</v>
      </c>
      <c r="B113" s="252">
        <v>27</v>
      </c>
      <c r="C113" s="253">
        <v>5</v>
      </c>
    </row>
    <row r="114" spans="1:9" x14ac:dyDescent="0.25">
      <c r="A114" s="243" t="s">
        <v>60</v>
      </c>
      <c r="B114" s="252">
        <v>7</v>
      </c>
      <c r="C114" s="253">
        <v>4</v>
      </c>
    </row>
    <row r="115" spans="1:9" x14ac:dyDescent="0.25">
      <c r="A115" s="243" t="s">
        <v>61</v>
      </c>
      <c r="B115" s="252">
        <v>4</v>
      </c>
      <c r="C115" s="253">
        <v>1</v>
      </c>
    </row>
    <row r="116" spans="1:9" x14ac:dyDescent="0.25">
      <c r="A116" s="254" t="s">
        <v>62</v>
      </c>
      <c r="B116" s="252">
        <v>9</v>
      </c>
      <c r="C116" s="253">
        <v>5</v>
      </c>
    </row>
    <row r="117" spans="1:9" x14ac:dyDescent="0.25">
      <c r="A117" s="254" t="s">
        <v>63</v>
      </c>
      <c r="B117" s="252">
        <v>40</v>
      </c>
      <c r="C117" s="252">
        <v>30</v>
      </c>
      <c r="D117" s="234"/>
    </row>
    <row r="118" spans="1:9" x14ac:dyDescent="0.25">
      <c r="A118" s="214" t="s">
        <v>32</v>
      </c>
      <c r="B118" s="214">
        <f>SUM(B111:B117)</f>
        <v>2220</v>
      </c>
      <c r="C118" s="214">
        <f>SUM(C111:C117)</f>
        <v>1017</v>
      </c>
      <c r="D118" s="234"/>
    </row>
    <row r="119" spans="1:9" x14ac:dyDescent="0.25">
      <c r="A119" s="255" t="s">
        <v>64</v>
      </c>
      <c r="C119" s="256"/>
      <c r="D119" s="256"/>
      <c r="E119" s="256"/>
      <c r="I119" s="234"/>
    </row>
    <row r="122" spans="1:9" ht="47.25" x14ac:dyDescent="0.25">
      <c r="A122" s="243"/>
      <c r="B122" s="231" t="s">
        <v>65</v>
      </c>
      <c r="C122" s="242" t="s">
        <v>66</v>
      </c>
      <c r="D122" s="242" t="s">
        <v>67</v>
      </c>
      <c r="E122" s="242" t="s">
        <v>68</v>
      </c>
      <c r="F122" s="242" t="s">
        <v>69</v>
      </c>
    </row>
    <row r="123" spans="1:9" ht="31.5" x14ac:dyDescent="0.25">
      <c r="A123" s="243" t="s">
        <v>70</v>
      </c>
      <c r="B123" s="243">
        <v>27</v>
      </c>
      <c r="C123" s="243">
        <v>2</v>
      </c>
      <c r="D123" s="243">
        <v>5</v>
      </c>
      <c r="E123" s="243">
        <v>3</v>
      </c>
      <c r="F123" s="243">
        <v>8</v>
      </c>
    </row>
    <row r="124" spans="1:9" x14ac:dyDescent="0.25">
      <c r="C124" s="244"/>
      <c r="D124" s="244"/>
      <c r="E124" s="244"/>
    </row>
    <row r="125" spans="1:9" ht="31.5" x14ac:dyDescent="0.25">
      <c r="A125" s="247" t="s">
        <v>71</v>
      </c>
    </row>
    <row r="126" spans="1:9" ht="31.5" x14ac:dyDescent="0.25">
      <c r="A126" s="247" t="s">
        <v>72</v>
      </c>
    </row>
    <row r="127" spans="1:9" ht="31.5" x14ac:dyDescent="0.25">
      <c r="A127" s="247" t="s">
        <v>73</v>
      </c>
    </row>
    <row r="129" spans="1:5" x14ac:dyDescent="0.25">
      <c r="B129" s="1343" t="s">
        <v>74</v>
      </c>
      <c r="C129" s="1344"/>
      <c r="D129" s="1345"/>
    </row>
    <row r="130" spans="1:5" x14ac:dyDescent="0.25">
      <c r="B130" s="243" t="s">
        <v>75</v>
      </c>
      <c r="C130" s="266">
        <v>0</v>
      </c>
      <c r="D130" s="267"/>
    </row>
    <row r="131" spans="1:5" x14ac:dyDescent="0.25">
      <c r="B131" s="243" t="s">
        <v>76</v>
      </c>
      <c r="C131" s="266">
        <v>0</v>
      </c>
      <c r="D131" s="267"/>
    </row>
    <row r="132" spans="1:5" ht="31.5" x14ac:dyDescent="0.25">
      <c r="B132" s="245" t="s">
        <v>77</v>
      </c>
      <c r="C132" s="243" t="s">
        <v>80</v>
      </c>
      <c r="D132" s="243">
        <v>0</v>
      </c>
    </row>
    <row r="133" spans="1:5" ht="31.5" x14ac:dyDescent="0.25">
      <c r="B133" s="245"/>
      <c r="C133" s="243" t="s">
        <v>82</v>
      </c>
      <c r="D133" s="243">
        <v>0</v>
      </c>
    </row>
    <row r="134" spans="1:5" ht="31.5" x14ac:dyDescent="0.25">
      <c r="B134" s="243" t="s">
        <v>78</v>
      </c>
      <c r="C134" s="266"/>
      <c r="D134" s="267">
        <v>0</v>
      </c>
    </row>
    <row r="135" spans="1:5" x14ac:dyDescent="0.25">
      <c r="B135" s="214" t="s">
        <v>32</v>
      </c>
      <c r="C135" s="210"/>
      <c r="D135" s="636">
        <v>0</v>
      </c>
    </row>
    <row r="138" spans="1:5" x14ac:dyDescent="0.25">
      <c r="A138" s="1346" t="s">
        <v>94</v>
      </c>
      <c r="B138" s="1346"/>
      <c r="C138" s="1346"/>
      <c r="D138" s="1346"/>
      <c r="E138" s="1346"/>
    </row>
    <row r="139" spans="1:5" x14ac:dyDescent="0.25">
      <c r="A139" s="242" t="s">
        <v>95</v>
      </c>
      <c r="B139" s="1343"/>
      <c r="C139" s="1344"/>
      <c r="D139" s="1344"/>
      <c r="E139" s="1344"/>
    </row>
    <row r="140" spans="1:5" x14ac:dyDescent="0.25">
      <c r="A140" s="243"/>
      <c r="B140" s="1337" t="s">
        <v>32</v>
      </c>
      <c r="C140" s="1337" t="s">
        <v>84</v>
      </c>
      <c r="D140" s="1337" t="s">
        <v>85</v>
      </c>
      <c r="E140" s="1337" t="s">
        <v>86</v>
      </c>
    </row>
    <row r="141" spans="1:5" x14ac:dyDescent="0.25">
      <c r="A141" s="243"/>
      <c r="B141" s="1338"/>
      <c r="C141" s="1338"/>
      <c r="D141" s="1338"/>
      <c r="E141" s="1338"/>
    </row>
    <row r="142" spans="1:5" x14ac:dyDescent="0.25">
      <c r="A142" s="262" t="s">
        <v>87</v>
      </c>
      <c r="B142" s="243">
        <v>14</v>
      </c>
      <c r="C142" s="243">
        <v>11</v>
      </c>
      <c r="D142" s="243">
        <v>0</v>
      </c>
      <c r="E142" s="243">
        <v>3</v>
      </c>
    </row>
    <row r="143" spans="1:5" x14ac:dyDescent="0.25">
      <c r="A143" s="262" t="s">
        <v>88</v>
      </c>
      <c r="B143" s="243">
        <v>2</v>
      </c>
      <c r="C143" s="263">
        <v>2</v>
      </c>
      <c r="D143" s="263">
        <v>0</v>
      </c>
      <c r="E143" s="263">
        <v>0</v>
      </c>
    </row>
    <row r="144" spans="1:5" x14ac:dyDescent="0.25">
      <c r="A144" s="262" t="s">
        <v>89</v>
      </c>
      <c r="B144" s="243">
        <v>11</v>
      </c>
      <c r="C144" s="263">
        <v>8</v>
      </c>
      <c r="D144" s="263">
        <v>0</v>
      </c>
      <c r="E144" s="263">
        <v>3</v>
      </c>
    </row>
    <row r="145" spans="1:5" x14ac:dyDescent="0.25">
      <c r="A145" s="262" t="s">
        <v>90</v>
      </c>
      <c r="B145" s="243">
        <v>1</v>
      </c>
      <c r="C145" s="263">
        <v>1</v>
      </c>
      <c r="D145" s="263">
        <v>0</v>
      </c>
      <c r="E145" s="263">
        <v>0</v>
      </c>
    </row>
    <row r="146" spans="1:5" ht="31.5" x14ac:dyDescent="0.25">
      <c r="A146" s="262" t="s">
        <v>91</v>
      </c>
      <c r="B146" s="243">
        <v>17</v>
      </c>
      <c r="C146" s="264">
        <v>17</v>
      </c>
      <c r="D146" s="264">
        <v>18</v>
      </c>
      <c r="E146" s="264">
        <v>1</v>
      </c>
    </row>
    <row r="147" spans="1:5" x14ac:dyDescent="0.25">
      <c r="A147" s="262" t="s">
        <v>92</v>
      </c>
      <c r="B147" s="243">
        <v>2</v>
      </c>
      <c r="C147" s="264">
        <v>2</v>
      </c>
      <c r="D147" s="264">
        <v>0</v>
      </c>
      <c r="E147" s="264">
        <v>0</v>
      </c>
    </row>
    <row r="148" spans="1:5" x14ac:dyDescent="0.25">
      <c r="A148" s="262" t="s">
        <v>93</v>
      </c>
      <c r="B148" s="243">
        <v>1</v>
      </c>
      <c r="C148" s="264">
        <v>1</v>
      </c>
      <c r="D148" s="264">
        <v>1</v>
      </c>
      <c r="E148" s="264">
        <v>0</v>
      </c>
    </row>
  </sheetData>
  <mergeCells count="16">
    <mergeCell ref="B140:B141"/>
    <mergeCell ref="C140:C141"/>
    <mergeCell ref="D140:D141"/>
    <mergeCell ref="E140:E141"/>
    <mergeCell ref="A51:C51"/>
    <mergeCell ref="A55:H55"/>
    <mergeCell ref="B57:C57"/>
    <mergeCell ref="B129:D129"/>
    <mergeCell ref="A138:E138"/>
    <mergeCell ref="B139:E139"/>
    <mergeCell ref="A50:C50"/>
    <mergeCell ref="A5:L5"/>
    <mergeCell ref="A8:A9"/>
    <mergeCell ref="B8:B9"/>
    <mergeCell ref="C8:E8"/>
    <mergeCell ref="F8:L8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opLeftCell="A126" zoomScale="80" zoomScaleNormal="80" workbookViewId="0">
      <selection activeCell="G143" sqref="G143"/>
    </sheetView>
  </sheetViews>
  <sheetFormatPr defaultRowHeight="15" x14ac:dyDescent="0.25"/>
  <cols>
    <col min="1" max="1" width="39.42578125" customWidth="1"/>
    <col min="2" max="2" width="16.7109375" customWidth="1"/>
    <col min="3" max="3" width="18.85546875" customWidth="1"/>
    <col min="4" max="4" width="13.85546875" customWidth="1"/>
    <col min="5" max="5" width="14.140625" customWidth="1"/>
    <col min="6" max="6" width="16.85546875" customWidth="1"/>
    <col min="7" max="7" width="16.7109375" customWidth="1"/>
    <col min="8" max="8" width="15.42578125" customWidth="1"/>
    <col min="9" max="9" width="17.28515625" customWidth="1"/>
    <col min="10" max="10" width="15.140625" customWidth="1"/>
    <col min="11" max="11" width="17.7109375" customWidth="1"/>
    <col min="12" max="12" width="14.85546875" customWidth="1"/>
  </cols>
  <sheetData>
    <row r="1" spans="1:12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5.7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x14ac:dyDescent="0.25">
      <c r="A5" s="1443" t="s">
        <v>2</v>
      </c>
      <c r="B5" s="1443"/>
      <c r="C5" s="1443"/>
      <c r="D5" s="1443"/>
      <c r="E5" s="1443"/>
      <c r="F5" s="1443"/>
      <c r="G5" s="1443"/>
      <c r="H5" s="1443"/>
      <c r="I5" s="1443"/>
      <c r="J5" s="1443"/>
      <c r="K5" s="1443"/>
      <c r="L5" s="1443"/>
    </row>
    <row r="6" spans="1:12" ht="15.7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15.7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60.75" customHeight="1" x14ac:dyDescent="0.25">
      <c r="A8" s="1594" t="s">
        <v>33</v>
      </c>
      <c r="B8" s="1596" t="s">
        <v>3</v>
      </c>
      <c r="C8" s="1598"/>
      <c r="D8" s="1599"/>
      <c r="E8" s="1600"/>
      <c r="F8" s="1598" t="s">
        <v>4</v>
      </c>
      <c r="G8" s="1599"/>
      <c r="H8" s="1599"/>
      <c r="I8" s="1599"/>
      <c r="J8" s="1599"/>
      <c r="K8" s="1599"/>
      <c r="L8" s="1601"/>
    </row>
    <row r="9" spans="1:12" ht="124.5" customHeight="1" x14ac:dyDescent="0.25">
      <c r="A9" s="1595"/>
      <c r="B9" s="1597"/>
      <c r="C9" s="159" t="s">
        <v>5</v>
      </c>
      <c r="D9" s="1271" t="s">
        <v>6</v>
      </c>
      <c r="E9" s="1274" t="s">
        <v>7</v>
      </c>
      <c r="F9" s="1264" t="s">
        <v>8</v>
      </c>
      <c r="G9" s="1271" t="s">
        <v>9</v>
      </c>
      <c r="H9" s="1271" t="s">
        <v>10</v>
      </c>
      <c r="I9" s="1271" t="s">
        <v>83</v>
      </c>
      <c r="J9" s="1271" t="s">
        <v>12</v>
      </c>
      <c r="K9" s="1271" t="s">
        <v>13</v>
      </c>
      <c r="L9" s="1271" t="s">
        <v>14</v>
      </c>
    </row>
    <row r="10" spans="1:12" ht="15.75" x14ac:dyDescent="0.25">
      <c r="A10" s="270" t="s">
        <v>15</v>
      </c>
      <c r="B10" s="4">
        <v>99</v>
      </c>
      <c r="C10" s="52">
        <v>50</v>
      </c>
      <c r="D10" s="1267">
        <v>12</v>
      </c>
      <c r="E10" s="72">
        <v>37</v>
      </c>
      <c r="F10" s="271">
        <v>37</v>
      </c>
      <c r="G10" s="6"/>
      <c r="H10" s="6"/>
      <c r="I10" s="6">
        <v>34</v>
      </c>
      <c r="J10" s="6">
        <v>3</v>
      </c>
      <c r="K10" s="6"/>
      <c r="L10" s="6"/>
    </row>
    <row r="11" spans="1:12" ht="15.75" x14ac:dyDescent="0.25">
      <c r="A11" s="270" t="s">
        <v>16</v>
      </c>
      <c r="B11" s="4">
        <v>11</v>
      </c>
      <c r="C11" s="7">
        <v>7</v>
      </c>
      <c r="D11" s="6">
        <v>2</v>
      </c>
      <c r="E11" s="8">
        <v>2</v>
      </c>
      <c r="F11" s="271">
        <v>3</v>
      </c>
      <c r="G11" s="6"/>
      <c r="H11" s="6">
        <v>1</v>
      </c>
      <c r="I11" s="6">
        <v>2</v>
      </c>
      <c r="J11" s="6"/>
      <c r="K11" s="6"/>
      <c r="L11" s="6"/>
    </row>
    <row r="12" spans="1:12" ht="15.75" x14ac:dyDescent="0.25">
      <c r="A12" s="270" t="s">
        <v>17</v>
      </c>
      <c r="B12" s="4">
        <v>22</v>
      </c>
      <c r="C12" s="7">
        <v>11</v>
      </c>
      <c r="D12" s="6">
        <v>7</v>
      </c>
      <c r="E12" s="8">
        <v>4</v>
      </c>
      <c r="F12" s="271"/>
      <c r="G12" s="6"/>
      <c r="H12" s="6"/>
      <c r="I12" s="6"/>
      <c r="J12" s="6"/>
      <c r="K12" s="6"/>
      <c r="L12" s="6"/>
    </row>
    <row r="13" spans="1:12" ht="15.75" x14ac:dyDescent="0.25">
      <c r="A13" s="270" t="s">
        <v>18</v>
      </c>
      <c r="B13" s="4">
        <v>8</v>
      </c>
      <c r="C13" s="7"/>
      <c r="D13" s="6"/>
      <c r="E13" s="8">
        <v>8</v>
      </c>
      <c r="F13" s="271">
        <v>18</v>
      </c>
      <c r="G13" s="6"/>
      <c r="H13" s="6">
        <v>3</v>
      </c>
      <c r="I13" s="6">
        <v>15</v>
      </c>
      <c r="J13" s="6"/>
      <c r="K13" s="6"/>
      <c r="L13" s="6"/>
    </row>
    <row r="14" spans="1:12" ht="15.75" x14ac:dyDescent="0.25">
      <c r="A14" s="270" t="s">
        <v>19</v>
      </c>
      <c r="B14" s="4"/>
      <c r="C14" s="7"/>
      <c r="D14" s="6"/>
      <c r="E14" s="8"/>
      <c r="F14" s="271"/>
      <c r="G14" s="6"/>
      <c r="H14" s="6"/>
      <c r="I14" s="6"/>
      <c r="J14" s="6"/>
      <c r="K14" s="6"/>
      <c r="L14" s="6"/>
    </row>
    <row r="15" spans="1:12" ht="15.75" x14ac:dyDescent="0.25">
      <c r="A15" s="270" t="s">
        <v>20</v>
      </c>
      <c r="B15" s="4">
        <v>22</v>
      </c>
      <c r="C15" s="7">
        <v>10</v>
      </c>
      <c r="D15" s="6">
        <v>6</v>
      </c>
      <c r="E15" s="8">
        <v>6</v>
      </c>
      <c r="F15" s="271">
        <v>7</v>
      </c>
      <c r="G15" s="6"/>
      <c r="H15" s="6"/>
      <c r="I15" s="6">
        <v>7</v>
      </c>
      <c r="J15" s="6"/>
      <c r="K15" s="6"/>
      <c r="L15" s="6"/>
    </row>
    <row r="16" spans="1:12" ht="15.75" x14ac:dyDescent="0.25">
      <c r="A16" s="270" t="s">
        <v>21</v>
      </c>
      <c r="B16" s="4">
        <v>4</v>
      </c>
      <c r="C16" s="7">
        <v>1</v>
      </c>
      <c r="D16" s="6">
        <v>1</v>
      </c>
      <c r="E16" s="8">
        <v>2</v>
      </c>
      <c r="F16" s="271"/>
      <c r="G16" s="6"/>
      <c r="H16" s="6"/>
      <c r="I16" s="6"/>
      <c r="J16" s="6"/>
      <c r="K16" s="6"/>
      <c r="L16" s="6"/>
    </row>
    <row r="17" spans="1:12" ht="15.75" x14ac:dyDescent="0.25">
      <c r="A17" s="270" t="s">
        <v>22</v>
      </c>
      <c r="B17" s="4">
        <v>2</v>
      </c>
      <c r="C17" s="7">
        <v>2</v>
      </c>
      <c r="D17" s="6"/>
      <c r="E17" s="8"/>
      <c r="F17" s="271">
        <v>1</v>
      </c>
      <c r="G17" s="6"/>
      <c r="H17" s="6">
        <v>1</v>
      </c>
      <c r="I17" s="6"/>
      <c r="J17" s="6"/>
      <c r="K17" s="6"/>
      <c r="L17" s="6"/>
    </row>
    <row r="18" spans="1:12" ht="15.75" x14ac:dyDescent="0.25">
      <c r="A18" s="270" t="s">
        <v>23</v>
      </c>
      <c r="B18" s="4"/>
      <c r="C18" s="7"/>
      <c r="D18" s="6"/>
      <c r="E18" s="8"/>
      <c r="F18" s="271"/>
      <c r="G18" s="6"/>
      <c r="H18" s="6"/>
      <c r="I18" s="6"/>
      <c r="J18" s="6"/>
      <c r="K18" s="6"/>
      <c r="L18" s="6"/>
    </row>
    <row r="19" spans="1:12" ht="15.75" x14ac:dyDescent="0.25">
      <c r="A19" s="270" t="s">
        <v>24</v>
      </c>
      <c r="B19" s="4">
        <v>4</v>
      </c>
      <c r="C19" s="7"/>
      <c r="D19" s="6">
        <v>3</v>
      </c>
      <c r="E19" s="8">
        <v>1</v>
      </c>
      <c r="F19" s="271">
        <v>3</v>
      </c>
      <c r="G19" s="6"/>
      <c r="H19" s="6">
        <v>2</v>
      </c>
      <c r="I19" s="6">
        <v>1</v>
      </c>
      <c r="J19" s="6"/>
      <c r="K19" s="6"/>
      <c r="L19" s="6"/>
    </row>
    <row r="20" spans="1:12" ht="15.75" x14ac:dyDescent="0.25">
      <c r="A20" s="270" t="s">
        <v>25</v>
      </c>
      <c r="B20" s="4">
        <v>4</v>
      </c>
      <c r="C20" s="7">
        <v>1</v>
      </c>
      <c r="D20" s="6">
        <v>2</v>
      </c>
      <c r="E20" s="8">
        <v>1</v>
      </c>
      <c r="F20" s="271">
        <v>12</v>
      </c>
      <c r="G20" s="6"/>
      <c r="H20" s="6">
        <v>11</v>
      </c>
      <c r="I20" s="6">
        <v>1</v>
      </c>
      <c r="J20" s="6"/>
      <c r="K20" s="6"/>
      <c r="L20" s="6"/>
    </row>
    <row r="21" spans="1:12" ht="15.75" x14ac:dyDescent="0.25">
      <c r="A21" s="270" t="s">
        <v>26</v>
      </c>
      <c r="B21" s="4"/>
      <c r="C21" s="7"/>
      <c r="D21" s="6"/>
      <c r="E21" s="8"/>
      <c r="F21" s="271"/>
      <c r="G21" s="6"/>
      <c r="H21" s="6"/>
      <c r="I21" s="6"/>
      <c r="J21" s="6"/>
      <c r="K21" s="6"/>
      <c r="L21" s="6"/>
    </row>
    <row r="22" spans="1:12" ht="15.75" x14ac:dyDescent="0.25">
      <c r="A22" s="270" t="s">
        <v>27</v>
      </c>
      <c r="B22" s="4"/>
      <c r="C22" s="7"/>
      <c r="D22" s="6"/>
      <c r="E22" s="8"/>
      <c r="F22" s="271"/>
      <c r="G22" s="6"/>
      <c r="H22" s="6"/>
      <c r="I22" s="6"/>
      <c r="J22" s="6"/>
      <c r="K22" s="6"/>
      <c r="L22" s="6"/>
    </row>
    <row r="23" spans="1:12" ht="15.75" x14ac:dyDescent="0.25">
      <c r="A23" s="270" t="s">
        <v>28</v>
      </c>
      <c r="B23" s="4"/>
      <c r="C23" s="7"/>
      <c r="D23" s="6"/>
      <c r="E23" s="8"/>
      <c r="F23" s="271">
        <v>12</v>
      </c>
      <c r="G23" s="6">
        <v>12</v>
      </c>
      <c r="H23" s="6"/>
      <c r="I23" s="6"/>
      <c r="J23" s="6"/>
      <c r="K23" s="6"/>
      <c r="L23" s="6"/>
    </row>
    <row r="24" spans="1:12" ht="15.75" x14ac:dyDescent="0.25">
      <c r="A24" s="270" t="s">
        <v>29</v>
      </c>
      <c r="B24" s="4"/>
      <c r="C24" s="7"/>
      <c r="D24" s="6"/>
      <c r="E24" s="8"/>
      <c r="F24" s="271"/>
      <c r="G24" s="6"/>
      <c r="H24" s="6"/>
      <c r="I24" s="6"/>
      <c r="J24" s="6"/>
      <c r="K24" s="6"/>
      <c r="L24" s="6"/>
    </row>
    <row r="25" spans="1:12" ht="15.75" x14ac:dyDescent="0.25">
      <c r="A25" s="270" t="s">
        <v>30</v>
      </c>
      <c r="B25" s="4">
        <v>3</v>
      </c>
      <c r="C25" s="7">
        <v>2</v>
      </c>
      <c r="D25" s="6"/>
      <c r="E25" s="8"/>
      <c r="F25" s="271"/>
      <c r="G25" s="6"/>
      <c r="H25" s="6">
        <v>3</v>
      </c>
      <c r="I25" s="6"/>
      <c r="J25" s="6"/>
      <c r="K25" s="6"/>
      <c r="L25" s="6"/>
    </row>
    <row r="26" spans="1:12" ht="15.75" x14ac:dyDescent="0.25">
      <c r="A26" s="270" t="s">
        <v>31</v>
      </c>
      <c r="B26" s="4"/>
      <c r="C26" s="7"/>
      <c r="D26" s="6"/>
      <c r="E26" s="8">
        <v>1</v>
      </c>
      <c r="F26" s="271">
        <v>3</v>
      </c>
      <c r="G26" s="6"/>
      <c r="H26" s="6"/>
      <c r="I26" s="6"/>
      <c r="J26" s="6"/>
      <c r="K26" s="6"/>
      <c r="L26" s="6"/>
    </row>
    <row r="27" spans="1:12" s="169" customFormat="1" ht="16.5" thickBot="1" x14ac:dyDescent="0.3">
      <c r="A27" s="161" t="s">
        <v>32</v>
      </c>
      <c r="B27" s="167">
        <v>179</v>
      </c>
      <c r="C27" s="162">
        <v>84</v>
      </c>
      <c r="D27" s="163">
        <v>33</v>
      </c>
      <c r="E27" s="175">
        <v>62</v>
      </c>
      <c r="F27" s="176">
        <v>96</v>
      </c>
      <c r="G27" s="166">
        <v>12</v>
      </c>
      <c r="H27" s="166">
        <v>21</v>
      </c>
      <c r="I27" s="166">
        <v>60</v>
      </c>
      <c r="J27" s="166">
        <v>3</v>
      </c>
      <c r="K27" s="166"/>
      <c r="L27" s="166"/>
    </row>
    <row r="28" spans="1:12" ht="15.75" x14ac:dyDescent="0.25">
      <c r="A28" s="155"/>
      <c r="B28" s="155"/>
      <c r="C28" s="13"/>
      <c r="D28" s="13"/>
      <c r="E28" s="13"/>
      <c r="F28" s="155"/>
      <c r="G28" s="155"/>
      <c r="H28" s="155"/>
      <c r="I28" s="155"/>
      <c r="J28" s="155"/>
      <c r="K28" s="155"/>
      <c r="L28" s="155"/>
    </row>
    <row r="29" spans="1:12" ht="90" x14ac:dyDescent="0.25">
      <c r="A29" s="1267" t="s">
        <v>33</v>
      </c>
      <c r="B29" s="1271" t="s">
        <v>34</v>
      </c>
      <c r="C29" s="14"/>
      <c r="D29" s="1269"/>
      <c r="E29" s="14"/>
      <c r="F29" s="1269"/>
      <c r="G29" s="14"/>
      <c r="H29" s="1269"/>
      <c r="I29" s="14"/>
      <c r="J29" s="1269"/>
      <c r="K29" s="14"/>
      <c r="L29" s="1269"/>
    </row>
    <row r="30" spans="1:12" x14ac:dyDescent="0.25">
      <c r="A30" s="1267"/>
      <c r="B30" s="1271"/>
      <c r="C30" s="14"/>
      <c r="D30" s="1269"/>
      <c r="E30" s="14"/>
      <c r="F30" s="1269"/>
      <c r="G30" s="14"/>
      <c r="H30" s="1269"/>
      <c r="I30" s="14"/>
      <c r="J30" s="1269"/>
      <c r="K30" s="14"/>
      <c r="L30" s="1269"/>
    </row>
    <row r="31" spans="1:12" ht="15.75" x14ac:dyDescent="0.25">
      <c r="A31" s="6" t="s">
        <v>15</v>
      </c>
      <c r="B31" s="6">
        <v>5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</row>
    <row r="32" spans="1:12" ht="15.75" x14ac:dyDescent="0.25">
      <c r="A32" s="6" t="s">
        <v>16</v>
      </c>
      <c r="B32" s="6"/>
      <c r="C32" s="15"/>
      <c r="D32" s="15"/>
      <c r="E32" s="15"/>
      <c r="F32" s="15"/>
      <c r="G32" s="15"/>
      <c r="H32" s="15"/>
      <c r="I32" s="15"/>
      <c r="J32" s="15"/>
      <c r="K32" s="15"/>
      <c r="L32" s="15"/>
    </row>
    <row r="33" spans="1:12" ht="15.75" x14ac:dyDescent="0.25">
      <c r="A33" s="6" t="s">
        <v>17</v>
      </c>
      <c r="B33" s="6"/>
      <c r="C33" s="15"/>
      <c r="D33" s="15"/>
      <c r="E33" s="15"/>
      <c r="F33" s="15"/>
      <c r="G33" s="15"/>
      <c r="H33" s="15"/>
      <c r="I33" s="15"/>
      <c r="J33" s="15"/>
      <c r="K33" s="15"/>
      <c r="L33" s="15"/>
    </row>
    <row r="34" spans="1:12" ht="15.75" x14ac:dyDescent="0.25">
      <c r="A34" s="6" t="s">
        <v>18</v>
      </c>
      <c r="B34" s="6"/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spans="1:12" ht="15.75" x14ac:dyDescent="0.25">
      <c r="A35" s="6" t="s">
        <v>19</v>
      </c>
      <c r="B35" s="6"/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1:12" ht="15.75" x14ac:dyDescent="0.25">
      <c r="A36" s="6" t="s">
        <v>20</v>
      </c>
      <c r="B36" s="6">
        <v>1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spans="1:12" ht="15.75" x14ac:dyDescent="0.25">
      <c r="A37" s="6" t="s">
        <v>21</v>
      </c>
      <c r="B37" s="6">
        <v>2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1:12" ht="15.75" x14ac:dyDescent="0.25">
      <c r="A38" s="6" t="s">
        <v>22</v>
      </c>
      <c r="B38" s="6">
        <v>2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39" spans="1:12" ht="15.75" x14ac:dyDescent="0.25">
      <c r="A39" s="6" t="s">
        <v>23</v>
      </c>
      <c r="B39" s="6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2" ht="15.75" x14ac:dyDescent="0.25">
      <c r="A40" s="6" t="s">
        <v>24</v>
      </c>
      <c r="B40" s="6"/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1:12" ht="15.75" x14ac:dyDescent="0.25">
      <c r="A41" s="6" t="s">
        <v>25</v>
      </c>
      <c r="B41" s="6"/>
      <c r="C41" s="15"/>
      <c r="D41" s="15"/>
      <c r="E41" s="15"/>
      <c r="F41" s="15"/>
      <c r="G41" s="15"/>
      <c r="H41" s="15"/>
      <c r="I41" s="15"/>
      <c r="J41" s="15"/>
      <c r="K41" s="15"/>
      <c r="L41" s="15"/>
    </row>
    <row r="42" spans="1:12" ht="15.75" x14ac:dyDescent="0.25">
      <c r="A42" s="6" t="s">
        <v>26</v>
      </c>
      <c r="B42" s="6"/>
      <c r="C42" s="15"/>
      <c r="D42" s="15"/>
      <c r="E42" s="15"/>
      <c r="F42" s="15"/>
      <c r="G42" s="15"/>
      <c r="H42" s="15"/>
      <c r="I42" s="15"/>
      <c r="J42" s="15"/>
      <c r="K42" s="15"/>
      <c r="L42" s="15"/>
    </row>
    <row r="43" spans="1:12" ht="15.75" x14ac:dyDescent="0.25">
      <c r="A43" s="6" t="s">
        <v>27</v>
      </c>
      <c r="B43" s="6"/>
      <c r="C43" s="15"/>
      <c r="D43" s="15"/>
      <c r="E43" s="15"/>
      <c r="F43" s="15"/>
      <c r="G43" s="15"/>
      <c r="H43" s="15"/>
      <c r="I43" s="15"/>
      <c r="J43" s="15"/>
      <c r="K43" s="15"/>
      <c r="L43" s="15"/>
    </row>
    <row r="44" spans="1:12" ht="15.75" x14ac:dyDescent="0.25">
      <c r="A44" s="6" t="s">
        <v>28</v>
      </c>
      <c r="B44" s="6"/>
      <c r="C44" s="15"/>
      <c r="D44" s="15"/>
      <c r="E44" s="15"/>
      <c r="F44" s="15"/>
      <c r="G44" s="15"/>
      <c r="H44" s="15"/>
      <c r="I44" s="15"/>
      <c r="J44" s="15"/>
      <c r="K44" s="15"/>
      <c r="L44" s="15"/>
    </row>
    <row r="45" spans="1:12" ht="15.75" x14ac:dyDescent="0.25">
      <c r="A45" s="6" t="s">
        <v>29</v>
      </c>
      <c r="B45" s="6"/>
      <c r="C45" s="15"/>
      <c r="D45" s="15"/>
      <c r="E45" s="15"/>
      <c r="F45" s="15"/>
      <c r="G45" s="15"/>
      <c r="H45" s="15"/>
      <c r="I45" s="15"/>
      <c r="J45" s="15"/>
      <c r="K45" s="15"/>
      <c r="L45" s="15"/>
    </row>
    <row r="46" spans="1:12" ht="15.75" x14ac:dyDescent="0.25">
      <c r="A46" s="6" t="s">
        <v>30</v>
      </c>
      <c r="B46" s="6"/>
      <c r="C46" s="15"/>
      <c r="D46" s="15"/>
      <c r="E46" s="15"/>
      <c r="F46" s="15"/>
      <c r="G46" s="15"/>
      <c r="H46" s="15"/>
      <c r="I46" s="15"/>
      <c r="J46" s="15"/>
      <c r="K46" s="15"/>
      <c r="L46" s="15"/>
    </row>
    <row r="47" spans="1:12" ht="15.75" x14ac:dyDescent="0.25">
      <c r="A47" s="6" t="s">
        <v>31</v>
      </c>
      <c r="B47" s="6"/>
      <c r="C47" s="15"/>
      <c r="D47" s="15"/>
      <c r="E47" s="15"/>
      <c r="F47" s="15"/>
      <c r="G47" s="15"/>
      <c r="H47" s="15"/>
      <c r="I47" s="15"/>
      <c r="J47" s="15"/>
      <c r="K47" s="15"/>
      <c r="L47" s="15"/>
    </row>
    <row r="48" spans="1:12" ht="15.75" x14ac:dyDescent="0.25">
      <c r="A48" s="166" t="s">
        <v>32</v>
      </c>
      <c r="B48" s="166">
        <v>10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</row>
    <row r="49" spans="1:12" x14ac:dyDescent="0.25">
      <c r="A49" s="155"/>
      <c r="B49" s="155"/>
      <c r="C49" s="155"/>
      <c r="D49" s="155"/>
      <c r="E49" s="155"/>
      <c r="F49" s="155"/>
      <c r="G49" s="155"/>
      <c r="H49" s="155"/>
      <c r="I49" s="155"/>
      <c r="J49" s="155"/>
      <c r="K49" s="155"/>
      <c r="L49" s="155"/>
    </row>
    <row r="50" spans="1:12" ht="37.5" customHeight="1" x14ac:dyDescent="0.3">
      <c r="A50" s="1593" t="s">
        <v>35</v>
      </c>
      <c r="B50" s="1593"/>
      <c r="C50" s="1593"/>
      <c r="D50" s="1272"/>
      <c r="E50" s="1272"/>
      <c r="F50" s="1272"/>
      <c r="G50" s="1272"/>
      <c r="H50" s="1272"/>
      <c r="I50" s="1272"/>
      <c r="J50" s="1272"/>
      <c r="K50" s="1272"/>
      <c r="L50" s="1272"/>
    </row>
    <row r="51" spans="1:12" ht="30" customHeight="1" x14ac:dyDescent="0.25">
      <c r="A51" s="1586" t="s">
        <v>36</v>
      </c>
      <c r="B51" s="1586"/>
      <c r="C51" s="1586"/>
      <c r="D51" s="1270"/>
      <c r="E51" s="155"/>
      <c r="F51" s="155"/>
      <c r="G51" s="155"/>
      <c r="H51" s="155"/>
      <c r="I51" s="155"/>
      <c r="J51" s="155"/>
      <c r="K51" s="155"/>
      <c r="L51" s="155"/>
    </row>
    <row r="52" spans="1:12" x14ac:dyDescent="0.25">
      <c r="A52" s="1270"/>
      <c r="B52" s="1270"/>
      <c r="C52" s="1270"/>
      <c r="D52" s="1270"/>
      <c r="E52" s="1270"/>
      <c r="F52" s="1270"/>
      <c r="G52" s="1270"/>
      <c r="H52" s="1270"/>
      <c r="I52" s="1270"/>
      <c r="J52" s="1270"/>
      <c r="K52" s="1270"/>
      <c r="L52" s="1270"/>
    </row>
    <row r="53" spans="1:12" x14ac:dyDescent="0.25">
      <c r="A53" s="155"/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L53" s="155"/>
    </row>
    <row r="54" spans="1:12" x14ac:dyDescent="0.25">
      <c r="A54" s="155"/>
      <c r="B54" s="155"/>
      <c r="C54" s="155"/>
      <c r="D54" s="155"/>
      <c r="E54" s="155"/>
      <c r="F54" s="155"/>
      <c r="G54" s="155"/>
      <c r="H54" s="155"/>
      <c r="I54" s="155"/>
      <c r="J54" s="155"/>
      <c r="K54" s="155"/>
      <c r="L54" s="155"/>
    </row>
    <row r="55" spans="1:12" ht="15.75" x14ac:dyDescent="0.25">
      <c r="A55" s="1443" t="s">
        <v>37</v>
      </c>
      <c r="B55" s="1443"/>
      <c r="C55" s="1443"/>
      <c r="D55" s="1443"/>
      <c r="E55" s="1443"/>
      <c r="F55" s="1443"/>
      <c r="G55" s="1443"/>
      <c r="H55" s="1443"/>
      <c r="I55" s="16"/>
      <c r="J55" s="16"/>
      <c r="K55" s="16"/>
      <c r="L55" s="16"/>
    </row>
    <row r="56" spans="1:12" ht="15.75" thickBot="1" x14ac:dyDescent="0.3">
      <c r="A56" s="155"/>
      <c r="B56" s="155"/>
      <c r="C56" s="155"/>
      <c r="D56" s="155"/>
      <c r="E56" s="155"/>
      <c r="F56" s="155"/>
      <c r="G56" s="155"/>
      <c r="H56" s="155"/>
      <c r="I56" s="155"/>
      <c r="J56" s="155"/>
      <c r="K56" s="155"/>
      <c r="L56" s="155"/>
    </row>
    <row r="57" spans="1:12" ht="30" customHeight="1" thickBot="1" x14ac:dyDescent="0.3">
      <c r="A57" s="155"/>
      <c r="B57" s="1587" t="s">
        <v>38</v>
      </c>
      <c r="C57" s="1588"/>
      <c r="D57" s="155"/>
      <c r="E57" s="1269"/>
      <c r="F57" s="1269"/>
      <c r="G57" s="1269"/>
      <c r="H57" s="24"/>
      <c r="I57" s="155"/>
      <c r="J57" s="155"/>
      <c r="K57" s="155"/>
    </row>
    <row r="58" spans="1:12" ht="90" x14ac:dyDescent="0.25">
      <c r="A58" s="158" t="s">
        <v>33</v>
      </c>
      <c r="B58" s="46" t="s">
        <v>39</v>
      </c>
      <c r="C58" s="1261" t="s">
        <v>40</v>
      </c>
      <c r="D58" s="1273" t="s">
        <v>41</v>
      </c>
      <c r="E58" s="1271" t="s">
        <v>42</v>
      </c>
      <c r="F58" s="1271" t="s">
        <v>43</v>
      </c>
      <c r="G58" s="1271" t="s">
        <v>44</v>
      </c>
    </row>
    <row r="59" spans="1:12" ht="15.75" x14ac:dyDescent="0.25">
      <c r="A59" s="270" t="s">
        <v>15</v>
      </c>
      <c r="B59" s="7">
        <v>5</v>
      </c>
      <c r="C59" s="1267">
        <v>3</v>
      </c>
      <c r="D59" s="1267">
        <v>20</v>
      </c>
      <c r="E59" s="22">
        <v>13</v>
      </c>
      <c r="F59" s="22">
        <v>41</v>
      </c>
      <c r="G59" s="50">
        <v>1</v>
      </c>
    </row>
    <row r="60" spans="1:12" ht="15.75" x14ac:dyDescent="0.25">
      <c r="A60" s="270" t="s">
        <v>16</v>
      </c>
      <c r="B60" s="7">
        <v>1</v>
      </c>
      <c r="C60" s="6">
        <v>1</v>
      </c>
      <c r="D60" s="1267">
        <v>3</v>
      </c>
      <c r="E60" s="22"/>
      <c r="F60" s="22">
        <v>8</v>
      </c>
      <c r="G60" s="50">
        <v>1</v>
      </c>
    </row>
    <row r="61" spans="1:12" ht="15.75" x14ac:dyDescent="0.25">
      <c r="A61" s="270" t="s">
        <v>17</v>
      </c>
      <c r="B61" s="7">
        <v>7</v>
      </c>
      <c r="C61" s="6"/>
      <c r="D61" s="1267"/>
      <c r="E61" s="22">
        <v>2</v>
      </c>
      <c r="F61" s="22">
        <v>7</v>
      </c>
      <c r="G61" s="50"/>
    </row>
    <row r="62" spans="1:12" ht="15.75" x14ac:dyDescent="0.25">
      <c r="A62" s="270" t="s">
        <v>18</v>
      </c>
      <c r="B62" s="7"/>
      <c r="C62" s="6"/>
      <c r="D62" s="1267">
        <v>4</v>
      </c>
      <c r="E62" s="22">
        <v>2</v>
      </c>
      <c r="F62" s="22">
        <v>2</v>
      </c>
      <c r="G62" s="50"/>
    </row>
    <row r="63" spans="1:12" ht="15.75" x14ac:dyDescent="0.25">
      <c r="A63" s="270" t="s">
        <v>19</v>
      </c>
      <c r="B63" s="7"/>
      <c r="C63" s="6">
        <v>11</v>
      </c>
      <c r="D63" s="1267"/>
      <c r="E63" s="22"/>
      <c r="F63" s="22"/>
      <c r="G63" s="50"/>
    </row>
    <row r="64" spans="1:12" ht="15.75" x14ac:dyDescent="0.25">
      <c r="A64" s="270" t="s">
        <v>20</v>
      </c>
      <c r="B64" s="7">
        <v>5</v>
      </c>
      <c r="C64" s="6">
        <v>1</v>
      </c>
      <c r="D64" s="1267">
        <v>5</v>
      </c>
      <c r="E64" s="22">
        <v>4</v>
      </c>
      <c r="F64" s="22">
        <v>18</v>
      </c>
      <c r="G64" s="50"/>
    </row>
    <row r="65" spans="1:12" ht="15.75" x14ac:dyDescent="0.25">
      <c r="A65" s="270" t="s">
        <v>21</v>
      </c>
      <c r="B65" s="7">
        <v>2</v>
      </c>
      <c r="C65" s="6">
        <v>1</v>
      </c>
      <c r="D65" s="1267"/>
      <c r="E65" s="22">
        <v>1</v>
      </c>
      <c r="F65" s="22"/>
      <c r="G65" s="50"/>
    </row>
    <row r="66" spans="1:12" ht="15.75" x14ac:dyDescent="0.25">
      <c r="A66" s="270" t="s">
        <v>22</v>
      </c>
      <c r="B66" s="7">
        <v>1</v>
      </c>
      <c r="C66" s="6"/>
      <c r="D66" s="1267">
        <v>1</v>
      </c>
      <c r="E66" s="22">
        <v>1</v>
      </c>
      <c r="F66" s="22">
        <v>3</v>
      </c>
      <c r="G66" s="50">
        <v>1</v>
      </c>
    </row>
    <row r="67" spans="1:12" ht="15.75" x14ac:dyDescent="0.25">
      <c r="A67" s="270" t="s">
        <v>23</v>
      </c>
      <c r="B67" s="7"/>
      <c r="C67" s="6"/>
      <c r="D67" s="1267"/>
      <c r="E67" s="22"/>
      <c r="F67" s="22"/>
      <c r="G67" s="50"/>
    </row>
    <row r="68" spans="1:12" ht="15.75" x14ac:dyDescent="0.25">
      <c r="A68" s="270" t="s">
        <v>24</v>
      </c>
      <c r="B68" s="7">
        <v>1</v>
      </c>
      <c r="C68" s="6">
        <v>3</v>
      </c>
      <c r="D68" s="1267"/>
      <c r="E68" s="22"/>
      <c r="F68" s="22">
        <v>1</v>
      </c>
      <c r="G68" s="50"/>
    </row>
    <row r="69" spans="1:12" ht="15.75" x14ac:dyDescent="0.25">
      <c r="A69" s="270" t="s">
        <v>25</v>
      </c>
      <c r="B69" s="7">
        <v>1</v>
      </c>
      <c r="C69" s="6">
        <v>12</v>
      </c>
      <c r="D69" s="1267">
        <v>2</v>
      </c>
      <c r="E69" s="22">
        <v>3</v>
      </c>
      <c r="F69" s="22">
        <v>7</v>
      </c>
      <c r="G69" s="50"/>
    </row>
    <row r="70" spans="1:12" ht="15.75" x14ac:dyDescent="0.25">
      <c r="A70" s="270" t="s">
        <v>26</v>
      </c>
      <c r="B70" s="7"/>
      <c r="C70" s="6"/>
      <c r="D70" s="1267"/>
      <c r="E70" s="22"/>
      <c r="F70" s="22"/>
      <c r="G70" s="50"/>
    </row>
    <row r="71" spans="1:12" ht="15.75" x14ac:dyDescent="0.25">
      <c r="A71" s="270" t="s">
        <v>27</v>
      </c>
      <c r="B71" s="7"/>
      <c r="C71" s="6"/>
      <c r="D71" s="1267"/>
      <c r="E71" s="22"/>
      <c r="F71" s="22"/>
      <c r="G71" s="50"/>
    </row>
    <row r="72" spans="1:12" ht="15.75" x14ac:dyDescent="0.25">
      <c r="A72" s="270" t="s">
        <v>28</v>
      </c>
      <c r="B72" s="7"/>
      <c r="C72" s="6">
        <v>18</v>
      </c>
      <c r="D72" s="1267"/>
      <c r="E72" s="22"/>
      <c r="F72" s="22"/>
      <c r="G72" s="50"/>
    </row>
    <row r="73" spans="1:12" ht="15.75" x14ac:dyDescent="0.25">
      <c r="A73" s="270" t="s">
        <v>29</v>
      </c>
      <c r="B73" s="7"/>
      <c r="C73" s="6"/>
      <c r="D73" s="1267"/>
      <c r="E73" s="22"/>
      <c r="F73" s="22"/>
      <c r="G73" s="50"/>
    </row>
    <row r="74" spans="1:12" ht="15.75" x14ac:dyDescent="0.25">
      <c r="A74" s="270" t="s">
        <v>30</v>
      </c>
      <c r="B74" s="7"/>
      <c r="C74" s="6">
        <v>3</v>
      </c>
      <c r="D74" s="1267">
        <v>2</v>
      </c>
      <c r="E74" s="22">
        <v>2</v>
      </c>
      <c r="F74" s="22">
        <v>3</v>
      </c>
      <c r="G74" s="50"/>
    </row>
    <row r="75" spans="1:12" ht="15.75" x14ac:dyDescent="0.25">
      <c r="A75" s="270" t="s">
        <v>31</v>
      </c>
      <c r="B75" s="7">
        <v>3</v>
      </c>
      <c r="C75" s="6"/>
      <c r="D75" s="1267"/>
      <c r="E75" s="22"/>
      <c r="F75" s="22">
        <v>1</v>
      </c>
      <c r="G75" s="51"/>
    </row>
    <row r="76" spans="1:12" s="169" customFormat="1" ht="16.5" thickBot="1" x14ac:dyDescent="0.3">
      <c r="A76" s="161" t="s">
        <v>32</v>
      </c>
      <c r="B76" s="162">
        <v>26</v>
      </c>
      <c r="C76" s="163">
        <v>53</v>
      </c>
      <c r="D76" s="1268">
        <v>37</v>
      </c>
      <c r="E76" s="164">
        <v>28</v>
      </c>
      <c r="F76" s="164">
        <v>91</v>
      </c>
      <c r="G76" s="165">
        <v>3</v>
      </c>
      <c r="K76" s="174"/>
    </row>
    <row r="77" spans="1:12" ht="15.75" x14ac:dyDescent="0.25">
      <c r="A77" s="155" t="s">
        <v>45</v>
      </c>
      <c r="B77" s="155"/>
      <c r="C77" s="21"/>
      <c r="D77" s="13"/>
      <c r="E77" s="13"/>
      <c r="F77" s="155"/>
      <c r="G77" s="155"/>
      <c r="H77" s="155"/>
      <c r="I77" s="155"/>
      <c r="J77" s="155"/>
      <c r="K77" s="155"/>
      <c r="L77" s="155"/>
    </row>
    <row r="78" spans="1:12" x14ac:dyDescent="0.25">
      <c r="A78" s="155"/>
      <c r="B78" s="155"/>
      <c r="C78" s="155"/>
      <c r="D78" s="155"/>
      <c r="E78" s="155"/>
      <c r="F78" s="155"/>
      <c r="G78" s="155"/>
      <c r="H78" s="155"/>
      <c r="I78" s="155"/>
      <c r="J78" s="155"/>
      <c r="K78" s="155"/>
      <c r="L78" s="155"/>
    </row>
    <row r="79" spans="1:12" ht="45" x14ac:dyDescent="0.25">
      <c r="A79" s="155" t="s">
        <v>46</v>
      </c>
      <c r="B79" s="155"/>
      <c r="C79" s="155"/>
      <c r="D79" s="155"/>
      <c r="E79" s="155"/>
      <c r="F79" s="155"/>
      <c r="G79" s="155"/>
      <c r="H79" s="155"/>
      <c r="I79" s="155"/>
      <c r="J79" s="155"/>
      <c r="K79" s="155"/>
      <c r="L79" s="155"/>
    </row>
    <row r="80" spans="1:12" x14ac:dyDescent="0.25">
      <c r="A80" s="155"/>
      <c r="B80" s="155"/>
      <c r="C80" s="155"/>
      <c r="D80" s="155"/>
      <c r="E80" s="155"/>
      <c r="F80" s="155"/>
      <c r="G80" s="155"/>
      <c r="H80" s="155"/>
      <c r="I80" s="155"/>
      <c r="J80" s="155"/>
      <c r="K80" s="155"/>
      <c r="L80" s="155"/>
    </row>
    <row r="81" spans="1:12" ht="90" x14ac:dyDescent="0.25">
      <c r="A81" s="158" t="s">
        <v>33</v>
      </c>
      <c r="B81" s="1271" t="s">
        <v>47</v>
      </c>
      <c r="C81" s="1271" t="s">
        <v>48</v>
      </c>
      <c r="D81" s="1271" t="s">
        <v>10</v>
      </c>
      <c r="E81" s="1271" t="s">
        <v>49</v>
      </c>
      <c r="F81" s="1271" t="s">
        <v>50</v>
      </c>
      <c r="G81" s="1271" t="s">
        <v>51</v>
      </c>
      <c r="H81" s="1271" t="s">
        <v>52</v>
      </c>
      <c r="I81" s="155"/>
      <c r="J81" s="155"/>
      <c r="K81" s="155"/>
      <c r="L81" s="155"/>
    </row>
    <row r="82" spans="1:12" ht="15.75" x14ac:dyDescent="0.25">
      <c r="A82" s="270" t="s">
        <v>15</v>
      </c>
      <c r="B82" s="6">
        <v>41</v>
      </c>
      <c r="C82" s="6"/>
      <c r="D82" s="6"/>
      <c r="E82" s="6">
        <v>25</v>
      </c>
      <c r="F82" s="6">
        <v>16</v>
      </c>
      <c r="G82" s="6"/>
      <c r="H82" s="6"/>
      <c r="I82" s="155"/>
      <c r="J82" s="155"/>
      <c r="K82" s="155"/>
      <c r="L82" s="155"/>
    </row>
    <row r="83" spans="1:12" ht="15.75" x14ac:dyDescent="0.25">
      <c r="A83" s="270" t="s">
        <v>16</v>
      </c>
      <c r="B83" s="6">
        <v>8</v>
      </c>
      <c r="C83" s="6"/>
      <c r="D83" s="6">
        <v>2</v>
      </c>
      <c r="E83" s="6">
        <v>6</v>
      </c>
      <c r="F83" s="6"/>
      <c r="G83" s="6"/>
      <c r="H83" s="6"/>
      <c r="I83" s="155"/>
      <c r="J83" s="155"/>
      <c r="K83" s="155"/>
      <c r="L83" s="155"/>
    </row>
    <row r="84" spans="1:12" ht="15.75" x14ac:dyDescent="0.25">
      <c r="A84" s="270" t="s">
        <v>17</v>
      </c>
      <c r="B84" s="6">
        <v>7</v>
      </c>
      <c r="C84" s="6"/>
      <c r="D84" s="6"/>
      <c r="E84" s="6">
        <v>7</v>
      </c>
      <c r="F84" s="6"/>
      <c r="G84" s="6"/>
      <c r="H84" s="6"/>
      <c r="I84" s="155"/>
      <c r="J84" s="155"/>
      <c r="K84" s="155"/>
      <c r="L84" s="155"/>
    </row>
    <row r="85" spans="1:12" ht="15.75" x14ac:dyDescent="0.25">
      <c r="A85" s="270" t="s">
        <v>18</v>
      </c>
      <c r="B85" s="6">
        <v>2</v>
      </c>
      <c r="C85" s="6"/>
      <c r="D85" s="6">
        <v>1</v>
      </c>
      <c r="E85" s="6">
        <v>1</v>
      </c>
      <c r="F85" s="6"/>
      <c r="G85" s="6"/>
      <c r="H85" s="6"/>
      <c r="I85" s="155"/>
      <c r="J85" s="155"/>
      <c r="K85" s="155"/>
      <c r="L85" s="155"/>
    </row>
    <row r="86" spans="1:12" ht="15.75" x14ac:dyDescent="0.25">
      <c r="A86" s="270" t="s">
        <v>19</v>
      </c>
      <c r="B86" s="6"/>
      <c r="C86" s="6"/>
      <c r="D86" s="6"/>
      <c r="E86" s="6"/>
      <c r="F86" s="6"/>
      <c r="G86" s="6"/>
      <c r="H86" s="6"/>
      <c r="I86" s="155"/>
      <c r="J86" s="155"/>
      <c r="K86" s="155"/>
      <c r="L86" s="155"/>
    </row>
    <row r="87" spans="1:12" ht="15.75" x14ac:dyDescent="0.25">
      <c r="A87" s="270" t="s">
        <v>20</v>
      </c>
      <c r="B87" s="6">
        <v>18</v>
      </c>
      <c r="C87" s="6"/>
      <c r="D87" s="6"/>
      <c r="E87" s="6">
        <v>18</v>
      </c>
      <c r="F87" s="6"/>
      <c r="G87" s="6"/>
      <c r="H87" s="6"/>
      <c r="I87" s="155"/>
      <c r="J87" s="155"/>
      <c r="K87" s="155"/>
      <c r="L87" s="155"/>
    </row>
    <row r="88" spans="1:12" ht="15.75" x14ac:dyDescent="0.25">
      <c r="A88" s="270" t="s">
        <v>21</v>
      </c>
      <c r="B88" s="6"/>
      <c r="C88" s="6"/>
      <c r="D88" s="6"/>
      <c r="E88" s="6"/>
      <c r="F88" s="6"/>
      <c r="G88" s="6"/>
      <c r="H88" s="6"/>
      <c r="I88" s="155"/>
      <c r="J88" s="155"/>
      <c r="K88" s="155"/>
      <c r="L88" s="155"/>
    </row>
    <row r="89" spans="1:12" ht="15.75" x14ac:dyDescent="0.25">
      <c r="A89" s="270" t="s">
        <v>22</v>
      </c>
      <c r="B89" s="6">
        <v>3</v>
      </c>
      <c r="C89" s="6"/>
      <c r="D89" s="6">
        <v>1</v>
      </c>
      <c r="E89" s="6">
        <v>2</v>
      </c>
      <c r="F89" s="6"/>
      <c r="G89" s="6"/>
      <c r="H89" s="6"/>
      <c r="I89" s="155"/>
      <c r="J89" s="155"/>
      <c r="K89" s="155"/>
      <c r="L89" s="155"/>
    </row>
    <row r="90" spans="1:12" ht="15.75" x14ac:dyDescent="0.25">
      <c r="A90" s="270" t="s">
        <v>23</v>
      </c>
      <c r="B90" s="6"/>
      <c r="C90" s="6"/>
      <c r="D90" s="6"/>
      <c r="E90" s="6"/>
      <c r="F90" s="6"/>
      <c r="G90" s="6"/>
      <c r="H90" s="6"/>
      <c r="I90" s="155"/>
      <c r="J90" s="155"/>
      <c r="K90" s="155"/>
      <c r="L90" s="155"/>
    </row>
    <row r="91" spans="1:12" ht="15.75" x14ac:dyDescent="0.25">
      <c r="A91" s="270" t="s">
        <v>24</v>
      </c>
      <c r="B91" s="6">
        <v>1</v>
      </c>
      <c r="C91" s="6"/>
      <c r="D91" s="6"/>
      <c r="E91" s="6">
        <v>1</v>
      </c>
      <c r="F91" s="6"/>
      <c r="G91" s="6"/>
      <c r="H91" s="6"/>
      <c r="I91" s="155"/>
      <c r="J91" s="155"/>
      <c r="K91" s="155"/>
      <c r="L91" s="155"/>
    </row>
    <row r="92" spans="1:12" ht="15.75" x14ac:dyDescent="0.25">
      <c r="A92" s="270" t="s">
        <v>25</v>
      </c>
      <c r="B92" s="6">
        <v>7</v>
      </c>
      <c r="C92" s="6"/>
      <c r="D92" s="6">
        <v>5</v>
      </c>
      <c r="E92" s="6">
        <v>2</v>
      </c>
      <c r="F92" s="6"/>
      <c r="G92" s="6"/>
      <c r="H92" s="6"/>
      <c r="I92" s="155"/>
      <c r="J92" s="155"/>
      <c r="K92" s="155"/>
      <c r="L92" s="155"/>
    </row>
    <row r="93" spans="1:12" ht="15.75" x14ac:dyDescent="0.25">
      <c r="A93" s="270" t="s">
        <v>26</v>
      </c>
      <c r="B93" s="6"/>
      <c r="C93" s="6"/>
      <c r="D93" s="6"/>
      <c r="E93" s="6"/>
      <c r="F93" s="6"/>
      <c r="G93" s="6"/>
      <c r="H93" s="6"/>
      <c r="I93" s="155"/>
      <c r="J93" s="155"/>
      <c r="K93" s="155"/>
      <c r="L93" s="155"/>
    </row>
    <row r="94" spans="1:12" ht="15.75" x14ac:dyDescent="0.25">
      <c r="A94" s="270" t="s">
        <v>27</v>
      </c>
      <c r="B94" s="6"/>
      <c r="C94" s="6"/>
      <c r="D94" s="6"/>
      <c r="E94" s="6"/>
      <c r="F94" s="6"/>
      <c r="G94" s="6"/>
      <c r="H94" s="6"/>
      <c r="I94" s="155"/>
      <c r="J94" s="155"/>
      <c r="K94" s="155"/>
      <c r="L94" s="155"/>
    </row>
    <row r="95" spans="1:12" ht="15.75" x14ac:dyDescent="0.25">
      <c r="A95" s="270" t="s">
        <v>28</v>
      </c>
      <c r="B95" s="6"/>
      <c r="C95" s="6"/>
      <c r="D95" s="6"/>
      <c r="E95" s="6"/>
      <c r="F95" s="6"/>
      <c r="G95" s="6"/>
      <c r="H95" s="6"/>
      <c r="I95" s="155"/>
      <c r="J95" s="155"/>
      <c r="K95" s="155"/>
      <c r="L95" s="155"/>
    </row>
    <row r="96" spans="1:12" ht="15.75" x14ac:dyDescent="0.25">
      <c r="A96" s="270" t="s">
        <v>29</v>
      </c>
      <c r="B96" s="6"/>
      <c r="C96" s="6"/>
      <c r="D96" s="6"/>
      <c r="E96" s="6"/>
      <c r="F96" s="6"/>
      <c r="G96" s="6"/>
      <c r="H96" s="6"/>
      <c r="I96" s="155"/>
      <c r="J96" s="155"/>
      <c r="K96" s="155"/>
      <c r="L96" s="155"/>
    </row>
    <row r="97" spans="1:12" ht="15.75" x14ac:dyDescent="0.25">
      <c r="A97" s="270" t="s">
        <v>30</v>
      </c>
      <c r="B97" s="6">
        <v>3</v>
      </c>
      <c r="C97" s="6"/>
      <c r="D97" s="6"/>
      <c r="E97" s="6">
        <v>3</v>
      </c>
      <c r="F97" s="6"/>
      <c r="G97" s="6"/>
      <c r="H97" s="6"/>
      <c r="I97" s="155"/>
      <c r="J97" s="155"/>
      <c r="K97" s="155"/>
      <c r="L97" s="155"/>
    </row>
    <row r="98" spans="1:12" ht="15.75" x14ac:dyDescent="0.25">
      <c r="A98" s="270" t="s">
        <v>31</v>
      </c>
      <c r="B98" s="22">
        <v>1</v>
      </c>
      <c r="C98" s="6"/>
      <c r="D98" s="6"/>
      <c r="E98" s="6">
        <v>1</v>
      </c>
      <c r="F98" s="22"/>
      <c r="G98" s="22"/>
      <c r="H98" s="23"/>
      <c r="I98" s="155"/>
      <c r="J98" s="155"/>
      <c r="K98" s="155"/>
      <c r="L98" s="155"/>
    </row>
    <row r="99" spans="1:12" s="169" customFormat="1" ht="16.5" thickBot="1" x14ac:dyDescent="0.3">
      <c r="A99" s="161" t="s">
        <v>32</v>
      </c>
      <c r="B99" s="172">
        <v>91</v>
      </c>
      <c r="C99" s="163"/>
      <c r="D99" s="163">
        <v>9</v>
      </c>
      <c r="E99" s="163">
        <v>66</v>
      </c>
      <c r="F99" s="164">
        <v>16</v>
      </c>
      <c r="G99" s="164"/>
      <c r="H99" s="173"/>
      <c r="I99" s="174"/>
      <c r="J99" s="174"/>
      <c r="K99" s="174"/>
      <c r="L99" s="174"/>
    </row>
    <row r="100" spans="1:12" x14ac:dyDescent="0.25">
      <c r="A100" s="155"/>
      <c r="B100" s="22"/>
      <c r="C100" s="155"/>
      <c r="D100" s="155"/>
      <c r="E100" s="155"/>
      <c r="F100" s="155"/>
      <c r="G100" s="155"/>
      <c r="H100" s="155"/>
      <c r="I100" s="155"/>
      <c r="J100" s="155"/>
      <c r="K100" s="155"/>
      <c r="L100" s="155"/>
    </row>
    <row r="101" spans="1:12" x14ac:dyDescent="0.25">
      <c r="A101" s="155"/>
      <c r="B101" s="155"/>
      <c r="C101" s="155"/>
      <c r="D101" s="155"/>
      <c r="E101" s="155"/>
      <c r="F101" s="155"/>
      <c r="G101" s="155"/>
      <c r="H101" s="155"/>
      <c r="I101" s="155"/>
      <c r="J101" s="155"/>
      <c r="K101" s="155"/>
      <c r="L101" s="155"/>
    </row>
    <row r="102" spans="1:12" ht="45" x14ac:dyDescent="0.25">
      <c r="A102" s="1270" t="s">
        <v>53</v>
      </c>
      <c r="B102" s="1270"/>
      <c r="C102" s="1270"/>
      <c r="D102" s="1270"/>
      <c r="E102" s="1270"/>
      <c r="F102" s="1270"/>
      <c r="G102" s="1270"/>
      <c r="H102" s="1270"/>
      <c r="I102" s="1270"/>
      <c r="J102" s="1270"/>
      <c r="K102" s="1270"/>
      <c r="L102" s="155"/>
    </row>
    <row r="103" spans="1:12" x14ac:dyDescent="0.25">
      <c r="A103" s="155"/>
      <c r="B103" s="155"/>
      <c r="C103" s="155"/>
      <c r="D103" s="155"/>
      <c r="E103" s="155"/>
      <c r="F103" s="155"/>
      <c r="G103" s="155"/>
      <c r="H103" s="155"/>
      <c r="I103" s="155"/>
      <c r="J103" s="155"/>
      <c r="K103" s="155"/>
      <c r="L103" s="155"/>
    </row>
    <row r="104" spans="1:12" x14ac:dyDescent="0.25">
      <c r="A104" s="155"/>
      <c r="B104" s="155"/>
      <c r="C104" s="155"/>
      <c r="D104" s="155"/>
      <c r="E104" s="155"/>
      <c r="F104" s="155"/>
      <c r="G104" s="155"/>
      <c r="H104" s="155"/>
      <c r="I104" s="155"/>
      <c r="J104" s="155"/>
      <c r="K104" s="155"/>
      <c r="L104" s="155"/>
    </row>
    <row r="105" spans="1:12" x14ac:dyDescent="0.25">
      <c r="A105" s="1269" t="s">
        <v>54</v>
      </c>
      <c r="B105" s="1269"/>
      <c r="C105" s="1269"/>
      <c r="D105" s="1269"/>
      <c r="E105" s="1269"/>
      <c r="F105" s="1269"/>
      <c r="G105" s="1269"/>
      <c r="H105" s="1269"/>
      <c r="I105" s="24"/>
      <c r="J105" s="155"/>
      <c r="K105" s="155"/>
      <c r="L105" s="155"/>
    </row>
    <row r="106" spans="1:12" x14ac:dyDescent="0.25">
      <c r="A106" s="1269"/>
      <c r="B106" s="1269"/>
      <c r="C106" s="1269"/>
      <c r="D106" s="1269"/>
      <c r="E106" s="1269"/>
      <c r="F106" s="1269"/>
      <c r="G106" s="1269"/>
      <c r="H106" s="1269"/>
      <c r="I106" s="24"/>
      <c r="J106" s="155"/>
      <c r="K106" s="155"/>
      <c r="L106" s="155"/>
    </row>
    <row r="107" spans="1:12" x14ac:dyDescent="0.25">
      <c r="A107" s="155"/>
      <c r="B107" s="155"/>
      <c r="C107" s="155"/>
      <c r="D107" s="155"/>
      <c r="E107" s="155"/>
      <c r="F107" s="155"/>
      <c r="G107" s="155"/>
      <c r="H107" s="155"/>
      <c r="I107" s="14"/>
      <c r="J107" s="155"/>
      <c r="K107" s="155"/>
      <c r="L107" s="155"/>
    </row>
    <row r="108" spans="1:12" x14ac:dyDescent="0.25">
      <c r="A108" s="24"/>
      <c r="B108" s="24"/>
      <c r="C108" s="155"/>
      <c r="D108" s="155"/>
      <c r="E108" s="155"/>
      <c r="F108" s="24"/>
      <c r="G108" s="24"/>
      <c r="H108" s="24"/>
      <c r="J108" s="24"/>
      <c r="K108" s="24"/>
      <c r="L108" s="24"/>
    </row>
    <row r="109" spans="1:12" ht="15.75" thickBot="1" x14ac:dyDescent="0.3">
      <c r="D109" s="14"/>
      <c r="E109" s="14"/>
      <c r="F109" s="14"/>
    </row>
    <row r="110" spans="1:12" ht="45" x14ac:dyDescent="0.25">
      <c r="A110" s="22"/>
      <c r="B110" s="160" t="s">
        <v>55</v>
      </c>
      <c r="C110" s="26" t="s">
        <v>56</v>
      </c>
    </row>
    <row r="111" spans="1:12" x14ac:dyDescent="0.25">
      <c r="A111" s="22" t="s">
        <v>57</v>
      </c>
      <c r="B111" s="27">
        <v>196</v>
      </c>
      <c r="C111" s="28">
        <v>103</v>
      </c>
    </row>
    <row r="112" spans="1:12" x14ac:dyDescent="0.25">
      <c r="A112" s="22" t="s">
        <v>58</v>
      </c>
      <c r="B112" s="27">
        <v>282</v>
      </c>
      <c r="C112" s="28">
        <v>126</v>
      </c>
    </row>
    <row r="113" spans="1:9" x14ac:dyDescent="0.25">
      <c r="A113" s="22" t="s">
        <v>59</v>
      </c>
      <c r="B113" s="27">
        <v>32</v>
      </c>
      <c r="C113" s="28">
        <v>0</v>
      </c>
    </row>
    <row r="114" spans="1:9" x14ac:dyDescent="0.25">
      <c r="A114" s="22" t="s">
        <v>60</v>
      </c>
      <c r="B114" s="27">
        <v>4</v>
      </c>
      <c r="C114" s="28">
        <v>0</v>
      </c>
    </row>
    <row r="115" spans="1:9" x14ac:dyDescent="0.25">
      <c r="A115" s="29" t="s">
        <v>61</v>
      </c>
      <c r="B115" s="27">
        <v>3</v>
      </c>
      <c r="C115" s="28">
        <v>2</v>
      </c>
    </row>
    <row r="116" spans="1:9" x14ac:dyDescent="0.25">
      <c r="A116" s="30" t="s">
        <v>62</v>
      </c>
      <c r="B116" s="27">
        <v>0</v>
      </c>
      <c r="C116" s="28">
        <v>0</v>
      </c>
    </row>
    <row r="117" spans="1:9" x14ac:dyDescent="0.25">
      <c r="A117" s="30" t="s">
        <v>63</v>
      </c>
      <c r="B117" s="22">
        <v>22</v>
      </c>
      <c r="C117" s="22">
        <v>9</v>
      </c>
      <c r="D117" s="155"/>
    </row>
    <row r="118" spans="1:9" ht="15.75" x14ac:dyDescent="0.25">
      <c r="A118" s="166" t="s">
        <v>32</v>
      </c>
      <c r="B118" s="172">
        <f>SUM(B111:B117)</f>
        <v>539</v>
      </c>
      <c r="C118" s="172">
        <f>SUM(C111:C117)</f>
        <v>240</v>
      </c>
      <c r="D118" s="155"/>
    </row>
    <row r="119" spans="1:9" x14ac:dyDescent="0.25">
      <c r="A119" s="31" t="s">
        <v>64</v>
      </c>
      <c r="C119" s="32"/>
      <c r="D119" s="32"/>
      <c r="E119" s="32"/>
      <c r="I119" s="155"/>
    </row>
    <row r="122" spans="1:9" ht="45" x14ac:dyDescent="0.25">
      <c r="A122" s="22"/>
      <c r="B122" s="1271" t="s">
        <v>65</v>
      </c>
      <c r="C122" s="33" t="s">
        <v>66</v>
      </c>
      <c r="D122" s="33" t="s">
        <v>67</v>
      </c>
      <c r="E122" s="33" t="s">
        <v>68</v>
      </c>
      <c r="F122" s="33" t="s">
        <v>69</v>
      </c>
    </row>
    <row r="123" spans="1:9" ht="30" x14ac:dyDescent="0.25">
      <c r="A123" s="34" t="s">
        <v>70</v>
      </c>
      <c r="B123" s="22">
        <v>11</v>
      </c>
      <c r="C123" s="22">
        <v>3</v>
      </c>
      <c r="D123" s="22"/>
      <c r="E123" s="22">
        <v>1</v>
      </c>
      <c r="F123" s="22">
        <v>0</v>
      </c>
    </row>
    <row r="124" spans="1:9" x14ac:dyDescent="0.25">
      <c r="C124" s="35"/>
      <c r="D124" s="35"/>
      <c r="E124" s="35"/>
    </row>
    <row r="125" spans="1:9" x14ac:dyDescent="0.25">
      <c r="A125" t="s">
        <v>71</v>
      </c>
    </row>
    <row r="126" spans="1:9" x14ac:dyDescent="0.25">
      <c r="A126" t="s">
        <v>72</v>
      </c>
    </row>
    <row r="127" spans="1:9" x14ac:dyDescent="0.25">
      <c r="A127" t="s">
        <v>73</v>
      </c>
    </row>
    <row r="129" spans="1:12" x14ac:dyDescent="0.25">
      <c r="A129" s="36"/>
      <c r="B129" s="1589" t="s">
        <v>74</v>
      </c>
      <c r="C129" s="1590"/>
      <c r="D129" s="1591"/>
      <c r="E129" s="36"/>
      <c r="F129" s="36"/>
      <c r="J129" s="36"/>
      <c r="K129" s="36"/>
      <c r="L129" s="36"/>
    </row>
    <row r="130" spans="1:12" x14ac:dyDescent="0.25">
      <c r="A130" s="36"/>
      <c r="B130" s="22" t="s">
        <v>75</v>
      </c>
      <c r="C130" s="1262">
        <v>539</v>
      </c>
      <c r="D130" s="1263"/>
      <c r="E130" s="36"/>
      <c r="F130" s="36"/>
      <c r="J130" s="36"/>
      <c r="K130" s="36"/>
      <c r="L130" s="36"/>
    </row>
    <row r="131" spans="1:12" x14ac:dyDescent="0.25">
      <c r="A131" s="36"/>
      <c r="B131" s="22" t="s">
        <v>76</v>
      </c>
      <c r="C131" s="1262">
        <v>248</v>
      </c>
      <c r="D131" s="1263"/>
      <c r="E131" s="36"/>
      <c r="F131" s="36"/>
      <c r="J131" s="36"/>
      <c r="K131" s="36"/>
      <c r="L131" s="36"/>
    </row>
    <row r="132" spans="1:12" x14ac:dyDescent="0.25">
      <c r="A132" s="36"/>
      <c r="B132" s="1265" t="s">
        <v>77</v>
      </c>
      <c r="C132" s="22" t="s">
        <v>80</v>
      </c>
      <c r="D132" s="22">
        <v>23</v>
      </c>
      <c r="E132" s="36"/>
      <c r="F132" s="36"/>
      <c r="J132" s="36"/>
      <c r="K132" s="36"/>
      <c r="L132" s="36"/>
    </row>
    <row r="133" spans="1:12" ht="30" x14ac:dyDescent="0.25">
      <c r="A133" s="36"/>
      <c r="B133" s="1266"/>
      <c r="C133" s="34" t="s">
        <v>82</v>
      </c>
      <c r="D133" s="22">
        <v>11</v>
      </c>
      <c r="E133" s="36"/>
      <c r="F133" s="36"/>
      <c r="J133" s="36"/>
      <c r="K133" s="36"/>
      <c r="L133" s="36"/>
    </row>
    <row r="134" spans="1:12" x14ac:dyDescent="0.25">
      <c r="A134" s="36"/>
      <c r="B134" s="22" t="s">
        <v>78</v>
      </c>
      <c r="C134" s="1262"/>
      <c r="D134" s="1263"/>
      <c r="E134" s="36"/>
      <c r="F134" s="36"/>
      <c r="J134" s="36"/>
      <c r="K134" s="36"/>
      <c r="L134" s="36"/>
    </row>
    <row r="135" spans="1:12" ht="15.75" x14ac:dyDescent="0.25">
      <c r="A135" s="36"/>
      <c r="B135" s="166" t="s">
        <v>32</v>
      </c>
      <c r="C135" s="172"/>
      <c r="D135" s="172">
        <f>C130+C131+D132+D133</f>
        <v>821</v>
      </c>
      <c r="E135" s="36"/>
      <c r="F135" s="36"/>
      <c r="J135" s="36"/>
      <c r="K135" s="36"/>
      <c r="L135" s="36"/>
    </row>
    <row r="137" spans="1:12" x14ac:dyDescent="0.25">
      <c r="A137" s="1592" t="s">
        <v>94</v>
      </c>
      <c r="B137" s="1592"/>
      <c r="C137" s="1592"/>
      <c r="D137" s="1592"/>
      <c r="E137" s="1592"/>
    </row>
    <row r="138" spans="1:12" x14ac:dyDescent="0.25">
      <c r="A138" s="47" t="s">
        <v>211</v>
      </c>
      <c r="B138" s="1602"/>
      <c r="C138" s="1603"/>
      <c r="D138" s="1603"/>
      <c r="E138" s="1603"/>
    </row>
    <row r="139" spans="1:12" x14ac:dyDescent="0.25">
      <c r="A139" s="29"/>
      <c r="B139" s="1604" t="s">
        <v>32</v>
      </c>
      <c r="C139" s="1606" t="s">
        <v>84</v>
      </c>
      <c r="D139" s="1606" t="s">
        <v>85</v>
      </c>
      <c r="E139" s="1606" t="s">
        <v>86</v>
      </c>
    </row>
    <row r="140" spans="1:12" x14ac:dyDescent="0.25">
      <c r="A140" s="29"/>
      <c r="B140" s="1605"/>
      <c r="C140" s="1607"/>
      <c r="D140" s="1605"/>
      <c r="E140" s="1605"/>
    </row>
    <row r="141" spans="1:12" x14ac:dyDescent="0.25">
      <c r="A141" s="48" t="s">
        <v>87</v>
      </c>
      <c r="B141" s="29">
        <v>4</v>
      </c>
      <c r="C141" s="29">
        <v>4</v>
      </c>
      <c r="D141" s="29"/>
      <c r="E141" s="29"/>
    </row>
    <row r="142" spans="1:12" x14ac:dyDescent="0.25">
      <c r="A142" s="48" t="s">
        <v>88</v>
      </c>
      <c r="B142" s="29">
        <v>1</v>
      </c>
      <c r="C142" s="49">
        <v>1</v>
      </c>
      <c r="D142" s="49"/>
      <c r="E142" s="49"/>
    </row>
    <row r="143" spans="1:12" x14ac:dyDescent="0.25">
      <c r="A143" s="48" t="s">
        <v>89</v>
      </c>
      <c r="B143" s="29">
        <v>3</v>
      </c>
      <c r="C143" s="49">
        <v>3</v>
      </c>
      <c r="D143" s="49"/>
      <c r="E143" s="49"/>
    </row>
    <row r="144" spans="1:12" x14ac:dyDescent="0.25">
      <c r="A144" s="48" t="s">
        <v>90</v>
      </c>
      <c r="B144" s="29"/>
      <c r="C144" s="49"/>
      <c r="D144" s="49"/>
      <c r="E144" s="49"/>
    </row>
    <row r="145" spans="1:5" x14ac:dyDescent="0.25">
      <c r="A145" s="48" t="s">
        <v>91</v>
      </c>
      <c r="B145" s="29">
        <v>7</v>
      </c>
      <c r="C145" s="53">
        <v>7</v>
      </c>
      <c r="D145" s="53"/>
      <c r="E145" s="53"/>
    </row>
    <row r="146" spans="1:5" x14ac:dyDescent="0.25">
      <c r="A146" s="48" t="s">
        <v>92</v>
      </c>
      <c r="B146" s="29"/>
      <c r="C146" s="53"/>
      <c r="D146" s="53"/>
      <c r="E146" s="53"/>
    </row>
    <row r="147" spans="1:5" x14ac:dyDescent="0.25">
      <c r="A147" s="48" t="s">
        <v>93</v>
      </c>
      <c r="B147" s="29">
        <v>1</v>
      </c>
      <c r="C147" s="53">
        <v>1</v>
      </c>
      <c r="D147" s="53"/>
      <c r="E147" s="53"/>
    </row>
  </sheetData>
  <mergeCells count="16">
    <mergeCell ref="B138:E138"/>
    <mergeCell ref="B139:B140"/>
    <mergeCell ref="C139:C140"/>
    <mergeCell ref="D139:D140"/>
    <mergeCell ref="E139:E140"/>
    <mergeCell ref="A50:C50"/>
    <mergeCell ref="A5:L5"/>
    <mergeCell ref="A8:A9"/>
    <mergeCell ref="B8:B9"/>
    <mergeCell ref="C8:E8"/>
    <mergeCell ref="F8:L8"/>
    <mergeCell ref="A51:C51"/>
    <mergeCell ref="A55:H55"/>
    <mergeCell ref="B57:C57"/>
    <mergeCell ref="B129:D129"/>
    <mergeCell ref="A137:E137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"/>
  <sheetViews>
    <sheetView topLeftCell="B64" zoomScale="70" zoomScaleNormal="70" workbookViewId="0">
      <selection activeCell="B81" sqref="A81:XFD81"/>
    </sheetView>
  </sheetViews>
  <sheetFormatPr defaultColWidth="18.42578125" defaultRowHeight="15" x14ac:dyDescent="0.25"/>
  <cols>
    <col min="3" max="3" width="26" customWidth="1"/>
    <col min="4" max="4" width="23.140625" customWidth="1"/>
  </cols>
  <sheetData>
    <row r="1" spans="1:12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5.7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x14ac:dyDescent="0.25">
      <c r="A5" s="1443" t="s">
        <v>2</v>
      </c>
      <c r="B5" s="1443"/>
      <c r="C5" s="1443"/>
      <c r="D5" s="1443"/>
      <c r="E5" s="1443"/>
      <c r="F5" s="1443"/>
      <c r="G5" s="1443"/>
      <c r="H5" s="1443"/>
      <c r="I5" s="1443"/>
      <c r="J5" s="1443"/>
      <c r="K5" s="1443"/>
      <c r="L5" s="1443"/>
    </row>
    <row r="6" spans="1:12" ht="15.7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15.7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x14ac:dyDescent="0.25">
      <c r="A8" s="1594" t="s">
        <v>33</v>
      </c>
      <c r="B8" s="1596" t="s">
        <v>3</v>
      </c>
      <c r="C8" s="1598"/>
      <c r="D8" s="1599"/>
      <c r="E8" s="1600"/>
      <c r="F8" s="1598" t="s">
        <v>4</v>
      </c>
      <c r="G8" s="1599"/>
      <c r="H8" s="1599"/>
      <c r="I8" s="1599"/>
      <c r="J8" s="1599"/>
      <c r="K8" s="1599"/>
      <c r="L8" s="1601"/>
    </row>
    <row r="9" spans="1:12" ht="105" x14ac:dyDescent="0.25">
      <c r="A9" s="1595"/>
      <c r="B9" s="1597"/>
      <c r="C9" s="57" t="s">
        <v>5</v>
      </c>
      <c r="D9" s="55" t="s">
        <v>6</v>
      </c>
      <c r="E9" s="58" t="s">
        <v>7</v>
      </c>
      <c r="F9" s="59" t="s">
        <v>8</v>
      </c>
      <c r="G9" s="55" t="s">
        <v>9</v>
      </c>
      <c r="H9" s="55" t="s">
        <v>10</v>
      </c>
      <c r="I9" s="55" t="s">
        <v>83</v>
      </c>
      <c r="J9" s="55" t="s">
        <v>12</v>
      </c>
      <c r="K9" s="55" t="s">
        <v>13</v>
      </c>
      <c r="L9" s="55" t="s">
        <v>14</v>
      </c>
    </row>
    <row r="10" spans="1:12" ht="15.75" x14ac:dyDescent="0.25">
      <c r="A10" s="3" t="s">
        <v>15</v>
      </c>
      <c r="B10" s="4">
        <v>900</v>
      </c>
      <c r="C10" s="41">
        <v>172</v>
      </c>
      <c r="D10" s="54">
        <v>109</v>
      </c>
      <c r="E10" s="72">
        <v>619</v>
      </c>
      <c r="F10" s="5">
        <v>82</v>
      </c>
      <c r="G10" s="6"/>
      <c r="H10" s="6">
        <v>6</v>
      </c>
      <c r="I10" s="6">
        <v>14</v>
      </c>
      <c r="J10" s="6">
        <v>42</v>
      </c>
      <c r="K10" s="6">
        <v>15</v>
      </c>
      <c r="L10" s="6">
        <v>5</v>
      </c>
    </row>
    <row r="11" spans="1:12" ht="15.75" x14ac:dyDescent="0.25">
      <c r="A11" s="3" t="s">
        <v>16</v>
      </c>
      <c r="B11" s="4">
        <v>72</v>
      </c>
      <c r="C11" s="7">
        <v>27</v>
      </c>
      <c r="D11" s="6">
        <v>21</v>
      </c>
      <c r="E11" s="8">
        <v>24</v>
      </c>
      <c r="F11" s="5">
        <v>11</v>
      </c>
      <c r="G11" s="6"/>
      <c r="H11" s="6">
        <v>6</v>
      </c>
      <c r="I11" s="6">
        <v>5</v>
      </c>
      <c r="J11" s="6"/>
      <c r="K11" s="6"/>
      <c r="L11" s="6"/>
    </row>
    <row r="12" spans="1:12" ht="15.75" x14ac:dyDescent="0.25">
      <c r="A12" s="3" t="s">
        <v>17</v>
      </c>
      <c r="B12" s="4">
        <v>250</v>
      </c>
      <c r="C12" s="7">
        <v>90</v>
      </c>
      <c r="D12" s="6">
        <v>54</v>
      </c>
      <c r="E12" s="8">
        <v>106</v>
      </c>
      <c r="F12" s="5">
        <v>58</v>
      </c>
      <c r="G12" s="6">
        <v>1</v>
      </c>
      <c r="H12" s="6">
        <v>35</v>
      </c>
      <c r="I12" s="6">
        <v>19</v>
      </c>
      <c r="J12" s="6">
        <v>3</v>
      </c>
      <c r="K12" s="6"/>
      <c r="L12" s="6"/>
    </row>
    <row r="13" spans="1:12" ht="15.75" x14ac:dyDescent="0.25">
      <c r="A13" s="3" t="s">
        <v>18</v>
      </c>
      <c r="B13" s="4">
        <v>88</v>
      </c>
      <c r="C13" s="7">
        <v>40</v>
      </c>
      <c r="D13" s="6">
        <v>26</v>
      </c>
      <c r="E13" s="8">
        <v>22</v>
      </c>
      <c r="F13" s="5">
        <v>32</v>
      </c>
      <c r="G13" s="6">
        <v>6</v>
      </c>
      <c r="H13" s="6">
        <v>19</v>
      </c>
      <c r="I13" s="6">
        <v>7</v>
      </c>
      <c r="J13" s="6"/>
      <c r="K13" s="6"/>
      <c r="L13" s="6"/>
    </row>
    <row r="14" spans="1:12" ht="15.75" x14ac:dyDescent="0.25">
      <c r="A14" s="3" t="s">
        <v>19</v>
      </c>
      <c r="B14" s="4">
        <v>9</v>
      </c>
      <c r="C14" s="7">
        <v>6</v>
      </c>
      <c r="D14" s="6">
        <v>0</v>
      </c>
      <c r="E14" s="8">
        <v>3</v>
      </c>
      <c r="F14" s="5">
        <v>6</v>
      </c>
      <c r="G14" s="6">
        <v>4</v>
      </c>
      <c r="H14" s="6">
        <v>2</v>
      </c>
      <c r="I14" s="6"/>
      <c r="J14" s="6"/>
      <c r="K14" s="6"/>
      <c r="L14" s="6"/>
    </row>
    <row r="15" spans="1:12" ht="15.75" x14ac:dyDescent="0.25">
      <c r="A15" s="3" t="s">
        <v>20</v>
      </c>
      <c r="B15" s="4">
        <v>38</v>
      </c>
      <c r="C15" s="7">
        <v>7</v>
      </c>
      <c r="D15" s="6">
        <v>17</v>
      </c>
      <c r="E15" s="8">
        <v>14</v>
      </c>
      <c r="F15" s="5">
        <v>5</v>
      </c>
      <c r="G15" s="6">
        <v>1</v>
      </c>
      <c r="H15" s="6">
        <v>4</v>
      </c>
      <c r="I15" s="6"/>
      <c r="J15" s="6"/>
      <c r="K15" s="6"/>
      <c r="L15" s="6"/>
    </row>
    <row r="16" spans="1:12" ht="15.75" x14ac:dyDescent="0.25">
      <c r="A16" s="3" t="s">
        <v>21</v>
      </c>
      <c r="B16" s="4">
        <v>34</v>
      </c>
      <c r="C16" s="7">
        <v>11</v>
      </c>
      <c r="D16" s="6">
        <v>13</v>
      </c>
      <c r="E16" s="8">
        <v>10</v>
      </c>
      <c r="F16" s="5">
        <v>2</v>
      </c>
      <c r="G16" s="6"/>
      <c r="H16" s="6">
        <v>2</v>
      </c>
      <c r="I16" s="6"/>
      <c r="J16" s="6"/>
      <c r="K16" s="6"/>
      <c r="L16" s="6"/>
    </row>
    <row r="17" spans="1:12" ht="15.75" x14ac:dyDescent="0.25">
      <c r="A17" s="3" t="s">
        <v>22</v>
      </c>
      <c r="B17" s="4">
        <v>50</v>
      </c>
      <c r="C17" s="7">
        <v>15</v>
      </c>
      <c r="D17" s="6">
        <v>19</v>
      </c>
      <c r="E17" s="8">
        <v>16</v>
      </c>
      <c r="F17" s="5">
        <v>6</v>
      </c>
      <c r="G17" s="6"/>
      <c r="H17" s="6">
        <v>6</v>
      </c>
      <c r="I17" s="6"/>
      <c r="J17" s="6"/>
      <c r="K17" s="6"/>
      <c r="L17" s="6"/>
    </row>
    <row r="18" spans="1:12" ht="15.75" x14ac:dyDescent="0.25">
      <c r="A18" s="3" t="s">
        <v>23</v>
      </c>
      <c r="B18" s="4">
        <v>0</v>
      </c>
      <c r="C18" s="7">
        <v>0</v>
      </c>
      <c r="D18" s="6">
        <v>0</v>
      </c>
      <c r="E18" s="8">
        <v>0</v>
      </c>
      <c r="F18" s="5">
        <v>0</v>
      </c>
      <c r="G18" s="6"/>
      <c r="H18" s="6">
        <v>0</v>
      </c>
      <c r="I18" s="6"/>
      <c r="J18" s="6"/>
      <c r="K18" s="6"/>
      <c r="L18" s="6"/>
    </row>
    <row r="19" spans="1:12" ht="15.75" x14ac:dyDescent="0.25">
      <c r="A19" s="3" t="s">
        <v>24</v>
      </c>
      <c r="B19" s="4">
        <v>0</v>
      </c>
      <c r="C19" s="7">
        <v>0</v>
      </c>
      <c r="D19" s="6">
        <v>0</v>
      </c>
      <c r="E19" s="8">
        <v>0</v>
      </c>
      <c r="F19" s="5">
        <v>1</v>
      </c>
      <c r="G19" s="6"/>
      <c r="H19" s="6">
        <v>1</v>
      </c>
      <c r="I19" s="6"/>
      <c r="J19" s="6"/>
      <c r="K19" s="6"/>
      <c r="L19" s="6"/>
    </row>
    <row r="20" spans="1:12" ht="15.75" x14ac:dyDescent="0.25">
      <c r="A20" s="3" t="s">
        <v>25</v>
      </c>
      <c r="B20" s="4">
        <v>160</v>
      </c>
      <c r="C20" s="7">
        <v>92</v>
      </c>
      <c r="D20" s="6">
        <v>18</v>
      </c>
      <c r="E20" s="8">
        <v>50</v>
      </c>
      <c r="F20" s="5">
        <v>39</v>
      </c>
      <c r="G20" s="6">
        <v>14</v>
      </c>
      <c r="H20" s="6">
        <v>20</v>
      </c>
      <c r="I20" s="6">
        <v>5</v>
      </c>
      <c r="J20" s="6"/>
      <c r="K20" s="6"/>
      <c r="L20" s="6"/>
    </row>
    <row r="21" spans="1:12" ht="15.75" x14ac:dyDescent="0.25">
      <c r="A21" s="3" t="s">
        <v>26</v>
      </c>
      <c r="B21" s="4">
        <v>2</v>
      </c>
      <c r="C21" s="7">
        <v>2</v>
      </c>
      <c r="D21" s="6">
        <v>0</v>
      </c>
      <c r="E21" s="8">
        <v>0</v>
      </c>
      <c r="F21" s="5">
        <v>2</v>
      </c>
      <c r="G21" s="6">
        <v>2</v>
      </c>
      <c r="H21" s="6"/>
      <c r="I21" s="6"/>
      <c r="J21" s="6"/>
      <c r="K21" s="6"/>
      <c r="L21" s="6"/>
    </row>
    <row r="22" spans="1:12" ht="15.75" x14ac:dyDescent="0.25">
      <c r="A22" s="3" t="s">
        <v>27</v>
      </c>
      <c r="B22" s="4">
        <v>24</v>
      </c>
      <c r="C22" s="7">
        <v>7</v>
      </c>
      <c r="D22" s="6">
        <v>0</v>
      </c>
      <c r="E22" s="8">
        <v>17</v>
      </c>
      <c r="F22" s="5">
        <v>27</v>
      </c>
      <c r="G22" s="6">
        <v>16</v>
      </c>
      <c r="H22" s="6">
        <v>10</v>
      </c>
      <c r="I22" s="6">
        <v>1</v>
      </c>
      <c r="J22" s="6"/>
      <c r="K22" s="6"/>
      <c r="L22" s="6"/>
    </row>
    <row r="23" spans="1:12" ht="15.75" x14ac:dyDescent="0.25">
      <c r="A23" s="3" t="s">
        <v>28</v>
      </c>
      <c r="B23" s="4">
        <v>38</v>
      </c>
      <c r="C23" s="7">
        <v>38</v>
      </c>
      <c r="D23" s="6">
        <v>0</v>
      </c>
      <c r="E23" s="8">
        <v>0</v>
      </c>
      <c r="F23" s="5">
        <v>38</v>
      </c>
      <c r="G23" s="6">
        <v>38</v>
      </c>
      <c r="H23" s="6"/>
      <c r="I23" s="6"/>
      <c r="J23" s="6"/>
      <c r="K23" s="6"/>
      <c r="L23" s="6"/>
    </row>
    <row r="24" spans="1:12" ht="15.75" x14ac:dyDescent="0.25">
      <c r="A24" s="3" t="s">
        <v>29</v>
      </c>
      <c r="B24" s="4">
        <v>34</v>
      </c>
      <c r="C24" s="7">
        <v>12</v>
      </c>
      <c r="D24" s="6">
        <v>9</v>
      </c>
      <c r="E24" s="8">
        <v>13</v>
      </c>
      <c r="F24" s="5">
        <v>5</v>
      </c>
      <c r="G24" s="6">
        <v>3</v>
      </c>
      <c r="H24" s="6">
        <v>2</v>
      </c>
      <c r="I24" s="6"/>
      <c r="J24" s="6"/>
      <c r="K24" s="6"/>
      <c r="L24" s="6"/>
    </row>
    <row r="25" spans="1:12" ht="15.75" x14ac:dyDescent="0.25">
      <c r="A25" s="3" t="s">
        <v>30</v>
      </c>
      <c r="B25" s="4">
        <v>73</v>
      </c>
      <c r="C25" s="7">
        <v>46</v>
      </c>
      <c r="D25" s="6">
        <v>6</v>
      </c>
      <c r="E25" s="8">
        <v>21</v>
      </c>
      <c r="F25" s="5">
        <v>21</v>
      </c>
      <c r="G25" s="6">
        <v>15</v>
      </c>
      <c r="H25" s="6">
        <v>6</v>
      </c>
      <c r="I25" s="6"/>
      <c r="J25" s="6"/>
      <c r="K25" s="6"/>
      <c r="L25" s="6"/>
    </row>
    <row r="26" spans="1:12" ht="15.75" x14ac:dyDescent="0.25">
      <c r="A26" s="3" t="s">
        <v>117</v>
      </c>
      <c r="B26" s="4">
        <v>89</v>
      </c>
      <c r="C26" s="7">
        <v>35</v>
      </c>
      <c r="D26" s="6">
        <v>14</v>
      </c>
      <c r="E26" s="8">
        <v>40</v>
      </c>
      <c r="F26" s="5">
        <v>23</v>
      </c>
      <c r="G26" s="6">
        <v>4</v>
      </c>
      <c r="H26" s="6">
        <v>19</v>
      </c>
      <c r="I26" s="6"/>
      <c r="J26" s="6"/>
      <c r="K26" s="6"/>
      <c r="L26" s="6"/>
    </row>
    <row r="27" spans="1:12" s="169" customFormat="1" ht="16.5" thickBot="1" x14ac:dyDescent="0.3">
      <c r="A27" s="161" t="s">
        <v>32</v>
      </c>
      <c r="B27" s="167">
        <v>1861</v>
      </c>
      <c r="C27" s="162">
        <v>600</v>
      </c>
      <c r="D27" s="163">
        <v>306</v>
      </c>
      <c r="E27" s="175">
        <v>955</v>
      </c>
      <c r="F27" s="176">
        <v>358</v>
      </c>
      <c r="G27" s="166">
        <v>104</v>
      </c>
      <c r="H27" s="166">
        <v>138</v>
      </c>
      <c r="I27" s="166">
        <v>51</v>
      </c>
      <c r="J27" s="166">
        <v>45</v>
      </c>
      <c r="K27" s="166">
        <v>15</v>
      </c>
      <c r="L27" s="166">
        <v>5</v>
      </c>
    </row>
    <row r="28" spans="1:12" ht="15.75" x14ac:dyDescent="0.25">
      <c r="A28" s="66"/>
      <c r="B28" s="66"/>
      <c r="C28" s="13"/>
      <c r="D28" s="13"/>
      <c r="E28" s="13"/>
      <c r="F28" s="66"/>
      <c r="G28" s="66"/>
      <c r="H28" s="66"/>
      <c r="I28" s="66"/>
      <c r="J28" s="66"/>
      <c r="K28" s="66"/>
      <c r="L28" s="66"/>
    </row>
    <row r="29" spans="1:12" ht="90" x14ac:dyDescent="0.25">
      <c r="A29" s="54" t="s">
        <v>33</v>
      </c>
      <c r="B29" s="55" t="s">
        <v>34</v>
      </c>
      <c r="C29" s="14"/>
      <c r="D29" s="67"/>
      <c r="E29" s="14"/>
      <c r="F29" s="67"/>
      <c r="G29" s="14"/>
      <c r="H29" s="67"/>
      <c r="I29" s="14"/>
      <c r="J29" s="67"/>
      <c r="K29" s="14"/>
      <c r="L29" s="67"/>
    </row>
    <row r="30" spans="1:12" x14ac:dyDescent="0.25">
      <c r="A30" s="54"/>
      <c r="B30" s="55">
        <v>11</v>
      </c>
      <c r="C30" s="14"/>
      <c r="D30" s="67"/>
      <c r="E30" s="14"/>
      <c r="F30" s="67"/>
      <c r="G30" s="14"/>
      <c r="H30" s="67"/>
      <c r="I30" s="14"/>
      <c r="J30" s="67"/>
      <c r="K30" s="14"/>
      <c r="L30" s="67"/>
    </row>
    <row r="31" spans="1:12" ht="15.75" x14ac:dyDescent="0.25">
      <c r="A31" s="6" t="s">
        <v>15</v>
      </c>
      <c r="B31" s="6">
        <v>2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</row>
    <row r="32" spans="1:12" ht="15.75" x14ac:dyDescent="0.25">
      <c r="A32" s="6" t="s">
        <v>16</v>
      </c>
      <c r="B32" s="6">
        <v>6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</row>
    <row r="33" spans="1:12" ht="15.75" x14ac:dyDescent="0.25">
      <c r="A33" s="6" t="s">
        <v>17</v>
      </c>
      <c r="B33" s="6">
        <v>2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</row>
    <row r="34" spans="1:12" ht="15.75" x14ac:dyDescent="0.25">
      <c r="A34" s="6" t="s">
        <v>18</v>
      </c>
      <c r="B34" s="6">
        <v>2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spans="1:12" ht="15.75" x14ac:dyDescent="0.25">
      <c r="A35" s="6" t="s">
        <v>19</v>
      </c>
      <c r="B35" s="6">
        <v>0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1:12" ht="15.75" x14ac:dyDescent="0.25">
      <c r="A36" s="6" t="s">
        <v>20</v>
      </c>
      <c r="B36" s="6">
        <v>1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spans="1:12" ht="15.75" x14ac:dyDescent="0.25">
      <c r="A37" s="6" t="s">
        <v>21</v>
      </c>
      <c r="B37" s="6">
        <v>6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1:12" ht="15.75" x14ac:dyDescent="0.25">
      <c r="A38" s="6" t="s">
        <v>22</v>
      </c>
      <c r="B38" s="6">
        <v>0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39" spans="1:12" ht="15.75" x14ac:dyDescent="0.25">
      <c r="A39" s="6" t="s">
        <v>23</v>
      </c>
      <c r="B39" s="6">
        <v>0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2" ht="15.75" x14ac:dyDescent="0.25">
      <c r="A40" s="6" t="s">
        <v>24</v>
      </c>
      <c r="B40" s="6">
        <v>0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1:12" ht="15.75" x14ac:dyDescent="0.25">
      <c r="A41" s="6" t="s">
        <v>25</v>
      </c>
      <c r="B41" s="6">
        <v>0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</row>
    <row r="42" spans="1:12" ht="15.75" x14ac:dyDescent="0.25">
      <c r="A42" s="6" t="s">
        <v>26</v>
      </c>
      <c r="B42" s="6">
        <v>0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</row>
    <row r="43" spans="1:12" ht="15.75" x14ac:dyDescent="0.25">
      <c r="A43" s="6" t="s">
        <v>27</v>
      </c>
      <c r="B43" s="6">
        <v>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</row>
    <row r="44" spans="1:12" ht="15.75" x14ac:dyDescent="0.25">
      <c r="A44" s="6" t="s">
        <v>28</v>
      </c>
      <c r="B44" s="6">
        <v>0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</row>
    <row r="45" spans="1:12" ht="15.75" x14ac:dyDescent="0.25">
      <c r="A45" s="6" t="s">
        <v>29</v>
      </c>
      <c r="B45" s="6">
        <v>0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</row>
    <row r="46" spans="1:12" ht="15.75" x14ac:dyDescent="0.25">
      <c r="A46" s="6" t="s">
        <v>30</v>
      </c>
      <c r="B46" s="6">
        <v>0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</row>
    <row r="47" spans="1:12" ht="15.75" x14ac:dyDescent="0.25">
      <c r="A47" s="6" t="s">
        <v>31</v>
      </c>
      <c r="B47" s="6">
        <v>2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</row>
    <row r="48" spans="1:12" ht="15.75" x14ac:dyDescent="0.25">
      <c r="A48" s="166" t="s">
        <v>32</v>
      </c>
      <c r="B48" s="166">
        <v>32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</row>
    <row r="49" spans="1:12" x14ac:dyDescent="0.25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</row>
    <row r="50" spans="1:12" ht="18.75" x14ac:dyDescent="0.3">
      <c r="A50" s="1593" t="s">
        <v>35</v>
      </c>
      <c r="B50" s="1593"/>
      <c r="C50" s="1593"/>
      <c r="D50" s="60"/>
      <c r="E50" s="60"/>
      <c r="F50" s="60"/>
      <c r="G50" s="60"/>
      <c r="H50" s="60"/>
      <c r="I50" s="60"/>
      <c r="J50" s="60"/>
      <c r="K50" s="60"/>
      <c r="L50" s="60"/>
    </row>
    <row r="51" spans="1:12" x14ac:dyDescent="0.25">
      <c r="A51" s="1586" t="s">
        <v>36</v>
      </c>
      <c r="B51" s="1586"/>
      <c r="C51" s="1586"/>
      <c r="D51" s="61"/>
      <c r="E51" s="66"/>
      <c r="F51" s="66"/>
      <c r="G51" s="66"/>
      <c r="H51" s="66"/>
      <c r="I51" s="66"/>
      <c r="J51" s="66"/>
      <c r="K51" s="66"/>
      <c r="L51" s="66"/>
    </row>
    <row r="52" spans="1:12" x14ac:dyDescent="0.25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</row>
    <row r="53" spans="1:12" x14ac:dyDescent="0.25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</row>
    <row r="54" spans="1:12" x14ac:dyDescent="0.2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</row>
    <row r="55" spans="1:12" ht="15.75" x14ac:dyDescent="0.25">
      <c r="A55" s="1443" t="s">
        <v>37</v>
      </c>
      <c r="B55" s="1443"/>
      <c r="C55" s="1443"/>
      <c r="D55" s="1443"/>
      <c r="E55" s="1443"/>
      <c r="F55" s="1443"/>
      <c r="G55" s="1443"/>
      <c r="H55" s="1443"/>
      <c r="I55" s="16"/>
      <c r="J55" s="16"/>
      <c r="K55" s="16"/>
      <c r="L55" s="16"/>
    </row>
    <row r="56" spans="1:12" ht="15.75" thickBot="1" x14ac:dyDescent="0.3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</row>
    <row r="57" spans="1:12" ht="15.75" thickBot="1" x14ac:dyDescent="0.3">
      <c r="A57" s="66"/>
      <c r="B57" s="1587" t="s">
        <v>38</v>
      </c>
      <c r="C57" s="1588"/>
      <c r="D57" s="66"/>
      <c r="E57" s="67"/>
      <c r="F57" s="67"/>
      <c r="G57" s="67"/>
      <c r="H57" s="24"/>
      <c r="I57" s="66"/>
      <c r="J57" s="66"/>
      <c r="K57" s="66"/>
    </row>
    <row r="58" spans="1:12" ht="75" x14ac:dyDescent="0.25">
      <c r="A58" s="56" t="s">
        <v>33</v>
      </c>
      <c r="B58" s="46" t="s">
        <v>39</v>
      </c>
      <c r="C58" s="70" t="s">
        <v>40</v>
      </c>
      <c r="D58" s="62" t="s">
        <v>41</v>
      </c>
      <c r="E58" s="55" t="s">
        <v>42</v>
      </c>
      <c r="F58" s="55" t="s">
        <v>43</v>
      </c>
      <c r="G58" s="55" t="s">
        <v>44</v>
      </c>
    </row>
    <row r="59" spans="1:12" ht="15.75" x14ac:dyDescent="0.25">
      <c r="A59" s="3" t="s">
        <v>15</v>
      </c>
      <c r="B59" s="7">
        <v>41</v>
      </c>
      <c r="C59" s="63">
        <v>4</v>
      </c>
      <c r="D59" s="54">
        <v>60</v>
      </c>
      <c r="E59" s="22">
        <v>24</v>
      </c>
      <c r="F59" s="22">
        <v>91</v>
      </c>
      <c r="G59" s="18">
        <v>5</v>
      </c>
    </row>
    <row r="60" spans="1:12" ht="15.75" x14ac:dyDescent="0.25">
      <c r="A60" s="3" t="s">
        <v>16</v>
      </c>
      <c r="B60" s="7">
        <v>12</v>
      </c>
      <c r="C60" s="6">
        <v>3</v>
      </c>
      <c r="D60" s="54">
        <v>11</v>
      </c>
      <c r="E60" s="22">
        <v>5</v>
      </c>
      <c r="F60" s="22">
        <v>14</v>
      </c>
      <c r="G60" s="18">
        <v>0</v>
      </c>
    </row>
    <row r="61" spans="1:12" ht="15.75" x14ac:dyDescent="0.25">
      <c r="A61" s="3" t="s">
        <v>17</v>
      </c>
      <c r="B61" s="7">
        <v>12</v>
      </c>
      <c r="C61" s="6">
        <v>6</v>
      </c>
      <c r="D61" s="54">
        <v>35</v>
      </c>
      <c r="E61" s="22">
        <v>15</v>
      </c>
      <c r="F61" s="22">
        <v>27</v>
      </c>
      <c r="G61" s="18">
        <v>3</v>
      </c>
    </row>
    <row r="62" spans="1:12" ht="15.75" x14ac:dyDescent="0.25">
      <c r="A62" s="3" t="s">
        <v>18</v>
      </c>
      <c r="B62" s="7">
        <v>13</v>
      </c>
      <c r="C62" s="6">
        <v>25</v>
      </c>
      <c r="D62" s="54">
        <v>5</v>
      </c>
      <c r="E62" s="22">
        <v>1</v>
      </c>
      <c r="F62" s="22">
        <v>15</v>
      </c>
      <c r="G62" s="18">
        <v>0</v>
      </c>
    </row>
    <row r="63" spans="1:12" ht="15.75" x14ac:dyDescent="0.25">
      <c r="A63" s="3" t="s">
        <v>19</v>
      </c>
      <c r="B63" s="7">
        <v>0</v>
      </c>
      <c r="C63" s="6">
        <v>3</v>
      </c>
      <c r="D63" s="54">
        <v>4</v>
      </c>
      <c r="E63" s="22">
        <v>0</v>
      </c>
      <c r="F63" s="22">
        <v>0</v>
      </c>
      <c r="G63" s="18">
        <v>0</v>
      </c>
    </row>
    <row r="64" spans="1:12" ht="15.75" x14ac:dyDescent="0.25">
      <c r="A64" s="3" t="s">
        <v>20</v>
      </c>
      <c r="B64" s="7">
        <v>1</v>
      </c>
      <c r="C64" s="6">
        <v>0</v>
      </c>
      <c r="D64" s="54">
        <v>4</v>
      </c>
      <c r="E64" s="22">
        <v>0</v>
      </c>
      <c r="F64" s="22">
        <v>6</v>
      </c>
      <c r="G64" s="18">
        <v>0</v>
      </c>
    </row>
    <row r="65" spans="1:12" ht="15.75" x14ac:dyDescent="0.25">
      <c r="A65" s="3" t="s">
        <v>21</v>
      </c>
      <c r="B65" s="7">
        <v>3</v>
      </c>
      <c r="C65" s="6">
        <v>1</v>
      </c>
      <c r="D65" s="54">
        <v>4</v>
      </c>
      <c r="E65" s="22">
        <v>0</v>
      </c>
      <c r="F65" s="22">
        <v>7</v>
      </c>
      <c r="G65" s="18">
        <v>1</v>
      </c>
    </row>
    <row r="66" spans="1:12" ht="15.75" x14ac:dyDescent="0.25">
      <c r="A66" s="3" t="s">
        <v>22</v>
      </c>
      <c r="B66" s="7">
        <v>6</v>
      </c>
      <c r="C66" s="6">
        <v>0</v>
      </c>
      <c r="D66" s="54">
        <v>2</v>
      </c>
      <c r="E66" s="22">
        <v>1</v>
      </c>
      <c r="F66" s="22">
        <v>11</v>
      </c>
      <c r="G66" s="18">
        <v>0</v>
      </c>
    </row>
    <row r="67" spans="1:12" ht="15.75" x14ac:dyDescent="0.25">
      <c r="A67" s="3" t="s">
        <v>23</v>
      </c>
      <c r="B67" s="7">
        <v>0</v>
      </c>
      <c r="C67" s="6">
        <v>0</v>
      </c>
      <c r="D67" s="54">
        <v>0</v>
      </c>
      <c r="E67" s="22">
        <v>0</v>
      </c>
      <c r="F67" s="22">
        <v>0</v>
      </c>
      <c r="G67" s="18">
        <v>0</v>
      </c>
    </row>
    <row r="68" spans="1:12" ht="15.75" x14ac:dyDescent="0.25">
      <c r="A68" s="3" t="s">
        <v>24</v>
      </c>
      <c r="B68" s="7">
        <v>0</v>
      </c>
      <c r="C68" s="6">
        <v>0</v>
      </c>
      <c r="D68" s="54">
        <v>0</v>
      </c>
      <c r="E68" s="22">
        <v>0</v>
      </c>
      <c r="F68" s="22">
        <v>0</v>
      </c>
      <c r="G68" s="18">
        <v>0</v>
      </c>
    </row>
    <row r="69" spans="1:12" ht="15.75" x14ac:dyDescent="0.25">
      <c r="A69" s="3" t="s">
        <v>25</v>
      </c>
      <c r="B69" s="7">
        <v>15</v>
      </c>
      <c r="C69" s="6">
        <v>37</v>
      </c>
      <c r="D69" s="54">
        <v>0</v>
      </c>
      <c r="E69" s="22">
        <v>24</v>
      </c>
      <c r="F69" s="22">
        <v>49</v>
      </c>
      <c r="G69" s="18">
        <v>2</v>
      </c>
    </row>
    <row r="70" spans="1:12" ht="15.75" x14ac:dyDescent="0.25">
      <c r="A70" s="3" t="s">
        <v>26</v>
      </c>
      <c r="B70" s="7">
        <v>0</v>
      </c>
      <c r="C70" s="6">
        <v>0</v>
      </c>
      <c r="D70" s="54">
        <v>0</v>
      </c>
      <c r="E70" s="22">
        <v>0</v>
      </c>
      <c r="F70" s="22">
        <v>0</v>
      </c>
      <c r="G70" s="18">
        <v>0</v>
      </c>
    </row>
    <row r="71" spans="1:12" ht="15.75" x14ac:dyDescent="0.25">
      <c r="A71" s="3" t="s">
        <v>27</v>
      </c>
      <c r="B71" s="7">
        <v>1</v>
      </c>
      <c r="C71" s="6">
        <v>10</v>
      </c>
      <c r="D71" s="54">
        <v>1</v>
      </c>
      <c r="E71" s="22">
        <v>0</v>
      </c>
      <c r="F71" s="22">
        <v>0</v>
      </c>
      <c r="G71" s="18">
        <v>0</v>
      </c>
    </row>
    <row r="72" spans="1:12" ht="15.75" x14ac:dyDescent="0.25">
      <c r="A72" s="3" t="s">
        <v>28</v>
      </c>
      <c r="B72" s="7">
        <v>0</v>
      </c>
      <c r="C72" s="6">
        <v>0</v>
      </c>
      <c r="D72" s="54">
        <v>0</v>
      </c>
      <c r="E72" s="22">
        <v>0</v>
      </c>
      <c r="F72" s="22">
        <v>0</v>
      </c>
      <c r="G72" s="18">
        <v>0</v>
      </c>
    </row>
    <row r="73" spans="1:12" ht="15.75" x14ac:dyDescent="0.25">
      <c r="A73" s="3" t="s">
        <v>29</v>
      </c>
      <c r="B73" s="7">
        <v>1</v>
      </c>
      <c r="C73" s="6">
        <v>0</v>
      </c>
      <c r="D73" s="54">
        <v>5</v>
      </c>
      <c r="E73" s="22">
        <v>0</v>
      </c>
      <c r="F73" s="22">
        <v>9</v>
      </c>
      <c r="G73" s="18">
        <v>0</v>
      </c>
    </row>
    <row r="74" spans="1:12" ht="15.75" x14ac:dyDescent="0.25">
      <c r="A74" s="3" t="s">
        <v>30</v>
      </c>
      <c r="B74" s="7">
        <v>6</v>
      </c>
      <c r="C74" s="6">
        <v>31</v>
      </c>
      <c r="D74" s="54">
        <v>0</v>
      </c>
      <c r="E74" s="22">
        <v>5</v>
      </c>
      <c r="F74" s="22">
        <v>17</v>
      </c>
      <c r="G74" s="18">
        <v>0</v>
      </c>
    </row>
    <row r="75" spans="1:12" ht="15.75" x14ac:dyDescent="0.25">
      <c r="A75" s="3" t="s">
        <v>31</v>
      </c>
      <c r="B75" s="7">
        <v>10</v>
      </c>
      <c r="C75" s="6">
        <v>14</v>
      </c>
      <c r="D75" s="54">
        <v>2</v>
      </c>
      <c r="E75" s="22">
        <v>8</v>
      </c>
      <c r="F75" s="22">
        <v>18</v>
      </c>
      <c r="G75" s="20">
        <v>0</v>
      </c>
    </row>
    <row r="76" spans="1:12" s="169" customFormat="1" ht="16.5" thickBot="1" x14ac:dyDescent="0.3">
      <c r="A76" s="161" t="s">
        <v>32</v>
      </c>
      <c r="B76" s="162">
        <v>121</v>
      </c>
      <c r="C76" s="163">
        <v>134</v>
      </c>
      <c r="D76" s="179">
        <v>133</v>
      </c>
      <c r="E76" s="164">
        <v>83</v>
      </c>
      <c r="F76" s="164">
        <v>264</v>
      </c>
      <c r="G76" s="193">
        <v>11</v>
      </c>
      <c r="K76" s="174"/>
    </row>
    <row r="77" spans="1:12" ht="30" x14ac:dyDescent="0.25">
      <c r="A77" s="66" t="s">
        <v>45</v>
      </c>
      <c r="B77" s="66"/>
      <c r="C77" s="21"/>
      <c r="D77" s="13"/>
      <c r="E77" s="13"/>
      <c r="F77" s="66"/>
      <c r="G77" s="66"/>
      <c r="H77" s="66"/>
      <c r="I77" s="66"/>
      <c r="J77" s="66"/>
      <c r="K77" s="66"/>
      <c r="L77" s="66"/>
    </row>
    <row r="78" spans="1:12" x14ac:dyDescent="0.25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</row>
    <row r="79" spans="1:12" ht="90" x14ac:dyDescent="0.25">
      <c r="A79" s="66" t="s">
        <v>46</v>
      </c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</row>
    <row r="80" spans="1:12" x14ac:dyDescent="0.25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</row>
    <row r="81" spans="1:12" ht="75" x14ac:dyDescent="0.25">
      <c r="A81" s="56" t="s">
        <v>33</v>
      </c>
      <c r="B81" s="55" t="s">
        <v>47</v>
      </c>
      <c r="C81" s="55" t="s">
        <v>48</v>
      </c>
      <c r="D81" s="55" t="s">
        <v>10</v>
      </c>
      <c r="E81" s="55" t="s">
        <v>49</v>
      </c>
      <c r="F81" s="55" t="s">
        <v>50</v>
      </c>
      <c r="G81" s="55" t="s">
        <v>51</v>
      </c>
      <c r="H81" s="55" t="s">
        <v>52</v>
      </c>
      <c r="I81" s="66"/>
      <c r="J81" s="66"/>
      <c r="K81" s="66"/>
      <c r="L81" s="66"/>
    </row>
    <row r="82" spans="1:12" ht="15.75" x14ac:dyDescent="0.25">
      <c r="A82" s="3" t="s">
        <v>15</v>
      </c>
      <c r="B82" s="6">
        <v>91</v>
      </c>
      <c r="C82" s="6"/>
      <c r="D82" s="6">
        <v>2</v>
      </c>
      <c r="E82" s="6">
        <v>26</v>
      </c>
      <c r="F82" s="6">
        <v>31</v>
      </c>
      <c r="G82" s="6">
        <v>32</v>
      </c>
      <c r="H82" s="6"/>
      <c r="I82" s="66"/>
      <c r="J82" s="66"/>
      <c r="K82" s="66"/>
      <c r="L82" s="66"/>
    </row>
    <row r="83" spans="1:12" ht="15.75" x14ac:dyDescent="0.25">
      <c r="A83" s="3" t="s">
        <v>16</v>
      </c>
      <c r="B83" s="6">
        <v>14</v>
      </c>
      <c r="C83" s="6"/>
      <c r="D83" s="6">
        <v>14</v>
      </c>
      <c r="E83" s="6"/>
      <c r="F83" s="6"/>
      <c r="G83" s="6"/>
      <c r="H83" s="6"/>
      <c r="I83" s="66"/>
      <c r="J83" s="66"/>
      <c r="K83" s="66"/>
      <c r="L83" s="66"/>
    </row>
    <row r="84" spans="1:12" ht="15.75" x14ac:dyDescent="0.25">
      <c r="A84" s="3" t="s">
        <v>17</v>
      </c>
      <c r="B84" s="6">
        <v>27</v>
      </c>
      <c r="C84" s="6"/>
      <c r="D84" s="6">
        <v>15</v>
      </c>
      <c r="E84" s="6">
        <v>11</v>
      </c>
      <c r="F84" s="6">
        <v>1</v>
      </c>
      <c r="G84" s="6"/>
      <c r="H84" s="6"/>
      <c r="I84" s="66"/>
      <c r="J84" s="66"/>
      <c r="K84" s="66"/>
      <c r="L84" s="66"/>
    </row>
    <row r="85" spans="1:12" ht="15.75" x14ac:dyDescent="0.25">
      <c r="A85" s="3" t="s">
        <v>18</v>
      </c>
      <c r="B85" s="6">
        <v>15</v>
      </c>
      <c r="C85" s="6">
        <v>5</v>
      </c>
      <c r="D85" s="6">
        <v>6</v>
      </c>
      <c r="E85" s="6">
        <v>4</v>
      </c>
      <c r="F85" s="6"/>
      <c r="G85" s="6"/>
      <c r="H85" s="6"/>
      <c r="I85" s="66"/>
      <c r="J85" s="66"/>
      <c r="K85" s="66"/>
      <c r="L85" s="66"/>
    </row>
    <row r="86" spans="1:12" ht="15.75" x14ac:dyDescent="0.25">
      <c r="A86" s="3" t="s">
        <v>19</v>
      </c>
      <c r="B86" s="6">
        <v>0</v>
      </c>
      <c r="C86" s="6"/>
      <c r="D86" s="6"/>
      <c r="E86" s="6"/>
      <c r="F86" s="6"/>
      <c r="G86" s="6"/>
      <c r="H86" s="6"/>
      <c r="I86" s="66"/>
      <c r="J86" s="66"/>
      <c r="K86" s="66"/>
      <c r="L86" s="66"/>
    </row>
    <row r="87" spans="1:12" ht="15.75" x14ac:dyDescent="0.25">
      <c r="A87" s="3" t="s">
        <v>20</v>
      </c>
      <c r="B87" s="6">
        <v>6</v>
      </c>
      <c r="C87" s="6"/>
      <c r="D87" s="6">
        <v>6</v>
      </c>
      <c r="E87" s="6"/>
      <c r="F87" s="6"/>
      <c r="G87" s="6"/>
      <c r="H87" s="6"/>
      <c r="I87" s="66"/>
      <c r="J87" s="66"/>
      <c r="K87" s="66"/>
      <c r="L87" s="66"/>
    </row>
    <row r="88" spans="1:12" ht="15.75" x14ac:dyDescent="0.25">
      <c r="A88" s="3" t="s">
        <v>21</v>
      </c>
      <c r="B88" s="6">
        <v>7</v>
      </c>
      <c r="C88" s="6">
        <v>1</v>
      </c>
      <c r="D88" s="6">
        <v>5</v>
      </c>
      <c r="E88" s="6"/>
      <c r="F88" s="6">
        <v>1</v>
      </c>
      <c r="G88" s="6"/>
      <c r="H88" s="6"/>
      <c r="I88" s="66"/>
      <c r="J88" s="66"/>
      <c r="K88" s="66"/>
      <c r="L88" s="66"/>
    </row>
    <row r="89" spans="1:12" ht="15.75" x14ac:dyDescent="0.25">
      <c r="A89" s="3" t="s">
        <v>22</v>
      </c>
      <c r="B89" s="6">
        <v>11</v>
      </c>
      <c r="C89" s="6">
        <v>2</v>
      </c>
      <c r="D89" s="6">
        <v>9</v>
      </c>
      <c r="E89" s="6"/>
      <c r="F89" s="6"/>
      <c r="G89" s="6"/>
      <c r="H89" s="6"/>
      <c r="I89" s="66"/>
      <c r="J89" s="66"/>
      <c r="K89" s="66"/>
      <c r="L89" s="66"/>
    </row>
    <row r="90" spans="1:12" ht="15.75" x14ac:dyDescent="0.25">
      <c r="A90" s="3" t="s">
        <v>23</v>
      </c>
      <c r="B90" s="6">
        <v>0</v>
      </c>
      <c r="C90" s="6"/>
      <c r="D90" s="6"/>
      <c r="E90" s="6"/>
      <c r="F90" s="6"/>
      <c r="G90" s="6"/>
      <c r="H90" s="6"/>
      <c r="I90" s="66"/>
      <c r="J90" s="66"/>
      <c r="K90" s="66"/>
      <c r="L90" s="66"/>
    </row>
    <row r="91" spans="1:12" ht="15.75" x14ac:dyDescent="0.25">
      <c r="A91" s="3" t="s">
        <v>24</v>
      </c>
      <c r="B91" s="6">
        <v>0</v>
      </c>
      <c r="C91" s="6"/>
      <c r="D91" s="6"/>
      <c r="E91" s="6"/>
      <c r="F91" s="6"/>
      <c r="G91" s="6"/>
      <c r="H91" s="6"/>
      <c r="I91" s="66"/>
      <c r="J91" s="66"/>
      <c r="K91" s="66"/>
      <c r="L91" s="66"/>
    </row>
    <row r="92" spans="1:12" ht="15.75" x14ac:dyDescent="0.25">
      <c r="A92" s="3" t="s">
        <v>25</v>
      </c>
      <c r="B92" s="6">
        <v>49</v>
      </c>
      <c r="C92" s="6">
        <v>16</v>
      </c>
      <c r="D92" s="6">
        <v>29</v>
      </c>
      <c r="E92" s="6">
        <v>4</v>
      </c>
      <c r="F92" s="6"/>
      <c r="G92" s="6"/>
      <c r="H92" s="6"/>
      <c r="I92" s="66"/>
      <c r="J92" s="66"/>
      <c r="K92" s="66"/>
      <c r="L92" s="66"/>
    </row>
    <row r="93" spans="1:12" ht="15.75" x14ac:dyDescent="0.25">
      <c r="A93" s="3" t="s">
        <v>26</v>
      </c>
      <c r="B93" s="6">
        <v>0</v>
      </c>
      <c r="C93" s="6"/>
      <c r="D93" s="6"/>
      <c r="E93" s="6"/>
      <c r="F93" s="6"/>
      <c r="G93" s="6"/>
      <c r="H93" s="6"/>
      <c r="I93" s="66"/>
      <c r="J93" s="66"/>
      <c r="K93" s="66"/>
      <c r="L93" s="66"/>
    </row>
    <row r="94" spans="1:12" ht="15.75" x14ac:dyDescent="0.25">
      <c r="A94" s="3" t="s">
        <v>27</v>
      </c>
      <c r="B94" s="6">
        <v>0</v>
      </c>
      <c r="C94" s="6"/>
      <c r="D94" s="6"/>
      <c r="E94" s="6"/>
      <c r="F94" s="6"/>
      <c r="G94" s="6"/>
      <c r="H94" s="6"/>
      <c r="I94" s="66"/>
      <c r="J94" s="66"/>
      <c r="K94" s="66"/>
      <c r="L94" s="66"/>
    </row>
    <row r="95" spans="1:12" ht="15.75" x14ac:dyDescent="0.25">
      <c r="A95" s="3" t="s">
        <v>28</v>
      </c>
      <c r="B95" s="6">
        <v>0</v>
      </c>
      <c r="C95" s="6"/>
      <c r="D95" s="6"/>
      <c r="E95" s="6"/>
      <c r="F95" s="6"/>
      <c r="G95" s="6"/>
      <c r="H95" s="6"/>
      <c r="I95" s="66"/>
      <c r="J95" s="66"/>
      <c r="K95" s="66"/>
      <c r="L95" s="66"/>
    </row>
    <row r="96" spans="1:12" ht="15.75" x14ac:dyDescent="0.25">
      <c r="A96" s="3" t="s">
        <v>29</v>
      </c>
      <c r="B96" s="6">
        <v>9</v>
      </c>
      <c r="C96" s="6">
        <v>1</v>
      </c>
      <c r="D96" s="6">
        <v>5</v>
      </c>
      <c r="E96" s="6">
        <v>3</v>
      </c>
      <c r="F96" s="6"/>
      <c r="G96" s="6"/>
      <c r="H96" s="6"/>
      <c r="I96" s="66"/>
      <c r="J96" s="66"/>
      <c r="K96" s="66"/>
      <c r="L96" s="66"/>
    </row>
    <row r="97" spans="1:12" ht="15.75" x14ac:dyDescent="0.25">
      <c r="A97" s="3" t="s">
        <v>30</v>
      </c>
      <c r="B97" s="6">
        <v>17</v>
      </c>
      <c r="C97" s="6">
        <v>3</v>
      </c>
      <c r="D97" s="6">
        <v>14</v>
      </c>
      <c r="E97" s="6"/>
      <c r="F97" s="6"/>
      <c r="G97" s="6"/>
      <c r="H97" s="6"/>
      <c r="I97" s="66"/>
      <c r="J97" s="66"/>
      <c r="K97" s="66"/>
      <c r="L97" s="66"/>
    </row>
    <row r="98" spans="1:12" ht="15.75" x14ac:dyDescent="0.25">
      <c r="A98" s="3" t="s">
        <v>31</v>
      </c>
      <c r="B98" s="22">
        <v>18</v>
      </c>
      <c r="C98" s="6"/>
      <c r="D98" s="6">
        <v>16</v>
      </c>
      <c r="E98" s="6">
        <v>2</v>
      </c>
      <c r="F98" s="22"/>
      <c r="G98" s="22"/>
      <c r="H98" s="23"/>
      <c r="I98" s="66"/>
      <c r="J98" s="66"/>
      <c r="K98" s="66"/>
      <c r="L98" s="66"/>
    </row>
    <row r="99" spans="1:12" s="169" customFormat="1" ht="16.5" thickBot="1" x14ac:dyDescent="0.3">
      <c r="A99" s="161" t="s">
        <v>32</v>
      </c>
      <c r="B99" s="172">
        <v>264</v>
      </c>
      <c r="C99" s="163">
        <v>28</v>
      </c>
      <c r="D99" s="163">
        <v>121</v>
      </c>
      <c r="E99" s="163">
        <v>50</v>
      </c>
      <c r="F99" s="164">
        <v>33</v>
      </c>
      <c r="G99" s="164">
        <v>32</v>
      </c>
      <c r="H99" s="173"/>
      <c r="I99" s="174"/>
      <c r="J99" s="174"/>
      <c r="K99" s="174"/>
      <c r="L99" s="174"/>
    </row>
    <row r="100" spans="1:12" x14ac:dyDescent="0.25">
      <c r="A100" s="66"/>
      <c r="B100" s="22"/>
      <c r="C100" s="66"/>
      <c r="D100" s="66"/>
      <c r="E100" s="66"/>
      <c r="F100" s="66"/>
      <c r="G100" s="66"/>
      <c r="H100" s="66"/>
      <c r="I100" s="66"/>
      <c r="J100" s="66"/>
      <c r="K100" s="66"/>
      <c r="L100" s="66"/>
    </row>
    <row r="101" spans="1:12" x14ac:dyDescent="0.25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</row>
    <row r="102" spans="1:12" ht="105" x14ac:dyDescent="0.25">
      <c r="A102" s="61" t="s">
        <v>53</v>
      </c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6"/>
    </row>
    <row r="103" spans="1:12" x14ac:dyDescent="0.25">
      <c r="A103" s="66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</row>
    <row r="104" spans="1:12" x14ac:dyDescent="0.25">
      <c r="A104" s="66"/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</row>
    <row r="105" spans="1:12" ht="30" x14ac:dyDescent="0.25">
      <c r="A105" s="67" t="s">
        <v>54</v>
      </c>
      <c r="B105" s="67"/>
      <c r="C105" s="67"/>
      <c r="D105" s="67"/>
      <c r="E105" s="67"/>
      <c r="F105" s="67"/>
      <c r="G105" s="67"/>
      <c r="H105" s="67"/>
      <c r="I105" s="24"/>
      <c r="J105" s="66"/>
      <c r="K105" s="66"/>
      <c r="L105" s="66"/>
    </row>
    <row r="106" spans="1:12" x14ac:dyDescent="0.25">
      <c r="A106" s="67"/>
      <c r="B106" s="67"/>
      <c r="C106" s="67"/>
      <c r="D106" s="67"/>
      <c r="E106" s="67"/>
      <c r="F106" s="67"/>
      <c r="G106" s="67"/>
      <c r="H106" s="67"/>
      <c r="I106" s="24"/>
      <c r="J106" s="66"/>
      <c r="K106" s="66"/>
      <c r="L106" s="66"/>
    </row>
    <row r="107" spans="1:12" x14ac:dyDescent="0.25">
      <c r="A107" s="66"/>
      <c r="B107" s="66"/>
      <c r="C107" s="66"/>
      <c r="D107" s="66"/>
      <c r="E107" s="66"/>
      <c r="F107" s="66"/>
      <c r="G107" s="66"/>
      <c r="H107" s="66"/>
      <c r="I107" s="14"/>
      <c r="J107" s="66"/>
      <c r="K107" s="66"/>
      <c r="L107" s="66"/>
    </row>
    <row r="108" spans="1:12" x14ac:dyDescent="0.25">
      <c r="A108" s="24"/>
      <c r="B108" s="24"/>
      <c r="C108" s="66"/>
      <c r="D108" s="66"/>
      <c r="E108" s="66"/>
      <c r="F108" s="24"/>
      <c r="G108" s="24"/>
      <c r="H108" s="24"/>
      <c r="J108" s="24"/>
      <c r="K108" s="24"/>
      <c r="L108" s="24"/>
    </row>
    <row r="109" spans="1:12" ht="15.75" thickBot="1" x14ac:dyDescent="0.3">
      <c r="D109" s="14"/>
      <c r="E109" s="14"/>
      <c r="F109" s="14"/>
    </row>
    <row r="110" spans="1:12" ht="30" x14ac:dyDescent="0.25">
      <c r="A110" s="22"/>
      <c r="B110" s="25" t="s">
        <v>55</v>
      </c>
      <c r="C110" s="26" t="s">
        <v>56</v>
      </c>
    </row>
    <row r="111" spans="1:12" x14ac:dyDescent="0.25">
      <c r="A111" s="22" t="s">
        <v>57</v>
      </c>
      <c r="B111" s="27">
        <v>295</v>
      </c>
      <c r="C111" s="28">
        <v>134</v>
      </c>
    </row>
    <row r="112" spans="1:12" x14ac:dyDescent="0.25">
      <c r="A112" s="22" t="s">
        <v>58</v>
      </c>
      <c r="B112" s="27">
        <v>389</v>
      </c>
      <c r="C112" s="28">
        <v>137</v>
      </c>
    </row>
    <row r="113" spans="1:9" x14ac:dyDescent="0.25">
      <c r="A113" s="22" t="s">
        <v>59</v>
      </c>
      <c r="B113" s="27">
        <v>41</v>
      </c>
      <c r="C113" s="28">
        <v>4</v>
      </c>
    </row>
    <row r="114" spans="1:9" x14ac:dyDescent="0.25">
      <c r="A114" s="22" t="s">
        <v>60</v>
      </c>
      <c r="B114" s="27">
        <v>3</v>
      </c>
      <c r="C114" s="28">
        <v>0</v>
      </c>
    </row>
    <row r="115" spans="1:9" x14ac:dyDescent="0.25">
      <c r="A115" s="29" t="s">
        <v>61</v>
      </c>
      <c r="B115" s="27">
        <v>23</v>
      </c>
      <c r="C115" s="28">
        <v>8</v>
      </c>
    </row>
    <row r="116" spans="1:9" x14ac:dyDescent="0.25">
      <c r="A116" s="30" t="s">
        <v>62</v>
      </c>
      <c r="B116" s="27">
        <v>1</v>
      </c>
      <c r="C116" s="28">
        <v>0</v>
      </c>
    </row>
    <row r="117" spans="1:9" x14ac:dyDescent="0.25">
      <c r="A117" s="30" t="s">
        <v>63</v>
      </c>
      <c r="B117" s="27">
        <v>13</v>
      </c>
      <c r="C117" s="27">
        <v>5</v>
      </c>
      <c r="D117" s="66"/>
    </row>
    <row r="118" spans="1:9" ht="15.75" x14ac:dyDescent="0.25">
      <c r="A118" s="166" t="s">
        <v>32</v>
      </c>
      <c r="B118" s="205">
        <v>765</v>
      </c>
      <c r="C118" s="205">
        <v>288</v>
      </c>
      <c r="D118" s="66"/>
    </row>
    <row r="119" spans="1:9" x14ac:dyDescent="0.25">
      <c r="A119" s="31" t="s">
        <v>64</v>
      </c>
      <c r="C119" s="32"/>
      <c r="D119" s="32"/>
      <c r="E119" s="32"/>
      <c r="I119" s="66"/>
    </row>
    <row r="122" spans="1:9" ht="45" x14ac:dyDescent="0.25">
      <c r="A122" s="22"/>
      <c r="B122" s="55" t="s">
        <v>65</v>
      </c>
      <c r="C122" s="33" t="s">
        <v>66</v>
      </c>
      <c r="D122" s="33" t="s">
        <v>67</v>
      </c>
      <c r="E122" s="33" t="s">
        <v>68</v>
      </c>
      <c r="F122" s="33" t="s">
        <v>69</v>
      </c>
    </row>
    <row r="123" spans="1:9" ht="30" x14ac:dyDescent="0.25">
      <c r="A123" s="34" t="s">
        <v>70</v>
      </c>
      <c r="B123" s="22">
        <v>9</v>
      </c>
      <c r="C123" s="22">
        <v>10</v>
      </c>
      <c r="D123" s="22"/>
      <c r="E123" s="22">
        <v>9</v>
      </c>
      <c r="F123" s="22"/>
    </row>
    <row r="124" spans="1:9" x14ac:dyDescent="0.25">
      <c r="C124" s="35"/>
      <c r="D124" s="35"/>
      <c r="E124" s="35"/>
    </row>
    <row r="125" spans="1:9" x14ac:dyDescent="0.25">
      <c r="A125" t="s">
        <v>71</v>
      </c>
    </row>
    <row r="126" spans="1:9" x14ac:dyDescent="0.25">
      <c r="A126" t="s">
        <v>72</v>
      </c>
    </row>
    <row r="127" spans="1:9" x14ac:dyDescent="0.25">
      <c r="A127" t="s">
        <v>73</v>
      </c>
    </row>
    <row r="129" spans="1:12" x14ac:dyDescent="0.25">
      <c r="A129" s="36"/>
      <c r="B129" s="1589" t="s">
        <v>74</v>
      </c>
      <c r="C129" s="1590"/>
      <c r="D129" s="1591"/>
      <c r="E129" s="36"/>
      <c r="F129" s="36"/>
      <c r="J129" s="36"/>
      <c r="K129" s="36"/>
      <c r="L129" s="36"/>
    </row>
    <row r="130" spans="1:12" x14ac:dyDescent="0.25">
      <c r="A130" s="36"/>
      <c r="B130" s="22" t="s">
        <v>75</v>
      </c>
      <c r="C130" s="64">
        <v>477</v>
      </c>
      <c r="D130" s="65"/>
      <c r="E130" s="36"/>
      <c r="F130" s="36"/>
      <c r="J130" s="36"/>
      <c r="K130" s="36"/>
      <c r="L130" s="36"/>
    </row>
    <row r="131" spans="1:12" x14ac:dyDescent="0.25">
      <c r="A131" s="36"/>
      <c r="B131" s="22" t="s">
        <v>76</v>
      </c>
      <c r="C131" s="64">
        <v>288</v>
      </c>
      <c r="D131" s="65"/>
      <c r="E131" s="36"/>
      <c r="F131" s="36"/>
      <c r="J131" s="36"/>
      <c r="K131" s="36"/>
      <c r="L131" s="36"/>
    </row>
    <row r="132" spans="1:12" x14ac:dyDescent="0.25">
      <c r="A132" s="36"/>
      <c r="B132" s="68" t="s">
        <v>77</v>
      </c>
      <c r="C132" s="22" t="s">
        <v>80</v>
      </c>
      <c r="D132" s="22">
        <v>29</v>
      </c>
      <c r="E132" s="36"/>
      <c r="F132" s="36"/>
      <c r="J132" s="36"/>
      <c r="K132" s="36"/>
      <c r="L132" s="36"/>
    </row>
    <row r="133" spans="1:12" ht="30" x14ac:dyDescent="0.25">
      <c r="A133" s="36"/>
      <c r="B133" s="69"/>
      <c r="C133" s="34" t="s">
        <v>82</v>
      </c>
      <c r="D133" s="22">
        <v>15</v>
      </c>
      <c r="E133" s="36"/>
      <c r="F133" s="36"/>
      <c r="J133" s="36"/>
      <c r="K133" s="36"/>
      <c r="L133" s="36"/>
    </row>
    <row r="134" spans="1:12" x14ac:dyDescent="0.25">
      <c r="A134" s="36"/>
      <c r="B134" s="22" t="s">
        <v>78</v>
      </c>
      <c r="C134" s="64"/>
      <c r="D134" s="65"/>
      <c r="E134" s="36"/>
      <c r="F134" s="36"/>
      <c r="J134" s="36"/>
      <c r="K134" s="36"/>
      <c r="L134" s="36"/>
    </row>
    <row r="135" spans="1:12" ht="15.75" x14ac:dyDescent="0.25">
      <c r="A135" s="36"/>
      <c r="B135" s="166" t="s">
        <v>32</v>
      </c>
      <c r="C135" s="172"/>
      <c r="D135" s="172">
        <f>C130+C131+D132+D133</f>
        <v>809</v>
      </c>
      <c r="E135" s="36"/>
      <c r="F135" s="36"/>
      <c r="J135" s="36"/>
      <c r="K135" s="36"/>
      <c r="L135" s="36"/>
    </row>
    <row r="140" spans="1:12" x14ac:dyDescent="0.25">
      <c r="A140" s="1592" t="s">
        <v>94</v>
      </c>
      <c r="B140" s="1592"/>
      <c r="C140" s="1592"/>
      <c r="D140" s="1592"/>
      <c r="E140" s="1592"/>
    </row>
    <row r="141" spans="1:12" x14ac:dyDescent="0.25">
      <c r="A141" s="47" t="s">
        <v>95</v>
      </c>
      <c r="B141" s="1602" t="s">
        <v>118</v>
      </c>
      <c r="C141" s="1603"/>
      <c r="D141" s="1603"/>
      <c r="E141" s="1603"/>
    </row>
    <row r="142" spans="1:12" x14ac:dyDescent="0.25">
      <c r="A142" s="29"/>
      <c r="B142" s="1604" t="s">
        <v>32</v>
      </c>
      <c r="C142" s="1606" t="s">
        <v>84</v>
      </c>
      <c r="D142" s="1606" t="s">
        <v>85</v>
      </c>
      <c r="E142" s="1606" t="s">
        <v>86</v>
      </c>
    </row>
    <row r="143" spans="1:12" x14ac:dyDescent="0.25">
      <c r="A143" s="29"/>
      <c r="B143" s="1605"/>
      <c r="C143" s="1607"/>
      <c r="D143" s="1605"/>
      <c r="E143" s="1605"/>
    </row>
    <row r="144" spans="1:12" x14ac:dyDescent="0.25">
      <c r="A144" s="48" t="s">
        <v>87</v>
      </c>
      <c r="B144" s="29">
        <v>5</v>
      </c>
      <c r="C144" s="29">
        <v>5</v>
      </c>
      <c r="D144" s="29">
        <v>0</v>
      </c>
      <c r="E144" s="29">
        <v>0</v>
      </c>
    </row>
    <row r="145" spans="1:5" x14ac:dyDescent="0.25">
      <c r="A145" s="48" t="s">
        <v>88</v>
      </c>
      <c r="B145" s="29">
        <v>1</v>
      </c>
      <c r="C145" s="49">
        <v>1</v>
      </c>
      <c r="D145" s="49">
        <v>0</v>
      </c>
      <c r="E145" s="49">
        <v>0</v>
      </c>
    </row>
    <row r="146" spans="1:5" x14ac:dyDescent="0.25">
      <c r="A146" s="48" t="s">
        <v>89</v>
      </c>
      <c r="B146" s="29">
        <v>4</v>
      </c>
      <c r="C146" s="49">
        <v>4</v>
      </c>
      <c r="D146" s="49">
        <v>0</v>
      </c>
      <c r="E146" s="49">
        <v>0</v>
      </c>
    </row>
    <row r="147" spans="1:5" x14ac:dyDescent="0.25">
      <c r="A147" s="48" t="s">
        <v>90</v>
      </c>
      <c r="B147" s="29">
        <v>0</v>
      </c>
      <c r="C147" s="49">
        <v>0</v>
      </c>
      <c r="D147" s="49">
        <v>0</v>
      </c>
      <c r="E147" s="49">
        <v>0</v>
      </c>
    </row>
    <row r="148" spans="1:5" x14ac:dyDescent="0.25">
      <c r="A148" s="48" t="s">
        <v>91</v>
      </c>
      <c r="B148" s="29">
        <v>14</v>
      </c>
      <c r="C148" s="53">
        <v>10</v>
      </c>
      <c r="D148" s="53">
        <v>3</v>
      </c>
      <c r="E148" s="53">
        <v>1</v>
      </c>
    </row>
    <row r="149" spans="1:5" x14ac:dyDescent="0.25">
      <c r="A149" s="48" t="s">
        <v>92</v>
      </c>
      <c r="B149" s="29">
        <v>0</v>
      </c>
      <c r="C149" s="53">
        <v>0</v>
      </c>
      <c r="D149" s="53">
        <v>0</v>
      </c>
      <c r="E149" s="53">
        <v>0</v>
      </c>
    </row>
    <row r="150" spans="1:5" x14ac:dyDescent="0.25">
      <c r="A150" s="48" t="s">
        <v>93</v>
      </c>
      <c r="B150" s="29">
        <v>2</v>
      </c>
      <c r="C150" s="53">
        <v>0</v>
      </c>
      <c r="D150" s="53">
        <v>2</v>
      </c>
      <c r="E150" s="53">
        <v>0</v>
      </c>
    </row>
  </sheetData>
  <mergeCells count="16">
    <mergeCell ref="A50:C50"/>
    <mergeCell ref="A5:L5"/>
    <mergeCell ref="A8:A9"/>
    <mergeCell ref="B8:B9"/>
    <mergeCell ref="C8:E8"/>
    <mergeCell ref="F8:L8"/>
    <mergeCell ref="B142:B143"/>
    <mergeCell ref="C142:C143"/>
    <mergeCell ref="D142:D143"/>
    <mergeCell ref="E142:E143"/>
    <mergeCell ref="A51:C51"/>
    <mergeCell ref="A55:H55"/>
    <mergeCell ref="B57:C57"/>
    <mergeCell ref="B129:D129"/>
    <mergeCell ref="A140:E140"/>
    <mergeCell ref="B141:E14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2"/>
  <sheetViews>
    <sheetView topLeftCell="A64" zoomScale="70" zoomScaleNormal="70" workbookViewId="0">
      <selection activeCell="J90" sqref="J90"/>
    </sheetView>
  </sheetViews>
  <sheetFormatPr defaultColWidth="18.28515625" defaultRowHeight="15.75" x14ac:dyDescent="0.25"/>
  <cols>
    <col min="1" max="1" width="23.28515625" style="247" customWidth="1"/>
    <col min="2" max="16384" width="18.28515625" style="247"/>
  </cols>
  <sheetData>
    <row r="1" spans="1:12" ht="63" x14ac:dyDescent="0.25">
      <c r="A1" s="1275" t="s">
        <v>1</v>
      </c>
      <c r="B1" s="1276"/>
      <c r="C1" s="1276"/>
      <c r="D1" s="1276"/>
      <c r="E1" s="1276"/>
      <c r="F1" s="1276"/>
      <c r="G1" s="1276"/>
      <c r="H1" s="1276"/>
      <c r="I1" s="1276"/>
      <c r="J1" s="1276"/>
      <c r="K1" s="1276"/>
      <c r="L1" s="1275"/>
    </row>
    <row r="2" spans="1:12" x14ac:dyDescent="0.25">
      <c r="A2" s="1275"/>
      <c r="B2" s="1276"/>
      <c r="C2" s="1276"/>
      <c r="D2" s="1276"/>
      <c r="E2" s="1276"/>
      <c r="F2" s="1276"/>
      <c r="G2" s="1276"/>
      <c r="H2" s="1276"/>
      <c r="I2" s="1276"/>
      <c r="J2" s="1276"/>
      <c r="K2" s="1276"/>
      <c r="L2" s="1275"/>
    </row>
    <row r="3" spans="1:12" x14ac:dyDescent="0.25">
      <c r="A3" s="1275"/>
      <c r="B3" s="1276"/>
      <c r="C3" s="1276"/>
      <c r="D3" s="1276"/>
      <c r="E3" s="1276"/>
      <c r="F3" s="1276"/>
      <c r="G3" s="1276"/>
      <c r="H3" s="1276"/>
      <c r="I3" s="1276"/>
      <c r="J3" s="1276"/>
      <c r="K3" s="1276"/>
      <c r="L3" s="1275"/>
    </row>
    <row r="4" spans="1:12" x14ac:dyDescent="0.25">
      <c r="A4" s="1629" t="s">
        <v>2</v>
      </c>
      <c r="B4" s="1629"/>
      <c r="C4" s="1629"/>
      <c r="D4" s="1629"/>
      <c r="E4" s="1629"/>
      <c r="F4" s="1629"/>
      <c r="G4" s="1629"/>
      <c r="H4" s="1629"/>
      <c r="I4" s="1629"/>
      <c r="J4" s="1629"/>
      <c r="K4" s="1629"/>
      <c r="L4" s="1629"/>
    </row>
    <row r="5" spans="1:12" x14ac:dyDescent="0.25">
      <c r="A5" s="1275"/>
      <c r="B5" s="1276"/>
      <c r="C5" s="1276"/>
      <c r="D5" s="1276"/>
      <c r="E5" s="1276"/>
      <c r="F5" s="1276"/>
      <c r="G5" s="1276"/>
      <c r="H5" s="1276"/>
      <c r="I5" s="1276"/>
      <c r="J5" s="1276"/>
      <c r="K5" s="1276"/>
      <c r="L5" s="1275"/>
    </row>
    <row r="6" spans="1:12" x14ac:dyDescent="0.25">
      <c r="A6" s="1275"/>
      <c r="B6" s="1276"/>
      <c r="C6" s="1276"/>
      <c r="D6" s="1276"/>
      <c r="E6" s="1276"/>
      <c r="F6" s="1276"/>
      <c r="G6" s="1276"/>
      <c r="H6" s="1276"/>
      <c r="I6" s="1276"/>
      <c r="J6" s="1276"/>
      <c r="K6" s="1276"/>
      <c r="L6" s="1275"/>
    </row>
    <row r="7" spans="1:12" x14ac:dyDescent="0.25">
      <c r="A7" s="1630" t="s">
        <v>33</v>
      </c>
      <c r="B7" s="1631" t="s">
        <v>3</v>
      </c>
      <c r="C7" s="1632"/>
      <c r="D7" s="1626"/>
      <c r="E7" s="1619"/>
      <c r="F7" s="1633" t="s">
        <v>245</v>
      </c>
      <c r="G7" s="1626"/>
      <c r="H7" s="1626"/>
      <c r="I7" s="1626"/>
      <c r="J7" s="1626"/>
      <c r="K7" s="1626"/>
      <c r="L7" s="1626"/>
    </row>
    <row r="8" spans="1:12" ht="157.5" x14ac:dyDescent="0.25">
      <c r="A8" s="1630"/>
      <c r="B8" s="1631"/>
      <c r="C8" s="1277" t="s">
        <v>5</v>
      </c>
      <c r="D8" s="1278" t="s">
        <v>6</v>
      </c>
      <c r="E8" s="1279" t="s">
        <v>7</v>
      </c>
      <c r="F8" s="1280" t="s">
        <v>8</v>
      </c>
      <c r="G8" s="1278" t="s">
        <v>9</v>
      </c>
      <c r="H8" s="1124" t="s">
        <v>10</v>
      </c>
      <c r="I8" s="1124" t="s">
        <v>83</v>
      </c>
      <c r="J8" s="1124" t="s">
        <v>12</v>
      </c>
      <c r="K8" s="1124" t="s">
        <v>13</v>
      </c>
      <c r="L8" s="1124" t="s">
        <v>14</v>
      </c>
    </row>
    <row r="9" spans="1:12" ht="31.5" x14ac:dyDescent="0.25">
      <c r="A9" s="1125" t="s">
        <v>15</v>
      </c>
      <c r="B9" s="300">
        <v>377</v>
      </c>
      <c r="C9" s="1277">
        <v>161</v>
      </c>
      <c r="D9" s="1278">
        <v>53</v>
      </c>
      <c r="E9" s="1279">
        <v>163</v>
      </c>
      <c r="F9" s="301">
        <v>102</v>
      </c>
      <c r="G9" s="302"/>
      <c r="H9" s="6">
        <v>38</v>
      </c>
      <c r="I9" s="6">
        <v>24</v>
      </c>
      <c r="J9" s="6">
        <v>40</v>
      </c>
      <c r="K9" s="6"/>
      <c r="L9" s="6"/>
    </row>
    <row r="10" spans="1:12" ht="47.25" x14ac:dyDescent="0.25">
      <c r="A10" s="1125" t="s">
        <v>16</v>
      </c>
      <c r="B10" s="300">
        <v>61</v>
      </c>
      <c r="C10" s="303">
        <v>25</v>
      </c>
      <c r="D10" s="302">
        <v>1</v>
      </c>
      <c r="E10" s="304">
        <v>35</v>
      </c>
      <c r="F10" s="301">
        <v>29</v>
      </c>
      <c r="G10" s="302">
        <v>3</v>
      </c>
      <c r="H10" s="6">
        <v>25</v>
      </c>
      <c r="I10" s="6">
        <v>1</v>
      </c>
      <c r="J10" s="6"/>
      <c r="K10" s="6"/>
      <c r="L10" s="6"/>
    </row>
    <row r="11" spans="1:12" x14ac:dyDescent="0.25">
      <c r="A11" s="1125" t="s">
        <v>17</v>
      </c>
      <c r="B11" s="300">
        <v>60</v>
      </c>
      <c r="C11" s="303">
        <v>27</v>
      </c>
      <c r="D11" s="302">
        <v>1</v>
      </c>
      <c r="E11" s="304">
        <v>32</v>
      </c>
      <c r="F11" s="301">
        <v>37</v>
      </c>
      <c r="G11" s="302">
        <v>2</v>
      </c>
      <c r="H11" s="6">
        <v>34</v>
      </c>
      <c r="I11" s="6">
        <v>1</v>
      </c>
      <c r="J11" s="6"/>
      <c r="K11" s="6"/>
      <c r="L11" s="6"/>
    </row>
    <row r="12" spans="1:12" ht="31.5" x14ac:dyDescent="0.25">
      <c r="A12" s="1125" t="s">
        <v>18</v>
      </c>
      <c r="B12" s="300">
        <v>36</v>
      </c>
      <c r="C12" s="303">
        <v>10</v>
      </c>
      <c r="D12" s="302">
        <v>7</v>
      </c>
      <c r="E12" s="304">
        <v>19</v>
      </c>
      <c r="F12" s="301">
        <v>40</v>
      </c>
      <c r="G12" s="302">
        <v>24</v>
      </c>
      <c r="H12" s="6">
        <v>16</v>
      </c>
      <c r="I12" s="6"/>
      <c r="J12" s="6"/>
      <c r="K12" s="6"/>
      <c r="L12" s="6"/>
    </row>
    <row r="13" spans="1:12" x14ac:dyDescent="0.25">
      <c r="A13" s="1125" t="s">
        <v>19</v>
      </c>
      <c r="B13" s="300">
        <v>4</v>
      </c>
      <c r="C13" s="303"/>
      <c r="D13" s="302"/>
      <c r="E13" s="304">
        <v>4</v>
      </c>
      <c r="F13" s="301">
        <v>3</v>
      </c>
      <c r="G13" s="302">
        <v>3</v>
      </c>
      <c r="H13" s="6"/>
      <c r="I13" s="6"/>
      <c r="J13" s="6"/>
      <c r="K13" s="6"/>
      <c r="L13" s="6"/>
    </row>
    <row r="14" spans="1:12" x14ac:dyDescent="0.25">
      <c r="A14" s="1125" t="s">
        <v>20</v>
      </c>
      <c r="B14" s="300">
        <v>29</v>
      </c>
      <c r="C14" s="303">
        <v>14</v>
      </c>
      <c r="D14" s="302">
        <v>2</v>
      </c>
      <c r="E14" s="304">
        <v>13</v>
      </c>
      <c r="F14" s="301">
        <v>7</v>
      </c>
      <c r="G14" s="302">
        <v>2</v>
      </c>
      <c r="H14" s="6">
        <v>5</v>
      </c>
      <c r="I14" s="6"/>
      <c r="J14" s="6"/>
      <c r="K14" s="6"/>
      <c r="L14" s="6"/>
    </row>
    <row r="15" spans="1:12" x14ac:dyDescent="0.25">
      <c r="A15" s="1125" t="s">
        <v>21</v>
      </c>
      <c r="B15" s="300">
        <v>54</v>
      </c>
      <c r="C15" s="303">
        <v>34</v>
      </c>
      <c r="D15" s="302">
        <v>2</v>
      </c>
      <c r="E15" s="304">
        <v>18</v>
      </c>
      <c r="F15" s="301">
        <v>10</v>
      </c>
      <c r="G15" s="302"/>
      <c r="H15" s="6">
        <v>10</v>
      </c>
      <c r="I15" s="6"/>
      <c r="J15" s="6"/>
      <c r="K15" s="6"/>
      <c r="L15" s="6"/>
    </row>
    <row r="16" spans="1:12" x14ac:dyDescent="0.25">
      <c r="A16" s="1125" t="s">
        <v>22</v>
      </c>
      <c r="B16" s="300">
        <v>23</v>
      </c>
      <c r="C16" s="303">
        <v>10</v>
      </c>
      <c r="D16" s="302">
        <v>2</v>
      </c>
      <c r="E16" s="304">
        <v>11</v>
      </c>
      <c r="F16" s="301">
        <v>9</v>
      </c>
      <c r="G16" s="302">
        <v>1</v>
      </c>
      <c r="H16" s="6">
        <v>8</v>
      </c>
      <c r="I16" s="6"/>
      <c r="J16" s="6"/>
      <c r="K16" s="6"/>
      <c r="L16" s="6"/>
    </row>
    <row r="17" spans="1:12" x14ac:dyDescent="0.25">
      <c r="A17" s="1125" t="s">
        <v>23</v>
      </c>
      <c r="B17" s="300"/>
      <c r="C17" s="303"/>
      <c r="D17" s="302"/>
      <c r="E17" s="304"/>
      <c r="F17" s="301"/>
      <c r="G17" s="302"/>
      <c r="H17" s="6"/>
      <c r="I17" s="6"/>
      <c r="J17" s="6"/>
      <c r="K17" s="6"/>
      <c r="L17" s="6"/>
    </row>
    <row r="18" spans="1:12" x14ac:dyDescent="0.25">
      <c r="A18" s="1125" t="s">
        <v>24</v>
      </c>
      <c r="B18" s="300">
        <v>37</v>
      </c>
      <c r="C18" s="303">
        <v>11</v>
      </c>
      <c r="D18" s="302">
        <v>9</v>
      </c>
      <c r="E18" s="304">
        <v>17</v>
      </c>
      <c r="F18" s="301">
        <v>10</v>
      </c>
      <c r="G18" s="302"/>
      <c r="H18" s="6">
        <v>10</v>
      </c>
      <c r="I18" s="6"/>
      <c r="J18" s="6"/>
      <c r="K18" s="6"/>
      <c r="L18" s="6"/>
    </row>
    <row r="19" spans="1:12" ht="31.5" x14ac:dyDescent="0.25">
      <c r="A19" s="1125" t="s">
        <v>25</v>
      </c>
      <c r="B19" s="300">
        <v>47</v>
      </c>
      <c r="C19" s="303">
        <v>34</v>
      </c>
      <c r="D19" s="302">
        <v>1</v>
      </c>
      <c r="E19" s="304">
        <v>12</v>
      </c>
      <c r="F19" s="301">
        <v>71</v>
      </c>
      <c r="G19" s="302">
        <v>55</v>
      </c>
      <c r="H19" s="6">
        <v>16</v>
      </c>
      <c r="I19" s="6"/>
      <c r="J19" s="6"/>
      <c r="K19" s="6"/>
      <c r="L19" s="6"/>
    </row>
    <row r="20" spans="1:12" ht="31.5" x14ac:dyDescent="0.25">
      <c r="A20" s="1125" t="s">
        <v>26</v>
      </c>
      <c r="B20" s="300"/>
      <c r="C20" s="303"/>
      <c r="D20" s="302"/>
      <c r="E20" s="304"/>
      <c r="F20" s="301"/>
      <c r="G20" s="302"/>
      <c r="H20" s="6"/>
      <c r="I20" s="6"/>
      <c r="J20" s="6"/>
      <c r="K20" s="6"/>
      <c r="L20" s="6"/>
    </row>
    <row r="21" spans="1:12" ht="31.5" x14ac:dyDescent="0.25">
      <c r="A21" s="1125" t="s">
        <v>27</v>
      </c>
      <c r="B21" s="300"/>
      <c r="C21" s="303"/>
      <c r="D21" s="302"/>
      <c r="E21" s="304"/>
      <c r="F21" s="301">
        <v>55</v>
      </c>
      <c r="G21" s="302">
        <v>55</v>
      </c>
      <c r="H21" s="6"/>
      <c r="I21" s="6"/>
      <c r="J21" s="6"/>
      <c r="K21" s="6"/>
      <c r="L21" s="6"/>
    </row>
    <row r="22" spans="1:12" x14ac:dyDescent="0.25">
      <c r="A22" s="1125" t="s">
        <v>28</v>
      </c>
      <c r="B22" s="300"/>
      <c r="C22" s="303"/>
      <c r="D22" s="302"/>
      <c r="E22" s="304"/>
      <c r="F22" s="301">
        <v>73</v>
      </c>
      <c r="G22" s="302">
        <v>73</v>
      </c>
      <c r="H22" s="6"/>
      <c r="I22" s="6"/>
      <c r="J22" s="6"/>
      <c r="K22" s="6"/>
      <c r="L22" s="6"/>
    </row>
    <row r="23" spans="1:12" x14ac:dyDescent="0.25">
      <c r="A23" s="1125" t="s">
        <v>29</v>
      </c>
      <c r="B23" s="300">
        <v>11</v>
      </c>
      <c r="C23" s="303">
        <v>6</v>
      </c>
      <c r="D23" s="302"/>
      <c r="E23" s="304">
        <v>5</v>
      </c>
      <c r="F23" s="301">
        <v>3</v>
      </c>
      <c r="G23" s="302">
        <v>1</v>
      </c>
      <c r="H23" s="6">
        <v>2</v>
      </c>
      <c r="I23" s="6"/>
      <c r="J23" s="6"/>
      <c r="K23" s="6"/>
      <c r="L23" s="6"/>
    </row>
    <row r="24" spans="1:12" x14ac:dyDescent="0.25">
      <c r="A24" s="1125" t="s">
        <v>30</v>
      </c>
      <c r="B24" s="300">
        <v>24</v>
      </c>
      <c r="C24" s="303">
        <v>4</v>
      </c>
      <c r="D24" s="302"/>
      <c r="E24" s="304">
        <v>20</v>
      </c>
      <c r="F24" s="301">
        <v>47</v>
      </c>
      <c r="G24" s="302">
        <v>37</v>
      </c>
      <c r="H24" s="6">
        <v>10</v>
      </c>
      <c r="I24" s="6"/>
      <c r="J24" s="6"/>
      <c r="K24" s="6"/>
      <c r="L24" s="6"/>
    </row>
    <row r="25" spans="1:12" x14ac:dyDescent="0.25">
      <c r="A25" s="1125" t="s">
        <v>243</v>
      </c>
      <c r="B25" s="300">
        <v>21</v>
      </c>
      <c r="C25" s="303">
        <v>9</v>
      </c>
      <c r="D25" s="302"/>
      <c r="E25" s="304">
        <v>12</v>
      </c>
      <c r="F25" s="301">
        <v>21</v>
      </c>
      <c r="G25" s="302"/>
      <c r="H25" s="6">
        <v>16</v>
      </c>
      <c r="I25" s="6">
        <v>2</v>
      </c>
      <c r="J25" s="6">
        <v>3</v>
      </c>
      <c r="K25" s="6"/>
      <c r="L25" s="6"/>
    </row>
    <row r="26" spans="1:12" s="251" customFormat="1" ht="16.5" thickBot="1" x14ac:dyDescent="0.3">
      <c r="A26" s="208" t="s">
        <v>32</v>
      </c>
      <c r="B26" s="577">
        <v>784</v>
      </c>
      <c r="C26" s="314">
        <v>345</v>
      </c>
      <c r="D26" s="315">
        <v>78</v>
      </c>
      <c r="E26" s="298">
        <v>361</v>
      </c>
      <c r="F26" s="578">
        <v>517</v>
      </c>
      <c r="G26" s="1123">
        <v>256</v>
      </c>
      <c r="H26" s="170">
        <v>190</v>
      </c>
      <c r="I26" s="170">
        <v>28</v>
      </c>
      <c r="J26" s="170">
        <v>43</v>
      </c>
      <c r="K26" s="170"/>
      <c r="L26" s="170"/>
    </row>
    <row r="27" spans="1:12" x14ac:dyDescent="0.25">
      <c r="A27" s="1281"/>
      <c r="B27" s="1281"/>
      <c r="C27" s="1127"/>
      <c r="D27" s="1127"/>
      <c r="E27" s="1127"/>
      <c r="F27" s="1281"/>
      <c r="G27" s="1281"/>
      <c r="H27" s="1281"/>
      <c r="I27" s="1281"/>
      <c r="J27" s="1281"/>
      <c r="K27" s="1281"/>
      <c r="L27" s="1281"/>
    </row>
    <row r="28" spans="1:12" x14ac:dyDescent="0.25">
      <c r="A28" s="1626" t="s">
        <v>33</v>
      </c>
      <c r="B28" s="1626" t="s">
        <v>34</v>
      </c>
      <c r="C28" s="1282"/>
      <c r="D28" s="1282"/>
      <c r="E28" s="1282"/>
      <c r="F28" s="1282"/>
      <c r="G28" s="1282"/>
      <c r="H28" s="1282"/>
      <c r="I28" s="1282"/>
      <c r="J28" s="1282"/>
      <c r="K28" s="1282"/>
      <c r="L28" s="1282"/>
    </row>
    <row r="29" spans="1:12" x14ac:dyDescent="0.25">
      <c r="A29" s="1626"/>
      <c r="B29" s="1626"/>
      <c r="C29" s="1282"/>
      <c r="D29" s="1282"/>
      <c r="E29" s="1282"/>
      <c r="F29" s="1282"/>
      <c r="G29" s="1282"/>
      <c r="H29" s="1282"/>
      <c r="I29" s="1282"/>
      <c r="J29" s="1282"/>
      <c r="K29" s="1282"/>
      <c r="L29" s="1282"/>
    </row>
    <row r="30" spans="1:12" ht="31.5" x14ac:dyDescent="0.25">
      <c r="A30" s="124" t="s">
        <v>15</v>
      </c>
      <c r="B30" s="302">
        <v>11</v>
      </c>
      <c r="C30" s="1283"/>
      <c r="D30" s="1283"/>
      <c r="E30" s="1283"/>
      <c r="F30" s="1283"/>
      <c r="G30" s="1283"/>
      <c r="H30" s="1283"/>
      <c r="I30" s="1283"/>
      <c r="J30" s="1283"/>
      <c r="K30" s="1283"/>
      <c r="L30" s="128"/>
    </row>
    <row r="31" spans="1:12" ht="47.25" x14ac:dyDescent="0.25">
      <c r="A31" s="124" t="s">
        <v>16</v>
      </c>
      <c r="B31" s="302"/>
      <c r="C31" s="1283"/>
      <c r="D31" s="1283"/>
      <c r="E31" s="1283"/>
      <c r="F31" s="1283"/>
      <c r="G31" s="1283"/>
      <c r="H31" s="1283"/>
      <c r="I31" s="1283"/>
      <c r="J31" s="1283"/>
      <c r="K31" s="1283"/>
      <c r="L31" s="128"/>
    </row>
    <row r="32" spans="1:12" x14ac:dyDescent="0.25">
      <c r="A32" s="124" t="s">
        <v>17</v>
      </c>
      <c r="B32" s="302">
        <v>4</v>
      </c>
      <c r="C32" s="1283"/>
      <c r="D32" s="1283"/>
      <c r="E32" s="1283"/>
      <c r="F32" s="1283"/>
      <c r="G32" s="1283"/>
      <c r="H32" s="1283"/>
      <c r="I32" s="1283"/>
      <c r="J32" s="1283"/>
      <c r="K32" s="1283"/>
      <c r="L32" s="128"/>
    </row>
    <row r="33" spans="1:12" ht="31.5" x14ac:dyDescent="0.25">
      <c r="A33" s="124" t="s">
        <v>18</v>
      </c>
      <c r="B33" s="302"/>
      <c r="C33" s="1283"/>
      <c r="D33" s="1283"/>
      <c r="E33" s="1283"/>
      <c r="F33" s="1283"/>
      <c r="G33" s="1283"/>
      <c r="H33" s="1283"/>
      <c r="I33" s="1283"/>
      <c r="J33" s="1283"/>
      <c r="K33" s="1283"/>
      <c r="L33" s="128"/>
    </row>
    <row r="34" spans="1:12" x14ac:dyDescent="0.25">
      <c r="A34" s="124" t="s">
        <v>19</v>
      </c>
      <c r="B34" s="302"/>
      <c r="C34" s="1283"/>
      <c r="D34" s="1283"/>
      <c r="E34" s="1283"/>
      <c r="F34" s="1283"/>
      <c r="G34" s="1283"/>
      <c r="H34" s="1283"/>
      <c r="I34" s="1283"/>
      <c r="J34" s="1283"/>
      <c r="K34" s="1283"/>
      <c r="L34" s="128"/>
    </row>
    <row r="35" spans="1:12" x14ac:dyDescent="0.25">
      <c r="A35" s="124" t="s">
        <v>20</v>
      </c>
      <c r="B35" s="302">
        <v>8</v>
      </c>
      <c r="C35" s="1283"/>
      <c r="D35" s="1283"/>
      <c r="E35" s="1283"/>
      <c r="F35" s="1283"/>
      <c r="G35" s="1283"/>
      <c r="H35" s="1283"/>
      <c r="I35" s="1283"/>
      <c r="J35" s="1283"/>
      <c r="K35" s="1283"/>
      <c r="L35" s="128"/>
    </row>
    <row r="36" spans="1:12" x14ac:dyDescent="0.25">
      <c r="A36" s="124" t="s">
        <v>21</v>
      </c>
      <c r="B36" s="302">
        <v>9</v>
      </c>
      <c r="C36" s="1283"/>
      <c r="D36" s="1283"/>
      <c r="E36" s="1283"/>
      <c r="F36" s="1283"/>
      <c r="G36" s="1283"/>
      <c r="H36" s="1283"/>
      <c r="I36" s="1283"/>
      <c r="J36" s="1283"/>
      <c r="K36" s="1283"/>
      <c r="L36" s="128"/>
    </row>
    <row r="37" spans="1:12" x14ac:dyDescent="0.25">
      <c r="A37" s="124" t="s">
        <v>22</v>
      </c>
      <c r="B37" s="302"/>
      <c r="C37" s="1283"/>
      <c r="D37" s="1283"/>
      <c r="E37" s="1283"/>
      <c r="F37" s="1283"/>
      <c r="G37" s="1283"/>
      <c r="H37" s="1283"/>
      <c r="I37" s="1283"/>
      <c r="J37" s="1283"/>
      <c r="K37" s="1283"/>
      <c r="L37" s="128"/>
    </row>
    <row r="38" spans="1:12" x14ac:dyDescent="0.25">
      <c r="A38" s="124" t="s">
        <v>23</v>
      </c>
      <c r="B38" s="302"/>
      <c r="C38" s="1283"/>
      <c r="D38" s="1283"/>
      <c r="E38" s="1283"/>
      <c r="F38" s="1283"/>
      <c r="G38" s="1283"/>
      <c r="H38" s="1283"/>
      <c r="I38" s="1283"/>
      <c r="J38" s="1283"/>
      <c r="K38" s="1283"/>
      <c r="L38" s="128"/>
    </row>
    <row r="39" spans="1:12" x14ac:dyDescent="0.25">
      <c r="A39" s="124" t="s">
        <v>24</v>
      </c>
      <c r="B39" s="302"/>
      <c r="C39" s="1283"/>
      <c r="D39" s="1283"/>
      <c r="E39" s="1283"/>
      <c r="F39" s="1283"/>
      <c r="G39" s="1283"/>
      <c r="H39" s="1283"/>
      <c r="I39" s="1283"/>
      <c r="J39" s="1283"/>
      <c r="K39" s="1283"/>
      <c r="L39" s="128"/>
    </row>
    <row r="40" spans="1:12" ht="31.5" x14ac:dyDescent="0.25">
      <c r="A40" s="124" t="s">
        <v>25</v>
      </c>
      <c r="B40" s="302"/>
      <c r="C40" s="1283"/>
      <c r="D40" s="1283"/>
      <c r="E40" s="1283"/>
      <c r="F40" s="1283"/>
      <c r="G40" s="1283"/>
      <c r="H40" s="1283"/>
      <c r="I40" s="1283"/>
      <c r="J40" s="1283"/>
      <c r="K40" s="1283"/>
      <c r="L40" s="128"/>
    </row>
    <row r="41" spans="1:12" ht="31.5" x14ac:dyDescent="0.25">
      <c r="A41" s="124" t="s">
        <v>26</v>
      </c>
      <c r="B41" s="302"/>
      <c r="C41" s="1283"/>
      <c r="D41" s="1283"/>
      <c r="E41" s="1283"/>
      <c r="F41" s="1283"/>
      <c r="G41" s="1283"/>
      <c r="H41" s="1283"/>
      <c r="I41" s="1283"/>
      <c r="J41" s="1283"/>
      <c r="K41" s="1283"/>
      <c r="L41" s="128"/>
    </row>
    <row r="42" spans="1:12" ht="31.5" x14ac:dyDescent="0.25">
      <c r="A42" s="124" t="s">
        <v>27</v>
      </c>
      <c r="B42" s="302"/>
      <c r="C42" s="1283"/>
      <c r="D42" s="1283"/>
      <c r="E42" s="1283"/>
      <c r="F42" s="1283"/>
      <c r="G42" s="1283"/>
      <c r="H42" s="1283"/>
      <c r="I42" s="1283"/>
      <c r="J42" s="1283"/>
      <c r="K42" s="1283"/>
      <c r="L42" s="128"/>
    </row>
    <row r="43" spans="1:12" x14ac:dyDescent="0.25">
      <c r="A43" s="124" t="s">
        <v>28</v>
      </c>
      <c r="B43" s="302"/>
      <c r="C43" s="1283"/>
      <c r="D43" s="1283"/>
      <c r="E43" s="1283"/>
      <c r="F43" s="1283"/>
      <c r="G43" s="1283"/>
      <c r="H43" s="1283"/>
      <c r="I43" s="1283"/>
      <c r="J43" s="1283"/>
      <c r="K43" s="1283"/>
      <c r="L43" s="128"/>
    </row>
    <row r="44" spans="1:12" x14ac:dyDescent="0.25">
      <c r="A44" s="124" t="s">
        <v>29</v>
      </c>
      <c r="B44" s="302">
        <v>1</v>
      </c>
      <c r="C44" s="1283"/>
      <c r="D44" s="1283"/>
      <c r="E44" s="1283"/>
      <c r="F44" s="1283"/>
      <c r="G44" s="1283"/>
      <c r="H44" s="1283"/>
      <c r="I44" s="1283"/>
      <c r="J44" s="1283"/>
      <c r="K44" s="1283"/>
      <c r="L44" s="128"/>
    </row>
    <row r="45" spans="1:12" x14ac:dyDescent="0.25">
      <c r="A45" s="124" t="s">
        <v>30</v>
      </c>
      <c r="B45" s="302"/>
      <c r="C45" s="1283"/>
      <c r="D45" s="1283"/>
      <c r="E45" s="1283"/>
      <c r="F45" s="1283"/>
      <c r="G45" s="1283"/>
      <c r="H45" s="1283"/>
      <c r="I45" s="1283"/>
      <c r="J45" s="1283"/>
      <c r="K45" s="1283"/>
      <c r="L45" s="128"/>
    </row>
    <row r="46" spans="1:12" x14ac:dyDescent="0.25">
      <c r="A46" s="124" t="s">
        <v>243</v>
      </c>
      <c r="B46" s="302"/>
      <c r="C46" s="1283"/>
      <c r="D46" s="1283"/>
      <c r="E46" s="1283"/>
      <c r="F46" s="1283"/>
      <c r="G46" s="1283"/>
      <c r="H46" s="1283"/>
      <c r="I46" s="1283"/>
      <c r="J46" s="1283"/>
      <c r="K46" s="1283"/>
      <c r="L46" s="128"/>
    </row>
    <row r="47" spans="1:12" s="251" customFormat="1" x14ac:dyDescent="0.25">
      <c r="A47" s="214" t="s">
        <v>32</v>
      </c>
      <c r="B47" s="1123">
        <v>33</v>
      </c>
      <c r="C47" s="239"/>
      <c r="D47" s="239"/>
      <c r="E47" s="239"/>
      <c r="F47" s="239"/>
      <c r="G47" s="239"/>
      <c r="H47" s="239"/>
      <c r="I47" s="239"/>
      <c r="J47" s="239"/>
      <c r="K47" s="239"/>
      <c r="L47" s="317"/>
    </row>
    <row r="48" spans="1:12" x14ac:dyDescent="0.25">
      <c r="A48" s="1281"/>
      <c r="B48" s="1281"/>
      <c r="C48" s="1281"/>
      <c r="D48" s="1281"/>
      <c r="E48" s="1281"/>
      <c r="F48" s="1281"/>
      <c r="G48" s="1281"/>
      <c r="H48" s="1281"/>
      <c r="I48" s="1281"/>
      <c r="J48" s="1281"/>
      <c r="K48" s="1281"/>
      <c r="L48" s="1281"/>
    </row>
    <row r="49" spans="1:12" x14ac:dyDescent="0.25">
      <c r="A49" s="1622" t="s">
        <v>35</v>
      </c>
      <c r="B49" s="1622"/>
      <c r="C49" s="1622"/>
      <c r="D49" s="1622"/>
      <c r="E49" s="1622"/>
      <c r="F49" s="1622"/>
      <c r="G49" s="1622"/>
      <c r="H49" s="1622"/>
      <c r="I49" s="1622"/>
      <c r="J49" s="1622"/>
      <c r="K49" s="1622"/>
      <c r="L49" s="1622"/>
    </row>
    <row r="50" spans="1:12" x14ac:dyDescent="0.25">
      <c r="A50" s="1622" t="s">
        <v>36</v>
      </c>
      <c r="B50" s="1622"/>
      <c r="C50" s="1622"/>
      <c r="D50" s="1622"/>
      <c r="E50" s="1281"/>
      <c r="F50" s="1281"/>
      <c r="G50" s="1281"/>
      <c r="H50" s="1281"/>
      <c r="I50" s="1281"/>
      <c r="J50" s="1281"/>
      <c r="K50" s="1281"/>
      <c r="L50" s="1281"/>
    </row>
    <row r="51" spans="1:12" x14ac:dyDescent="0.25">
      <c r="A51" s="1622" t="s">
        <v>79</v>
      </c>
      <c r="B51" s="1622"/>
      <c r="C51" s="1622"/>
      <c r="D51" s="1622"/>
      <c r="E51" s="1622"/>
      <c r="F51" s="1622"/>
      <c r="G51" s="1622"/>
      <c r="H51" s="1622"/>
      <c r="I51" s="1622"/>
      <c r="J51" s="1622"/>
      <c r="K51" s="1622"/>
      <c r="L51" s="1622"/>
    </row>
    <row r="52" spans="1:12" x14ac:dyDescent="0.25">
      <c r="A52" s="1281"/>
      <c r="B52" s="1281"/>
      <c r="C52" s="1281"/>
      <c r="D52" s="1281"/>
      <c r="E52" s="1281"/>
      <c r="F52" s="1281"/>
      <c r="G52" s="1281"/>
      <c r="H52" s="1281"/>
      <c r="I52" s="1281"/>
      <c r="J52" s="1281"/>
      <c r="K52" s="1281"/>
      <c r="L52" s="1281"/>
    </row>
    <row r="53" spans="1:12" x14ac:dyDescent="0.25">
      <c r="A53" s="1281"/>
      <c r="B53" s="1281"/>
      <c r="C53" s="1281"/>
      <c r="D53" s="1281"/>
      <c r="E53" s="1281"/>
      <c r="F53" s="1281"/>
      <c r="G53" s="1281"/>
      <c r="H53" s="1281"/>
      <c r="I53" s="1281"/>
      <c r="J53" s="1281"/>
      <c r="K53" s="1281"/>
      <c r="L53" s="1281"/>
    </row>
    <row r="54" spans="1:12" x14ac:dyDescent="0.25">
      <c r="A54" s="1629" t="s">
        <v>37</v>
      </c>
      <c r="B54" s="1629"/>
      <c r="C54" s="1629"/>
      <c r="D54" s="1629"/>
      <c r="E54" s="1629"/>
      <c r="F54" s="1629"/>
      <c r="G54" s="1629"/>
      <c r="H54" s="1629"/>
      <c r="I54" s="1276"/>
      <c r="J54" s="1276"/>
      <c r="K54" s="1276"/>
      <c r="L54" s="1275"/>
    </row>
    <row r="55" spans="1:12" ht="16.5" thickBot="1" x14ac:dyDescent="0.3">
      <c r="A55" s="1281"/>
      <c r="B55" s="1281"/>
      <c r="C55" s="1281"/>
      <c r="D55" s="1281"/>
      <c r="E55" s="1281"/>
      <c r="F55" s="1281"/>
      <c r="G55" s="1281"/>
      <c r="H55" s="1281"/>
      <c r="I55" s="1281"/>
      <c r="J55" s="1281"/>
      <c r="K55" s="1281"/>
      <c r="L55" s="1281"/>
    </row>
    <row r="56" spans="1:12" ht="29.25" customHeight="1" x14ac:dyDescent="0.25">
      <c r="A56" s="1281"/>
      <c r="B56" s="1623" t="s">
        <v>38</v>
      </c>
      <c r="C56" s="1624"/>
      <c r="D56" s="1624" t="s">
        <v>41</v>
      </c>
      <c r="E56" s="1624"/>
      <c r="F56" s="1634" t="s">
        <v>42</v>
      </c>
      <c r="G56" s="1634" t="s">
        <v>43</v>
      </c>
      <c r="H56" s="1618" t="s">
        <v>44</v>
      </c>
      <c r="I56" s="1281"/>
      <c r="J56" s="1281"/>
      <c r="K56" s="1281"/>
      <c r="L56" s="1281"/>
    </row>
    <row r="57" spans="1:12" ht="94.5" x14ac:dyDescent="0.25">
      <c r="A57" s="1284" t="s">
        <v>33</v>
      </c>
      <c r="B57" s="1277" t="s">
        <v>130</v>
      </c>
      <c r="C57" s="1278" t="s">
        <v>40</v>
      </c>
      <c r="D57" s="1625"/>
      <c r="E57" s="1625"/>
      <c r="F57" s="1626"/>
      <c r="G57" s="1626"/>
      <c r="H57" s="1619"/>
      <c r="I57" s="1285"/>
      <c r="J57" s="1285"/>
      <c r="K57" s="1285"/>
      <c r="L57" s="1286"/>
    </row>
    <row r="58" spans="1:12" ht="31.5" x14ac:dyDescent="0.25">
      <c r="A58" s="1125" t="s">
        <v>15</v>
      </c>
      <c r="B58" s="303">
        <v>45</v>
      </c>
      <c r="C58" s="1278">
        <v>22</v>
      </c>
      <c r="D58" s="1626">
        <v>90</v>
      </c>
      <c r="E58" s="1626"/>
      <c r="F58" s="1287">
        <v>58</v>
      </c>
      <c r="G58" s="1287">
        <v>160</v>
      </c>
      <c r="H58" s="1288">
        <v>17</v>
      </c>
      <c r="I58" s="1285"/>
      <c r="J58" s="1285"/>
      <c r="K58" s="1285"/>
      <c r="L58" s="1286"/>
    </row>
    <row r="59" spans="1:12" ht="47.25" x14ac:dyDescent="0.25">
      <c r="A59" s="1125" t="s">
        <v>16</v>
      </c>
      <c r="B59" s="303">
        <v>3</v>
      </c>
      <c r="C59" s="302">
        <v>5</v>
      </c>
      <c r="D59" s="1626">
        <v>12</v>
      </c>
      <c r="E59" s="1626"/>
      <c r="F59" s="1287">
        <v>6</v>
      </c>
      <c r="G59" s="1287">
        <v>34</v>
      </c>
      <c r="H59" s="1288">
        <v>7</v>
      </c>
      <c r="I59" s="1285"/>
      <c r="J59" s="1285"/>
      <c r="K59" s="1285"/>
      <c r="L59" s="1286"/>
    </row>
    <row r="60" spans="1:12" x14ac:dyDescent="0.25">
      <c r="A60" s="1125" t="s">
        <v>17</v>
      </c>
      <c r="B60" s="303">
        <v>22</v>
      </c>
      <c r="C60" s="302">
        <v>5</v>
      </c>
      <c r="D60" s="1626">
        <v>24</v>
      </c>
      <c r="E60" s="1626"/>
      <c r="F60" s="1287">
        <v>9</v>
      </c>
      <c r="G60" s="1287">
        <v>32</v>
      </c>
      <c r="H60" s="1288">
        <v>4</v>
      </c>
      <c r="I60" s="1285"/>
      <c r="J60" s="1285"/>
      <c r="K60" s="1285"/>
      <c r="L60" s="1286"/>
    </row>
    <row r="61" spans="1:12" ht="31.5" x14ac:dyDescent="0.25">
      <c r="A61" s="1125" t="s">
        <v>18</v>
      </c>
      <c r="B61" s="303">
        <v>9</v>
      </c>
      <c r="C61" s="302">
        <v>71</v>
      </c>
      <c r="D61" s="1626">
        <v>2</v>
      </c>
      <c r="E61" s="1626"/>
      <c r="F61" s="1287"/>
      <c r="G61" s="1287">
        <v>20</v>
      </c>
      <c r="H61" s="1288"/>
      <c r="I61" s="1285"/>
      <c r="J61" s="1285"/>
      <c r="K61" s="1285"/>
      <c r="L61" s="1286"/>
    </row>
    <row r="62" spans="1:12" x14ac:dyDescent="0.25">
      <c r="A62" s="1125" t="s">
        <v>19</v>
      </c>
      <c r="B62" s="303"/>
      <c r="C62" s="302"/>
      <c r="D62" s="1626"/>
      <c r="E62" s="1626"/>
      <c r="F62" s="1287"/>
      <c r="G62" s="1287">
        <v>4</v>
      </c>
      <c r="H62" s="1288"/>
      <c r="I62" s="1285"/>
      <c r="J62" s="1285"/>
      <c r="K62" s="1285"/>
      <c r="L62" s="1286"/>
    </row>
    <row r="63" spans="1:12" x14ac:dyDescent="0.25">
      <c r="A63" s="1125" t="s">
        <v>20</v>
      </c>
      <c r="B63" s="303">
        <v>1</v>
      </c>
      <c r="C63" s="302">
        <v>6</v>
      </c>
      <c r="D63" s="1626"/>
      <c r="E63" s="1626"/>
      <c r="F63" s="1287">
        <v>1</v>
      </c>
      <c r="G63" s="1287">
        <v>15</v>
      </c>
      <c r="H63" s="1288"/>
      <c r="I63" s="1285"/>
      <c r="J63" s="1285"/>
      <c r="K63" s="1285"/>
      <c r="L63" s="1286"/>
    </row>
    <row r="64" spans="1:12" x14ac:dyDescent="0.25">
      <c r="A64" s="1125" t="s">
        <v>21</v>
      </c>
      <c r="B64" s="303">
        <v>2</v>
      </c>
      <c r="C64" s="302">
        <v>4</v>
      </c>
      <c r="D64" s="1626">
        <v>5</v>
      </c>
      <c r="E64" s="1626"/>
      <c r="F64" s="1287"/>
      <c r="G64" s="1287"/>
      <c r="H64" s="1288"/>
      <c r="I64" s="1285"/>
      <c r="J64" s="1285"/>
      <c r="K64" s="1285"/>
      <c r="L64" s="1286"/>
    </row>
    <row r="65" spans="1:12" x14ac:dyDescent="0.25">
      <c r="A65" s="1125" t="s">
        <v>22</v>
      </c>
      <c r="B65" s="303"/>
      <c r="C65" s="302">
        <v>3</v>
      </c>
      <c r="D65" s="1626">
        <v>3</v>
      </c>
      <c r="E65" s="1626"/>
      <c r="F65" s="1287"/>
      <c r="G65" s="1287">
        <v>8</v>
      </c>
      <c r="H65" s="1288"/>
      <c r="I65" s="1285"/>
      <c r="J65" s="1285"/>
      <c r="K65" s="1285"/>
      <c r="L65" s="1286"/>
    </row>
    <row r="66" spans="1:12" x14ac:dyDescent="0.25">
      <c r="A66" s="1125" t="s">
        <v>23</v>
      </c>
      <c r="B66" s="303"/>
      <c r="C66" s="302"/>
      <c r="D66" s="1626"/>
      <c r="E66" s="1626"/>
      <c r="F66" s="1287"/>
      <c r="G66" s="1287"/>
      <c r="H66" s="1288"/>
      <c r="I66" s="1285"/>
      <c r="J66" s="1285"/>
      <c r="K66" s="1285"/>
      <c r="L66" s="1286"/>
    </row>
    <row r="67" spans="1:12" x14ac:dyDescent="0.25">
      <c r="A67" s="1125" t="s">
        <v>24</v>
      </c>
      <c r="B67" s="303">
        <v>5</v>
      </c>
      <c r="C67" s="302">
        <v>12</v>
      </c>
      <c r="D67" s="1626">
        <v>4</v>
      </c>
      <c r="E67" s="1626"/>
      <c r="F67" s="1287"/>
      <c r="G67" s="1287">
        <v>10</v>
      </c>
      <c r="H67" s="1288"/>
      <c r="I67" s="1285"/>
      <c r="J67" s="1285"/>
      <c r="K67" s="1285"/>
      <c r="L67" s="1286"/>
    </row>
    <row r="68" spans="1:12" ht="31.5" x14ac:dyDescent="0.25">
      <c r="A68" s="1125" t="s">
        <v>25</v>
      </c>
      <c r="B68" s="303">
        <v>1</v>
      </c>
      <c r="C68" s="302">
        <v>44</v>
      </c>
      <c r="D68" s="1626">
        <v>11</v>
      </c>
      <c r="E68" s="1626"/>
      <c r="F68" s="1287">
        <v>10</v>
      </c>
      <c r="G68" s="1287">
        <v>46</v>
      </c>
      <c r="H68" s="1288">
        <v>1</v>
      </c>
      <c r="I68" s="1285"/>
      <c r="J68" s="1285"/>
      <c r="K68" s="1285"/>
      <c r="L68" s="1286"/>
    </row>
    <row r="69" spans="1:12" ht="31.5" x14ac:dyDescent="0.25">
      <c r="A69" s="1125" t="s">
        <v>26</v>
      </c>
      <c r="B69" s="303"/>
      <c r="C69" s="302">
        <v>1</v>
      </c>
      <c r="D69" s="1626"/>
      <c r="E69" s="1626"/>
      <c r="F69" s="1287"/>
      <c r="G69" s="1287"/>
      <c r="H69" s="1288"/>
      <c r="I69" s="1285"/>
      <c r="J69" s="1285"/>
      <c r="K69" s="1285"/>
      <c r="L69" s="1286"/>
    </row>
    <row r="70" spans="1:12" ht="31.5" x14ac:dyDescent="0.25">
      <c r="A70" s="1125" t="s">
        <v>27</v>
      </c>
      <c r="B70" s="303"/>
      <c r="C70" s="302">
        <v>55</v>
      </c>
      <c r="D70" s="1626"/>
      <c r="E70" s="1626"/>
      <c r="F70" s="1287"/>
      <c r="G70" s="1287"/>
      <c r="H70" s="1288"/>
      <c r="I70" s="1285"/>
      <c r="J70" s="1285"/>
      <c r="K70" s="1285"/>
      <c r="L70" s="1286"/>
    </row>
    <row r="71" spans="1:12" x14ac:dyDescent="0.25">
      <c r="A71" s="1125" t="s">
        <v>28</v>
      </c>
      <c r="B71" s="303"/>
      <c r="C71" s="302">
        <v>73</v>
      </c>
      <c r="D71" s="1626"/>
      <c r="E71" s="1626"/>
      <c r="F71" s="1287"/>
      <c r="G71" s="1287"/>
      <c r="H71" s="1288"/>
      <c r="I71" s="1285"/>
      <c r="J71" s="1285"/>
      <c r="K71" s="1285"/>
      <c r="L71" s="1286"/>
    </row>
    <row r="72" spans="1:12" x14ac:dyDescent="0.25">
      <c r="A72" s="1125" t="s">
        <v>29</v>
      </c>
      <c r="B72" s="303"/>
      <c r="C72" s="302">
        <v>2</v>
      </c>
      <c r="D72" s="1626"/>
      <c r="E72" s="1626"/>
      <c r="F72" s="1287"/>
      <c r="G72" s="1287">
        <v>2</v>
      </c>
      <c r="H72" s="1288"/>
      <c r="I72" s="1285"/>
      <c r="J72" s="1285"/>
      <c r="K72" s="1285"/>
      <c r="L72" s="1286"/>
    </row>
    <row r="73" spans="1:12" x14ac:dyDescent="0.25">
      <c r="A73" s="1125" t="s">
        <v>30</v>
      </c>
      <c r="B73" s="303"/>
      <c r="C73" s="302">
        <v>45</v>
      </c>
      <c r="D73" s="1626"/>
      <c r="E73" s="1626"/>
      <c r="F73" s="1287">
        <v>20</v>
      </c>
      <c r="G73" s="1287"/>
      <c r="H73" s="1288"/>
      <c r="I73" s="1285"/>
      <c r="J73" s="1285"/>
      <c r="K73" s="1285"/>
      <c r="L73" s="1286"/>
    </row>
    <row r="74" spans="1:12" x14ac:dyDescent="0.25">
      <c r="A74" s="1125" t="s">
        <v>243</v>
      </c>
      <c r="B74" s="303"/>
      <c r="C74" s="302">
        <v>6</v>
      </c>
      <c r="D74" s="1626">
        <v>7</v>
      </c>
      <c r="E74" s="1626"/>
      <c r="F74" s="1287"/>
      <c r="G74" s="1287"/>
      <c r="H74" s="1288"/>
      <c r="I74" s="1285"/>
      <c r="J74" s="1285"/>
      <c r="K74" s="1285"/>
      <c r="L74" s="1286"/>
    </row>
    <row r="75" spans="1:12" s="251" customFormat="1" ht="16.5" thickBot="1" x14ac:dyDescent="0.3">
      <c r="A75" s="208" t="s">
        <v>32</v>
      </c>
      <c r="B75" s="314">
        <v>88</v>
      </c>
      <c r="C75" s="315">
        <v>354</v>
      </c>
      <c r="D75" s="1620">
        <v>158</v>
      </c>
      <c r="E75" s="1620"/>
      <c r="F75" s="315">
        <v>84</v>
      </c>
      <c r="G75" s="315">
        <v>351</v>
      </c>
      <c r="H75" s="298">
        <v>29</v>
      </c>
      <c r="I75" s="1289"/>
      <c r="J75" s="1289"/>
      <c r="K75" s="1289"/>
      <c r="L75" s="239"/>
    </row>
    <row r="76" spans="1:12" ht="31.5" x14ac:dyDescent="0.25">
      <c r="A76" s="1281" t="s">
        <v>45</v>
      </c>
      <c r="B76" s="1281"/>
      <c r="C76" s="1290"/>
      <c r="D76" s="1127"/>
      <c r="E76" s="1127"/>
      <c r="F76" s="1281"/>
      <c r="G76" s="1281"/>
      <c r="H76" s="1281"/>
      <c r="I76" s="1281"/>
      <c r="J76" s="1281"/>
      <c r="K76" s="1281"/>
      <c r="L76" s="1281"/>
    </row>
    <row r="77" spans="1:12" x14ac:dyDescent="0.25">
      <c r="A77" s="1281"/>
      <c r="B77" s="1281"/>
      <c r="C77" s="1281"/>
      <c r="D77" s="1281"/>
      <c r="E77" s="1281"/>
      <c r="F77" s="1281"/>
      <c r="G77" s="1281"/>
      <c r="H77" s="1281"/>
      <c r="I77" s="1281"/>
      <c r="J77" s="1281"/>
      <c r="K77" s="1281"/>
      <c r="L77" s="1281"/>
    </row>
    <row r="78" spans="1:12" x14ac:dyDescent="0.25">
      <c r="A78" s="1621" t="s">
        <v>46</v>
      </c>
      <c r="B78" s="1621"/>
      <c r="C78" s="1621"/>
      <c r="D78" s="1621"/>
      <c r="E78" s="1621"/>
      <c r="F78" s="1621"/>
      <c r="G78" s="1621"/>
      <c r="H78" s="1621"/>
      <c r="I78" s="1281"/>
      <c r="J78" s="1281"/>
      <c r="K78" s="1281"/>
      <c r="L78" s="1281"/>
    </row>
    <row r="79" spans="1:12" s="274" customFormat="1" ht="94.5" x14ac:dyDescent="0.25">
      <c r="A79" s="280" t="s">
        <v>33</v>
      </c>
      <c r="B79" s="1124" t="s">
        <v>47</v>
      </c>
      <c r="C79" s="1124" t="s">
        <v>48</v>
      </c>
      <c r="D79" s="1124" t="s">
        <v>10</v>
      </c>
      <c r="E79" s="1124" t="s">
        <v>49</v>
      </c>
      <c r="F79" s="1124" t="s">
        <v>50</v>
      </c>
      <c r="G79" s="1124" t="s">
        <v>51</v>
      </c>
      <c r="H79" s="1124" t="s">
        <v>52</v>
      </c>
      <c r="I79" s="234"/>
      <c r="J79" s="234"/>
      <c r="K79" s="234"/>
      <c r="L79" s="234"/>
    </row>
    <row r="80" spans="1:12" ht="31.5" x14ac:dyDescent="0.25">
      <c r="A80" s="1125" t="s">
        <v>15</v>
      </c>
      <c r="B80" s="302">
        <v>160</v>
      </c>
      <c r="C80" s="302"/>
      <c r="D80" s="6">
        <v>12</v>
      </c>
      <c r="E80" s="6">
        <v>85</v>
      </c>
      <c r="F80" s="6">
        <v>63</v>
      </c>
      <c r="G80" s="6"/>
      <c r="H80" s="6"/>
      <c r="I80" s="1281"/>
      <c r="J80" s="1281"/>
      <c r="K80" s="1281"/>
      <c r="L80" s="1281"/>
    </row>
    <row r="81" spans="1:12" ht="47.25" x14ac:dyDescent="0.25">
      <c r="A81" s="1125" t="s">
        <v>16</v>
      </c>
      <c r="B81" s="302">
        <v>34</v>
      </c>
      <c r="C81" s="302">
        <v>2</v>
      </c>
      <c r="D81" s="6">
        <v>30</v>
      </c>
      <c r="E81" s="6">
        <v>2</v>
      </c>
      <c r="F81" s="6"/>
      <c r="G81" s="6"/>
      <c r="H81" s="6"/>
      <c r="I81" s="1281"/>
      <c r="J81" s="1281"/>
      <c r="K81" s="1281"/>
      <c r="L81" s="1281"/>
    </row>
    <row r="82" spans="1:12" x14ac:dyDescent="0.25">
      <c r="A82" s="1125" t="s">
        <v>17</v>
      </c>
      <c r="B82" s="302">
        <v>32</v>
      </c>
      <c r="C82" s="302">
        <v>1</v>
      </c>
      <c r="D82" s="6">
        <v>30</v>
      </c>
      <c r="E82" s="6">
        <v>1</v>
      </c>
      <c r="F82" s="6"/>
      <c r="G82" s="6"/>
      <c r="H82" s="6"/>
      <c r="I82" s="1281"/>
      <c r="J82" s="1281"/>
      <c r="K82" s="1281"/>
      <c r="L82" s="1281"/>
    </row>
    <row r="83" spans="1:12" ht="31.5" x14ac:dyDescent="0.25">
      <c r="A83" s="1125" t="s">
        <v>18</v>
      </c>
      <c r="B83" s="302">
        <v>20</v>
      </c>
      <c r="C83" s="302">
        <v>5</v>
      </c>
      <c r="D83" s="6">
        <v>15</v>
      </c>
      <c r="E83" s="6"/>
      <c r="F83" s="6"/>
      <c r="G83" s="6"/>
      <c r="H83" s="6"/>
      <c r="I83" s="1281"/>
      <c r="J83" s="1281"/>
      <c r="K83" s="1281"/>
      <c r="L83" s="1281"/>
    </row>
    <row r="84" spans="1:12" x14ac:dyDescent="0.25">
      <c r="A84" s="1125" t="s">
        <v>19</v>
      </c>
      <c r="B84" s="302">
        <v>4</v>
      </c>
      <c r="C84" s="302"/>
      <c r="D84" s="6">
        <v>4</v>
      </c>
      <c r="E84" s="6"/>
      <c r="F84" s="6"/>
      <c r="G84" s="6"/>
      <c r="H84" s="6"/>
      <c r="I84" s="1281"/>
      <c r="J84" s="1281"/>
      <c r="K84" s="1281"/>
      <c r="L84" s="1281"/>
    </row>
    <row r="85" spans="1:12" x14ac:dyDescent="0.25">
      <c r="A85" s="1125" t="s">
        <v>20</v>
      </c>
      <c r="B85" s="302">
        <v>15</v>
      </c>
      <c r="C85" s="302">
        <v>2</v>
      </c>
      <c r="D85" s="6">
        <v>13</v>
      </c>
      <c r="E85" s="6"/>
      <c r="F85" s="6"/>
      <c r="G85" s="6"/>
      <c r="H85" s="6"/>
      <c r="I85" s="1281"/>
      <c r="J85" s="1281"/>
      <c r="K85" s="1281"/>
      <c r="L85" s="1281"/>
    </row>
    <row r="86" spans="1:12" x14ac:dyDescent="0.25">
      <c r="A86" s="1125" t="s">
        <v>21</v>
      </c>
      <c r="B86" s="302"/>
      <c r="C86" s="302"/>
      <c r="D86" s="6"/>
      <c r="E86" s="6"/>
      <c r="F86" s="6"/>
      <c r="G86" s="6"/>
      <c r="H86" s="6"/>
      <c r="I86" s="1281"/>
      <c r="J86" s="1281"/>
      <c r="K86" s="1281"/>
      <c r="L86" s="1281"/>
    </row>
    <row r="87" spans="1:12" x14ac:dyDescent="0.25">
      <c r="A87" s="1125" t="s">
        <v>22</v>
      </c>
      <c r="B87" s="302">
        <v>8</v>
      </c>
      <c r="C87" s="302"/>
      <c r="D87" s="6">
        <v>8</v>
      </c>
      <c r="E87" s="6"/>
      <c r="F87" s="6"/>
      <c r="G87" s="6"/>
      <c r="H87" s="6"/>
      <c r="I87" s="1281"/>
      <c r="J87" s="1281"/>
      <c r="K87" s="1281"/>
      <c r="L87" s="1281"/>
    </row>
    <row r="88" spans="1:12" x14ac:dyDescent="0.25">
      <c r="A88" s="1125" t="s">
        <v>23</v>
      </c>
      <c r="B88" s="302"/>
      <c r="C88" s="302"/>
      <c r="D88" s="6"/>
      <c r="E88" s="6"/>
      <c r="F88" s="6"/>
      <c r="G88" s="6"/>
      <c r="H88" s="6"/>
      <c r="I88" s="1281"/>
      <c r="J88" s="1281"/>
      <c r="K88" s="1281"/>
      <c r="L88" s="1281"/>
    </row>
    <row r="89" spans="1:12" x14ac:dyDescent="0.25">
      <c r="A89" s="1125" t="s">
        <v>24</v>
      </c>
      <c r="B89" s="302">
        <v>10</v>
      </c>
      <c r="C89" s="302">
        <v>2</v>
      </c>
      <c r="D89" s="6">
        <v>8</v>
      </c>
      <c r="E89" s="6"/>
      <c r="F89" s="6"/>
      <c r="G89" s="6"/>
      <c r="H89" s="6"/>
      <c r="I89" s="1281"/>
      <c r="J89" s="1281"/>
      <c r="K89" s="1281"/>
      <c r="L89" s="1281"/>
    </row>
    <row r="90" spans="1:12" ht="31.5" x14ac:dyDescent="0.25">
      <c r="A90" s="1125" t="s">
        <v>25</v>
      </c>
      <c r="B90" s="302">
        <v>46</v>
      </c>
      <c r="C90" s="302">
        <v>34</v>
      </c>
      <c r="D90" s="6">
        <v>12</v>
      </c>
      <c r="E90" s="6"/>
      <c r="F90" s="6"/>
      <c r="G90" s="6"/>
      <c r="H90" s="6"/>
      <c r="I90" s="1281"/>
      <c r="J90" s="1281"/>
      <c r="K90" s="1281"/>
      <c r="L90" s="1281"/>
    </row>
    <row r="91" spans="1:12" ht="31.5" x14ac:dyDescent="0.25">
      <c r="A91" s="1125" t="s">
        <v>26</v>
      </c>
      <c r="B91" s="302"/>
      <c r="C91" s="302"/>
      <c r="D91" s="6"/>
      <c r="E91" s="6"/>
      <c r="F91" s="6"/>
      <c r="G91" s="6"/>
      <c r="H91" s="6"/>
      <c r="I91" s="1281"/>
      <c r="J91" s="1281"/>
      <c r="K91" s="1281"/>
      <c r="L91" s="1281"/>
    </row>
    <row r="92" spans="1:12" ht="31.5" x14ac:dyDescent="0.25">
      <c r="A92" s="1125" t="s">
        <v>27</v>
      </c>
      <c r="B92" s="302"/>
      <c r="C92" s="302"/>
      <c r="D92" s="6"/>
      <c r="E92" s="6"/>
      <c r="F92" s="6"/>
      <c r="G92" s="6"/>
      <c r="H92" s="6"/>
      <c r="I92" s="1281"/>
      <c r="J92" s="1281"/>
      <c r="K92" s="1281"/>
      <c r="L92" s="1281"/>
    </row>
    <row r="93" spans="1:12" x14ac:dyDescent="0.25">
      <c r="A93" s="1125" t="s">
        <v>28</v>
      </c>
      <c r="B93" s="302"/>
      <c r="C93" s="302"/>
      <c r="D93" s="6"/>
      <c r="E93" s="6"/>
      <c r="F93" s="6"/>
      <c r="G93" s="6"/>
      <c r="H93" s="6"/>
      <c r="I93" s="1281"/>
      <c r="J93" s="1281"/>
      <c r="K93" s="1281"/>
      <c r="L93" s="1281"/>
    </row>
    <row r="94" spans="1:12" x14ac:dyDescent="0.25">
      <c r="A94" s="1125" t="s">
        <v>29</v>
      </c>
      <c r="B94" s="302">
        <v>2</v>
      </c>
      <c r="C94" s="302"/>
      <c r="D94" s="6">
        <v>2</v>
      </c>
      <c r="E94" s="6"/>
      <c r="F94" s="6"/>
      <c r="G94" s="6"/>
      <c r="H94" s="6"/>
      <c r="I94" s="1281"/>
      <c r="J94" s="1281"/>
      <c r="K94" s="1281"/>
      <c r="L94" s="1281"/>
    </row>
    <row r="95" spans="1:12" x14ac:dyDescent="0.25">
      <c r="A95" s="1125" t="s">
        <v>30</v>
      </c>
      <c r="B95" s="302">
        <v>20</v>
      </c>
      <c r="C95" s="302">
        <v>4</v>
      </c>
      <c r="D95" s="6">
        <v>16</v>
      </c>
      <c r="E95" s="6"/>
      <c r="F95" s="6"/>
      <c r="G95" s="6"/>
      <c r="H95" s="6"/>
      <c r="I95" s="1281"/>
      <c r="J95" s="1281"/>
      <c r="K95" s="1281"/>
      <c r="L95" s="1281"/>
    </row>
    <row r="96" spans="1:12" x14ac:dyDescent="0.25">
      <c r="A96" s="1125" t="s">
        <v>244</v>
      </c>
      <c r="B96" s="1287"/>
      <c r="C96" s="302"/>
      <c r="D96" s="6"/>
      <c r="E96" s="6"/>
      <c r="F96" s="281"/>
      <c r="G96" s="281"/>
      <c r="H96" s="319"/>
      <c r="I96" s="1281"/>
      <c r="J96" s="1281"/>
      <c r="K96" s="1281"/>
      <c r="L96" s="1281"/>
    </row>
    <row r="97" spans="1:12" s="251" customFormat="1" ht="16.5" thickBot="1" x14ac:dyDescent="0.3">
      <c r="A97" s="208" t="s">
        <v>32</v>
      </c>
      <c r="B97" s="1123">
        <v>351</v>
      </c>
      <c r="C97" s="315">
        <v>50</v>
      </c>
      <c r="D97" s="1308">
        <v>150</v>
      </c>
      <c r="E97" s="1308">
        <v>88</v>
      </c>
      <c r="F97" s="1308">
        <v>63</v>
      </c>
      <c r="G97" s="1308"/>
      <c r="H97" s="1309"/>
      <c r="I97" s="239"/>
      <c r="J97" s="239"/>
      <c r="K97" s="239"/>
      <c r="L97" s="239"/>
    </row>
    <row r="98" spans="1:12" x14ac:dyDescent="0.25">
      <c r="A98" s="1281"/>
      <c r="B98" s="1287"/>
      <c r="C98" s="1281"/>
      <c r="D98" s="1281"/>
      <c r="E98" s="1281"/>
      <c r="F98" s="1281"/>
      <c r="G98" s="1281"/>
      <c r="H98" s="1281"/>
      <c r="I98" s="1281"/>
      <c r="J98" s="1281"/>
      <c r="K98" s="1281"/>
      <c r="L98" s="1281"/>
    </row>
    <row r="99" spans="1:12" x14ac:dyDescent="0.25">
      <c r="A99" s="1281"/>
      <c r="B99" s="1281"/>
      <c r="C99" s="1281"/>
      <c r="D99" s="1281"/>
      <c r="E99" s="1281"/>
      <c r="F99" s="1281"/>
      <c r="G99" s="1281"/>
      <c r="H99" s="1281"/>
      <c r="I99" s="1281"/>
      <c r="J99" s="1281"/>
      <c r="K99" s="1281"/>
      <c r="L99" s="1281"/>
    </row>
    <row r="100" spans="1:12" x14ac:dyDescent="0.25">
      <c r="A100" s="1622" t="s">
        <v>53</v>
      </c>
      <c r="B100" s="1622"/>
      <c r="C100" s="1622"/>
      <c r="D100" s="1622"/>
      <c r="E100" s="1622"/>
      <c r="F100" s="1622"/>
      <c r="G100" s="1622"/>
      <c r="H100" s="1622"/>
      <c r="I100" s="1622"/>
      <c r="J100" s="1622"/>
      <c r="K100" s="1622"/>
      <c r="L100" s="1281"/>
    </row>
    <row r="101" spans="1:12" x14ac:dyDescent="0.25">
      <c r="A101" s="1281"/>
      <c r="B101" s="1281"/>
      <c r="C101" s="1281"/>
      <c r="D101" s="1281"/>
      <c r="E101" s="1281"/>
      <c r="F101" s="1281"/>
      <c r="G101" s="1281"/>
      <c r="H101" s="1281"/>
      <c r="I101" s="1281"/>
      <c r="J101" s="1281"/>
      <c r="K101" s="1281"/>
      <c r="L101" s="1281"/>
    </row>
    <row r="102" spans="1:12" x14ac:dyDescent="0.25">
      <c r="A102" s="1281"/>
      <c r="B102" s="1281"/>
      <c r="C102" s="1281"/>
      <c r="D102" s="1281"/>
      <c r="E102" s="1281"/>
      <c r="F102" s="1281"/>
      <c r="G102" s="1281"/>
      <c r="H102" s="1281"/>
      <c r="I102" s="1281"/>
      <c r="J102" s="1281"/>
      <c r="K102" s="1281"/>
      <c r="L102" s="1281"/>
    </row>
    <row r="103" spans="1:12" x14ac:dyDescent="0.25">
      <c r="A103" s="1621" t="s">
        <v>54</v>
      </c>
      <c r="B103" s="1621"/>
      <c r="C103" s="1621"/>
      <c r="D103" s="1621"/>
      <c r="E103" s="1621"/>
      <c r="F103" s="1621"/>
      <c r="G103" s="1621"/>
      <c r="H103" s="1621"/>
      <c r="I103" s="1281"/>
      <c r="J103" s="1281"/>
      <c r="K103" s="1281"/>
      <c r="L103" s="1281"/>
    </row>
    <row r="104" spans="1:12" x14ac:dyDescent="0.25">
      <c r="A104" s="1621"/>
      <c r="B104" s="1621"/>
      <c r="C104" s="1621"/>
      <c r="D104" s="1621"/>
      <c r="E104" s="1621"/>
      <c r="F104" s="1621"/>
      <c r="G104" s="1621"/>
      <c r="H104" s="1621"/>
      <c r="I104" s="1281"/>
      <c r="J104" s="1281"/>
      <c r="K104" s="1281"/>
      <c r="L104" s="1281"/>
    </row>
    <row r="105" spans="1:12" x14ac:dyDescent="0.25">
      <c r="A105" s="1281"/>
      <c r="B105" s="1281"/>
      <c r="C105" s="1281"/>
      <c r="D105" s="1281"/>
      <c r="E105" s="1281"/>
      <c r="F105" s="1281"/>
      <c r="G105" s="1281"/>
      <c r="H105" s="1281"/>
      <c r="I105" s="1282"/>
      <c r="J105" s="1281"/>
      <c r="K105" s="1281"/>
      <c r="L105" s="1281"/>
    </row>
    <row r="106" spans="1:12" x14ac:dyDescent="0.25">
      <c r="A106" s="1291"/>
      <c r="B106" s="1281"/>
      <c r="C106" s="1281"/>
      <c r="D106" s="1281"/>
      <c r="E106" s="1281"/>
      <c r="F106" s="1281"/>
      <c r="G106" s="1281"/>
      <c r="H106" s="1281"/>
      <c r="I106" s="1285"/>
      <c r="J106" s="1281"/>
      <c r="K106" s="1281"/>
      <c r="L106" s="1291"/>
    </row>
    <row r="107" spans="1:12" ht="16.5" thickBot="1" x14ac:dyDescent="0.3">
      <c r="A107" s="1286"/>
      <c r="B107" s="1285"/>
      <c r="C107" s="1285"/>
      <c r="D107" s="1282"/>
      <c r="E107" s="1282"/>
      <c r="F107" s="1282"/>
      <c r="G107" s="1285"/>
      <c r="H107" s="1285"/>
      <c r="I107" s="1285"/>
      <c r="J107" s="1285"/>
      <c r="K107" s="1285"/>
      <c r="L107" s="1286"/>
    </row>
    <row r="108" spans="1:12" ht="47.25" x14ac:dyDescent="0.25">
      <c r="A108" s="1292"/>
      <c r="B108" s="1284" t="s">
        <v>55</v>
      </c>
      <c r="C108" s="1293" t="s">
        <v>56</v>
      </c>
      <c r="D108" s="1285"/>
      <c r="E108" s="1285"/>
      <c r="F108" s="1285"/>
      <c r="G108" s="1285"/>
      <c r="H108" s="1285"/>
      <c r="I108" s="1285"/>
      <c r="J108" s="1285"/>
      <c r="K108" s="1285"/>
      <c r="L108" s="1286"/>
    </row>
    <row r="109" spans="1:12" ht="31.5" x14ac:dyDescent="0.25">
      <c r="A109" s="1292" t="s">
        <v>57</v>
      </c>
      <c r="B109" s="1294">
        <v>362</v>
      </c>
      <c r="C109" s="1295">
        <v>141</v>
      </c>
      <c r="D109" s="1285"/>
      <c r="E109" s="1285"/>
      <c r="F109" s="1285"/>
      <c r="G109" s="1285"/>
      <c r="H109" s="1285"/>
      <c r="I109" s="1285"/>
      <c r="J109" s="1285"/>
      <c r="K109" s="1285"/>
      <c r="L109" s="1286"/>
    </row>
    <row r="110" spans="1:12" ht="31.5" x14ac:dyDescent="0.25">
      <c r="A110" s="1292" t="s">
        <v>58</v>
      </c>
      <c r="B110" s="1294">
        <v>855</v>
      </c>
      <c r="C110" s="1295">
        <v>167</v>
      </c>
      <c r="D110" s="1285"/>
      <c r="E110" s="1285"/>
      <c r="F110" s="1285"/>
      <c r="G110" s="1285"/>
      <c r="H110" s="1285"/>
      <c r="I110" s="1285"/>
      <c r="J110" s="1285"/>
      <c r="K110" s="1285"/>
      <c r="L110" s="1286"/>
    </row>
    <row r="111" spans="1:12" ht="31.5" x14ac:dyDescent="0.25">
      <c r="A111" s="1292" t="s">
        <v>59</v>
      </c>
      <c r="B111" s="1294">
        <v>41</v>
      </c>
      <c r="C111" s="1295">
        <v>22</v>
      </c>
      <c r="D111" s="1285"/>
      <c r="E111" s="1285"/>
      <c r="F111" s="1285"/>
      <c r="G111" s="1285"/>
      <c r="H111" s="1285"/>
      <c r="I111" s="1285"/>
      <c r="J111" s="1285"/>
      <c r="K111" s="1285"/>
      <c r="L111" s="1286"/>
    </row>
    <row r="112" spans="1:12" ht="31.5" x14ac:dyDescent="0.25">
      <c r="A112" s="1292" t="s">
        <v>60</v>
      </c>
      <c r="B112" s="1294">
        <v>5</v>
      </c>
      <c r="C112" s="1295">
        <v>2</v>
      </c>
      <c r="D112" s="1285"/>
      <c r="E112" s="1285"/>
      <c r="F112" s="1285"/>
      <c r="G112" s="1285"/>
      <c r="H112" s="1285"/>
      <c r="I112" s="1285"/>
      <c r="J112" s="1285"/>
      <c r="K112" s="1285"/>
      <c r="L112" s="1286"/>
    </row>
    <row r="113" spans="1:12" ht="31.5" x14ac:dyDescent="0.25">
      <c r="A113" s="1292" t="s">
        <v>61</v>
      </c>
      <c r="B113" s="1294">
        <v>46</v>
      </c>
      <c r="C113" s="1295">
        <v>1</v>
      </c>
      <c r="D113" s="1285"/>
      <c r="E113" s="1285"/>
      <c r="F113" s="1285"/>
      <c r="G113" s="1285"/>
      <c r="H113" s="1285"/>
      <c r="I113" s="1285"/>
      <c r="J113" s="1285"/>
      <c r="K113" s="1285"/>
      <c r="L113" s="1286"/>
    </row>
    <row r="114" spans="1:12" ht="31.5" x14ac:dyDescent="0.25">
      <c r="A114" s="1296" t="s">
        <v>62</v>
      </c>
      <c r="B114" s="1294">
        <v>3</v>
      </c>
      <c r="C114" s="1295">
        <v>1</v>
      </c>
      <c r="D114" s="1285"/>
      <c r="E114" s="1285"/>
      <c r="F114" s="1285"/>
      <c r="G114" s="1285"/>
      <c r="H114" s="1285"/>
      <c r="I114" s="1285"/>
      <c r="J114" s="1285"/>
      <c r="K114" s="1285"/>
      <c r="L114" s="1286"/>
    </row>
    <row r="115" spans="1:12" ht="31.5" x14ac:dyDescent="0.25">
      <c r="A115" s="1296" t="s">
        <v>63</v>
      </c>
      <c r="B115" s="1294">
        <v>17</v>
      </c>
      <c r="C115" s="1294">
        <v>6</v>
      </c>
      <c r="D115" s="1281"/>
      <c r="E115" s="1285"/>
      <c r="F115" s="1285"/>
      <c r="G115" s="1285"/>
      <c r="H115" s="1285"/>
      <c r="I115" s="1285"/>
      <c r="J115" s="1285"/>
      <c r="K115" s="1285"/>
      <c r="L115" s="1286"/>
    </row>
    <row r="116" spans="1:12" s="251" customFormat="1" x14ac:dyDescent="0.25">
      <c r="A116" s="214" t="s">
        <v>32</v>
      </c>
      <c r="B116" s="1123">
        <f>SUM(B109:B115)</f>
        <v>1329</v>
      </c>
      <c r="C116" s="1123">
        <f>SUM(C109:C115)</f>
        <v>340</v>
      </c>
      <c r="D116" s="239"/>
      <c r="E116" s="1289"/>
      <c r="F116" s="1289"/>
      <c r="G116" s="1289"/>
      <c r="H116" s="1289"/>
      <c r="I116" s="1289"/>
      <c r="J116" s="1289"/>
      <c r="K116" s="1289"/>
    </row>
    <row r="117" spans="1:12" ht="31.5" x14ac:dyDescent="0.25">
      <c r="A117" s="1297" t="s">
        <v>64</v>
      </c>
      <c r="B117" s="1285"/>
      <c r="C117" s="1298"/>
      <c r="D117" s="1298"/>
      <c r="E117" s="1298"/>
      <c r="F117" s="1285"/>
      <c r="G117" s="1285"/>
      <c r="H117" s="1285"/>
      <c r="I117" s="1281"/>
      <c r="J117" s="1285"/>
      <c r="K117" s="1285"/>
      <c r="L117" s="1286"/>
    </row>
    <row r="118" spans="1:12" x14ac:dyDescent="0.25">
      <c r="A118" s="1286"/>
      <c r="B118" s="1285"/>
      <c r="C118" s="1285"/>
      <c r="D118" s="1285"/>
      <c r="E118" s="1285"/>
      <c r="F118" s="1285"/>
      <c r="G118" s="1285"/>
      <c r="H118" s="1285"/>
      <c r="I118" s="1285"/>
      <c r="J118" s="1285"/>
      <c r="K118" s="1285"/>
      <c r="L118" s="1286"/>
    </row>
    <row r="119" spans="1:12" x14ac:dyDescent="0.25">
      <c r="A119" s="1286"/>
      <c r="B119" s="1285"/>
      <c r="C119" s="1285"/>
      <c r="D119" s="1285"/>
      <c r="E119" s="1285"/>
      <c r="F119" s="1285"/>
      <c r="G119" s="1285"/>
      <c r="H119" s="1285"/>
      <c r="I119" s="1285"/>
      <c r="J119" s="1285"/>
      <c r="K119" s="1285"/>
      <c r="L119" s="1286"/>
    </row>
    <row r="120" spans="1:12" ht="47.25" x14ac:dyDescent="0.25">
      <c r="A120" s="1292"/>
      <c r="B120" s="1278" t="s">
        <v>65</v>
      </c>
      <c r="C120" s="1278" t="s">
        <v>66</v>
      </c>
      <c r="D120" s="1278" t="s">
        <v>67</v>
      </c>
      <c r="E120" s="1278" t="s">
        <v>68</v>
      </c>
      <c r="F120" s="1278" t="s">
        <v>69</v>
      </c>
      <c r="G120" s="1285"/>
      <c r="H120" s="1285"/>
      <c r="I120" s="1285"/>
      <c r="J120" s="1285"/>
      <c r="K120" s="1285"/>
      <c r="L120" s="1286"/>
    </row>
    <row r="121" spans="1:12" ht="31.5" x14ac:dyDescent="0.25">
      <c r="A121" s="1292" t="s">
        <v>70</v>
      </c>
      <c r="B121" s="1287">
        <v>15</v>
      </c>
      <c r="C121" s="1287">
        <v>3</v>
      </c>
      <c r="D121" s="1287">
        <v>14</v>
      </c>
      <c r="E121" s="1287">
        <v>2</v>
      </c>
      <c r="F121" s="1287">
        <v>4</v>
      </c>
      <c r="G121" s="1285"/>
      <c r="H121" s="1285"/>
      <c r="I121" s="1285"/>
      <c r="J121" s="1285"/>
      <c r="K121" s="1285"/>
      <c r="L121" s="1286"/>
    </row>
    <row r="122" spans="1:12" x14ac:dyDescent="0.25">
      <c r="A122" s="1286"/>
      <c r="B122" s="1285"/>
      <c r="C122" s="1281"/>
      <c r="D122" s="1281"/>
      <c r="E122" s="1281"/>
      <c r="F122" s="1285"/>
      <c r="G122" s="1285"/>
      <c r="H122" s="1285"/>
      <c r="I122" s="1285"/>
      <c r="J122" s="1285"/>
      <c r="K122" s="1285"/>
      <c r="L122" s="1286"/>
    </row>
    <row r="123" spans="1:12" ht="31.5" x14ac:dyDescent="0.25">
      <c r="A123" s="1286" t="s">
        <v>71</v>
      </c>
      <c r="B123" s="1285"/>
      <c r="C123" s="1285"/>
      <c r="D123" s="1285"/>
      <c r="E123" s="1285"/>
      <c r="F123" s="1285"/>
      <c r="G123" s="1285"/>
      <c r="H123" s="1285"/>
      <c r="I123" s="1285"/>
      <c r="J123" s="1285"/>
      <c r="K123" s="1285"/>
      <c r="L123" s="1286"/>
    </row>
    <row r="124" spans="1:12" ht="31.5" x14ac:dyDescent="0.25">
      <c r="A124" s="1286" t="s">
        <v>72</v>
      </c>
      <c r="B124" s="1285"/>
      <c r="C124" s="1285"/>
      <c r="D124" s="1285"/>
      <c r="E124" s="1285"/>
      <c r="F124" s="1285"/>
      <c r="G124" s="1285"/>
      <c r="H124" s="1285"/>
      <c r="I124" s="1285"/>
      <c r="J124" s="1285"/>
      <c r="K124" s="1285"/>
      <c r="L124" s="1286"/>
    </row>
    <row r="125" spans="1:12" ht="47.25" x14ac:dyDescent="0.25">
      <c r="A125" s="1286" t="s">
        <v>73</v>
      </c>
      <c r="B125" s="1285"/>
      <c r="C125" s="1285"/>
      <c r="D125" s="1285"/>
      <c r="E125" s="1285"/>
      <c r="F125" s="1285"/>
      <c r="G125" s="1285"/>
      <c r="H125" s="1285"/>
      <c r="I125" s="1285"/>
      <c r="J125" s="1285"/>
      <c r="K125" s="1285"/>
      <c r="L125" s="1286"/>
    </row>
    <row r="126" spans="1:12" x14ac:dyDescent="0.25">
      <c r="A126" s="1286"/>
      <c r="B126" s="1285"/>
      <c r="C126" s="1285"/>
      <c r="D126" s="1285"/>
      <c r="E126" s="1285"/>
      <c r="F126" s="1285"/>
      <c r="G126" s="1285"/>
      <c r="H126" s="1285"/>
      <c r="I126" s="1285"/>
      <c r="J126" s="1285"/>
      <c r="K126" s="1285"/>
      <c r="L126" s="1286"/>
    </row>
    <row r="127" spans="1:12" x14ac:dyDescent="0.25">
      <c r="A127" s="1286"/>
      <c r="B127" s="1616" t="s">
        <v>74</v>
      </c>
      <c r="C127" s="1628"/>
      <c r="D127" s="1617"/>
      <c r="E127" s="1285"/>
      <c r="F127" s="1285"/>
      <c r="G127" s="1285"/>
      <c r="H127" s="1285"/>
      <c r="I127" s="1285"/>
      <c r="J127" s="1285"/>
      <c r="K127" s="1285"/>
      <c r="L127" s="1286"/>
    </row>
    <row r="128" spans="1:12" x14ac:dyDescent="0.25">
      <c r="A128" s="1286"/>
      <c r="B128" s="1287" t="s">
        <v>75</v>
      </c>
      <c r="C128" s="1616">
        <v>1329</v>
      </c>
      <c r="D128" s="1617"/>
      <c r="E128" s="1285"/>
      <c r="F128" s="1285"/>
      <c r="G128" s="1285"/>
      <c r="H128" s="1285"/>
      <c r="I128" s="1285"/>
      <c r="J128" s="1285"/>
      <c r="K128" s="1285"/>
      <c r="L128" s="1286"/>
    </row>
    <row r="129" spans="1:12" x14ac:dyDescent="0.25">
      <c r="A129" s="1286"/>
      <c r="B129" s="1287" t="s">
        <v>76</v>
      </c>
      <c r="C129" s="1616">
        <v>333</v>
      </c>
      <c r="D129" s="1617"/>
      <c r="E129" s="1285"/>
      <c r="F129" s="1285"/>
      <c r="G129" s="1285"/>
      <c r="H129" s="1285"/>
      <c r="I129" s="1285"/>
      <c r="J129" s="1285"/>
      <c r="K129" s="1285"/>
      <c r="L129" s="1286"/>
    </row>
    <row r="130" spans="1:12" ht="31.5" x14ac:dyDescent="0.25">
      <c r="A130" s="1286"/>
      <c r="B130" s="1627" t="s">
        <v>77</v>
      </c>
      <c r="C130" s="1287" t="s">
        <v>80</v>
      </c>
      <c r="D130" s="1287">
        <v>70</v>
      </c>
      <c r="E130" s="1285"/>
      <c r="F130" s="1285"/>
      <c r="G130" s="1285"/>
      <c r="H130" s="1285"/>
      <c r="I130" s="1285"/>
      <c r="J130" s="1285"/>
      <c r="K130" s="1285"/>
      <c r="L130" s="1286"/>
    </row>
    <row r="131" spans="1:12" ht="31.5" x14ac:dyDescent="0.25">
      <c r="A131" s="1286"/>
      <c r="B131" s="1627"/>
      <c r="C131" s="1287" t="s">
        <v>82</v>
      </c>
      <c r="D131" s="1287">
        <v>34</v>
      </c>
      <c r="E131" s="1285"/>
      <c r="F131" s="1285"/>
      <c r="G131" s="1285"/>
      <c r="H131" s="1285"/>
      <c r="I131" s="1285"/>
      <c r="J131" s="1285"/>
      <c r="K131" s="1285"/>
      <c r="L131" s="1286"/>
    </row>
    <row r="132" spans="1:12" ht="31.5" x14ac:dyDescent="0.25">
      <c r="A132" s="1286"/>
      <c r="B132" s="1287" t="s">
        <v>78</v>
      </c>
      <c r="C132" s="1616"/>
      <c r="D132" s="1617"/>
      <c r="E132" s="1285"/>
      <c r="F132" s="1285"/>
      <c r="G132" s="1285"/>
      <c r="H132" s="1285"/>
      <c r="I132" s="1285"/>
      <c r="J132" s="1285"/>
      <c r="K132" s="1285"/>
      <c r="L132" s="1286"/>
    </row>
    <row r="133" spans="1:12" x14ac:dyDescent="0.25">
      <c r="A133" s="1286"/>
      <c r="B133" s="214" t="s">
        <v>32</v>
      </c>
      <c r="C133" s="1123"/>
      <c r="D133" s="1123">
        <f>C128+C129+D130+D131</f>
        <v>1766</v>
      </c>
      <c r="E133" s="1285"/>
      <c r="F133" s="1285"/>
      <c r="G133" s="1285"/>
      <c r="H133" s="1285"/>
      <c r="I133" s="1285"/>
      <c r="J133" s="1285"/>
      <c r="K133" s="1285"/>
      <c r="L133" s="1286"/>
    </row>
    <row r="134" spans="1:12" x14ac:dyDescent="0.25">
      <c r="A134" s="1286"/>
      <c r="B134" s="1285"/>
      <c r="C134" s="1285"/>
      <c r="D134" s="1285"/>
      <c r="E134" s="1285"/>
      <c r="F134" s="1285"/>
      <c r="G134" s="1285"/>
      <c r="H134" s="1285"/>
      <c r="I134" s="1285"/>
      <c r="J134" s="1285"/>
      <c r="K134" s="1285"/>
      <c r="L134" s="1286"/>
    </row>
    <row r="137" spans="1:12" ht="48" thickBot="1" x14ac:dyDescent="0.3">
      <c r="A137" s="1126" t="s">
        <v>314</v>
      </c>
    </row>
    <row r="138" spans="1:12" ht="16.5" thickBot="1" x14ac:dyDescent="0.3">
      <c r="A138" s="1299" t="s">
        <v>305</v>
      </c>
      <c r="B138" s="1300"/>
      <c r="C138" s="1300"/>
      <c r="D138" s="1608"/>
      <c r="E138" s="1609"/>
      <c r="F138" s="1300"/>
      <c r="G138" s="1126"/>
    </row>
    <row r="139" spans="1:12" x14ac:dyDescent="0.25">
      <c r="A139" s="1610"/>
      <c r="B139" s="1301"/>
      <c r="C139" s="1301" t="s">
        <v>250</v>
      </c>
      <c r="D139" s="1613"/>
      <c r="E139" s="1302"/>
      <c r="F139" s="1302" t="s">
        <v>236</v>
      </c>
      <c r="G139" s="1611"/>
    </row>
    <row r="140" spans="1:12" x14ac:dyDescent="0.25">
      <c r="A140" s="1611"/>
      <c r="B140" s="1301"/>
      <c r="C140" s="1301" t="s">
        <v>251</v>
      </c>
      <c r="D140" s="1614"/>
      <c r="E140" s="1302" t="s">
        <v>234</v>
      </c>
      <c r="F140" s="1302" t="s">
        <v>307</v>
      </c>
      <c r="G140" s="1611"/>
    </row>
    <row r="141" spans="1:12" x14ac:dyDescent="0.25">
      <c r="A141" s="1611"/>
      <c r="B141" s="1301" t="s">
        <v>32</v>
      </c>
      <c r="C141" s="1301" t="s">
        <v>252</v>
      </c>
      <c r="D141" s="1614"/>
      <c r="E141" s="1302" t="s">
        <v>306</v>
      </c>
      <c r="F141" s="1302" t="s">
        <v>308</v>
      </c>
      <c r="G141" s="1611"/>
    </row>
    <row r="142" spans="1:12" ht="16.5" thickBot="1" x14ac:dyDescent="0.3">
      <c r="A142" s="1612"/>
      <c r="B142" s="1303"/>
      <c r="C142" s="1304"/>
      <c r="D142" s="1615"/>
      <c r="E142" s="1305"/>
      <c r="F142" s="1306"/>
      <c r="G142" s="1611"/>
    </row>
    <row r="143" spans="1:12" ht="32.25" thickBot="1" x14ac:dyDescent="0.3">
      <c r="A143" s="1307" t="s">
        <v>87</v>
      </c>
      <c r="B143" s="1305">
        <v>11</v>
      </c>
      <c r="C143" s="1305">
        <v>10</v>
      </c>
      <c r="D143" s="1608">
        <v>1</v>
      </c>
      <c r="E143" s="1609"/>
      <c r="F143" s="1305"/>
      <c r="G143" s="1126"/>
    </row>
    <row r="144" spans="1:12" ht="16.5" thickBot="1" x14ac:dyDescent="0.3">
      <c r="A144" s="1307" t="s">
        <v>88</v>
      </c>
      <c r="B144" s="1305">
        <v>3</v>
      </c>
      <c r="C144" s="1305">
        <v>3</v>
      </c>
      <c r="D144" s="1608" t="s">
        <v>309</v>
      </c>
      <c r="E144" s="1609"/>
      <c r="F144" s="1305"/>
      <c r="G144" s="1126"/>
    </row>
    <row r="145" spans="1:7" ht="16.5" thickBot="1" x14ac:dyDescent="0.3">
      <c r="A145" s="1307" t="s">
        <v>89</v>
      </c>
      <c r="B145" s="1305">
        <v>8</v>
      </c>
      <c r="C145" s="1305">
        <v>6</v>
      </c>
      <c r="D145" s="1608">
        <v>1</v>
      </c>
      <c r="E145" s="1609"/>
      <c r="F145" s="1305">
        <v>1</v>
      </c>
      <c r="G145" s="1126"/>
    </row>
    <row r="146" spans="1:7" ht="16.5" thickBot="1" x14ac:dyDescent="0.3">
      <c r="A146" s="1307" t="s">
        <v>90</v>
      </c>
      <c r="B146" s="1305" t="s">
        <v>310</v>
      </c>
      <c r="C146" s="1305" t="s">
        <v>311</v>
      </c>
      <c r="D146" s="1608" t="s">
        <v>312</v>
      </c>
      <c r="E146" s="1609"/>
      <c r="F146" s="1305"/>
      <c r="G146" s="1126"/>
    </row>
    <row r="147" spans="1:7" ht="32.25" thickBot="1" x14ac:dyDescent="0.3">
      <c r="A147" s="1307" t="s">
        <v>313</v>
      </c>
      <c r="B147" s="1305">
        <v>23</v>
      </c>
      <c r="C147" s="1305">
        <v>13</v>
      </c>
      <c r="D147" s="1608">
        <v>9</v>
      </c>
      <c r="E147" s="1609"/>
      <c r="F147" s="1305">
        <v>1</v>
      </c>
      <c r="G147" s="1126"/>
    </row>
    <row r="148" spans="1:7" ht="16.5" thickBot="1" x14ac:dyDescent="0.3">
      <c r="A148" s="1307" t="s">
        <v>92</v>
      </c>
      <c r="B148" s="1305">
        <v>1</v>
      </c>
      <c r="C148" s="1305">
        <v>1</v>
      </c>
      <c r="D148" s="1608" t="s">
        <v>311</v>
      </c>
      <c r="E148" s="1609"/>
      <c r="F148" s="1305"/>
      <c r="G148" s="1126"/>
    </row>
    <row r="149" spans="1:7" ht="32.25" thickBot="1" x14ac:dyDescent="0.3">
      <c r="A149" s="1307" t="s">
        <v>93</v>
      </c>
      <c r="B149" s="1305">
        <v>4</v>
      </c>
      <c r="C149" s="1305">
        <v>3</v>
      </c>
      <c r="D149" s="1608">
        <v>1</v>
      </c>
      <c r="E149" s="1609"/>
      <c r="F149" s="1305"/>
      <c r="G149" s="1126"/>
    </row>
    <row r="150" spans="1:7" x14ac:dyDescent="0.25">
      <c r="A150" s="1126"/>
      <c r="B150" s="1126"/>
      <c r="C150" s="1126"/>
      <c r="D150" s="1126"/>
      <c r="E150" s="1126"/>
      <c r="F150" s="1126"/>
      <c r="G150" s="1126"/>
    </row>
    <row r="151" spans="1:7" x14ac:dyDescent="0.25">
      <c r="A151" s="1126"/>
    </row>
    <row r="152" spans="1:7" x14ac:dyDescent="0.25">
      <c r="A152" s="1126"/>
    </row>
  </sheetData>
  <mergeCells count="53">
    <mergeCell ref="A50:D50"/>
    <mergeCell ref="A51:L51"/>
    <mergeCell ref="A54:H54"/>
    <mergeCell ref="G56:G57"/>
    <mergeCell ref="F56:F57"/>
    <mergeCell ref="A4:L4"/>
    <mergeCell ref="A7:A8"/>
    <mergeCell ref="B7:B8"/>
    <mergeCell ref="C7:E7"/>
    <mergeCell ref="F7:L7"/>
    <mergeCell ref="A28:A29"/>
    <mergeCell ref="B28:B29"/>
    <mergeCell ref="A49:L49"/>
    <mergeCell ref="C129:D129"/>
    <mergeCell ref="B130:B131"/>
    <mergeCell ref="C128:D128"/>
    <mergeCell ref="A103:H104"/>
    <mergeCell ref="B127:D127"/>
    <mergeCell ref="D73:E73"/>
    <mergeCell ref="D74:E74"/>
    <mergeCell ref="D70:E70"/>
    <mergeCell ref="D71:E71"/>
    <mergeCell ref="D72:E72"/>
    <mergeCell ref="D61:E61"/>
    <mergeCell ref="D62:E62"/>
    <mergeCell ref="D63:E63"/>
    <mergeCell ref="C132:D132"/>
    <mergeCell ref="H56:H57"/>
    <mergeCell ref="D75:E75"/>
    <mergeCell ref="A78:H78"/>
    <mergeCell ref="A100:K100"/>
    <mergeCell ref="B56:C56"/>
    <mergeCell ref="D56:E57"/>
    <mergeCell ref="D64:E64"/>
    <mergeCell ref="D65:E65"/>
    <mergeCell ref="D66:E66"/>
    <mergeCell ref="D67:E67"/>
    <mergeCell ref="D68:E68"/>
    <mergeCell ref="D69:E69"/>
    <mergeCell ref="D58:E58"/>
    <mergeCell ref="D59:E59"/>
    <mergeCell ref="D60:E60"/>
    <mergeCell ref="D138:E138"/>
    <mergeCell ref="A139:A142"/>
    <mergeCell ref="D139:D142"/>
    <mergeCell ref="G139:G142"/>
    <mergeCell ref="D143:E143"/>
    <mergeCell ref="D149:E149"/>
    <mergeCell ref="D144:E144"/>
    <mergeCell ref="D145:E145"/>
    <mergeCell ref="D146:E146"/>
    <mergeCell ref="D147:E147"/>
    <mergeCell ref="D148:E148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"/>
  <sheetViews>
    <sheetView zoomScale="70" zoomScaleNormal="70" workbookViewId="0">
      <selection activeCell="A81" sqref="A81:H81"/>
    </sheetView>
  </sheetViews>
  <sheetFormatPr defaultRowHeight="15.75" x14ac:dyDescent="0.25"/>
  <cols>
    <col min="1" max="1" width="39.42578125" style="274" customWidth="1"/>
    <col min="2" max="2" width="16.7109375" style="274" customWidth="1"/>
    <col min="3" max="3" width="18.85546875" style="274" customWidth="1"/>
    <col min="4" max="4" width="13.85546875" style="274" customWidth="1"/>
    <col min="5" max="5" width="25.5703125" style="274" customWidth="1"/>
    <col min="6" max="6" width="16.85546875" style="274" customWidth="1"/>
    <col min="7" max="7" width="16.7109375" style="274" customWidth="1"/>
    <col min="8" max="8" width="15.42578125" style="274" customWidth="1"/>
    <col min="9" max="9" width="17.28515625" style="274" customWidth="1"/>
    <col min="10" max="10" width="15.140625" style="274" customWidth="1"/>
    <col min="11" max="11" width="17.7109375" style="274" customWidth="1"/>
    <col min="12" max="12" width="14.85546875" style="274" customWidth="1"/>
    <col min="13" max="16384" width="9.140625" style="274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1443" t="s">
        <v>2</v>
      </c>
      <c r="B5" s="1443"/>
      <c r="C5" s="1443"/>
      <c r="D5" s="1443"/>
      <c r="E5" s="1443"/>
      <c r="F5" s="1443"/>
      <c r="G5" s="1443"/>
      <c r="H5" s="1443"/>
      <c r="I5" s="1443"/>
      <c r="J5" s="1443"/>
      <c r="K5" s="1443"/>
      <c r="L5" s="1443"/>
    </row>
    <row r="6" spans="1:1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60.75" customHeight="1" x14ac:dyDescent="0.25">
      <c r="A8" s="1448" t="s">
        <v>33</v>
      </c>
      <c r="B8" s="1352" t="s">
        <v>3</v>
      </c>
      <c r="C8" s="1354"/>
      <c r="D8" s="1355"/>
      <c r="E8" s="1356"/>
      <c r="F8" s="1354" t="s">
        <v>4</v>
      </c>
      <c r="G8" s="1355"/>
      <c r="H8" s="1355"/>
      <c r="I8" s="1355"/>
      <c r="J8" s="1355"/>
      <c r="K8" s="1355"/>
      <c r="L8" s="1348"/>
    </row>
    <row r="9" spans="1:12" ht="91.5" customHeight="1" x14ac:dyDescent="0.25">
      <c r="A9" s="1449"/>
      <c r="B9" s="1353"/>
      <c r="C9" s="230" t="s">
        <v>5</v>
      </c>
      <c r="D9" s="231" t="s">
        <v>6</v>
      </c>
      <c r="E9" s="232" t="s">
        <v>7</v>
      </c>
      <c r="F9" s="269" t="s">
        <v>8</v>
      </c>
      <c r="G9" s="231" t="s">
        <v>9</v>
      </c>
      <c r="H9" s="231" t="s">
        <v>10</v>
      </c>
      <c r="I9" s="231" t="s">
        <v>83</v>
      </c>
      <c r="J9" s="231" t="s">
        <v>12</v>
      </c>
      <c r="K9" s="231" t="s">
        <v>13</v>
      </c>
      <c r="L9" s="231" t="s">
        <v>14</v>
      </c>
    </row>
    <row r="10" spans="1:12" x14ac:dyDescent="0.25">
      <c r="A10" s="270" t="s">
        <v>15</v>
      </c>
      <c r="B10" s="4">
        <v>1167</v>
      </c>
      <c r="C10" s="275">
        <v>417</v>
      </c>
      <c r="D10" s="276">
        <v>11</v>
      </c>
      <c r="E10" s="277">
        <v>732</v>
      </c>
      <c r="F10" s="271">
        <v>233</v>
      </c>
      <c r="G10" s="6">
        <v>4</v>
      </c>
      <c r="H10" s="6">
        <v>31</v>
      </c>
      <c r="I10" s="6">
        <v>73</v>
      </c>
      <c r="J10" s="6">
        <v>125</v>
      </c>
      <c r="K10" s="6"/>
      <c r="L10" s="6"/>
    </row>
    <row r="11" spans="1:12" x14ac:dyDescent="0.25">
      <c r="A11" s="270" t="s">
        <v>16</v>
      </c>
      <c r="B11" s="4">
        <v>226</v>
      </c>
      <c r="C11" s="7">
        <v>131</v>
      </c>
      <c r="D11" s="6">
        <v>5</v>
      </c>
      <c r="E11" s="8">
        <v>90</v>
      </c>
      <c r="F11" s="271">
        <v>52</v>
      </c>
      <c r="G11" s="6">
        <v>5</v>
      </c>
      <c r="H11" s="6">
        <v>40</v>
      </c>
      <c r="I11" s="6">
        <v>7</v>
      </c>
      <c r="J11" s="6"/>
      <c r="K11" s="6"/>
      <c r="L11" s="6"/>
    </row>
    <row r="12" spans="1:12" x14ac:dyDescent="0.25">
      <c r="A12" s="270" t="s">
        <v>17</v>
      </c>
      <c r="B12" s="4">
        <v>374</v>
      </c>
      <c r="C12" s="7">
        <v>165</v>
      </c>
      <c r="D12" s="6">
        <v>15</v>
      </c>
      <c r="E12" s="8">
        <v>194</v>
      </c>
      <c r="F12" s="271">
        <v>85</v>
      </c>
      <c r="G12" s="6">
        <v>1</v>
      </c>
      <c r="H12" s="6">
        <v>2</v>
      </c>
      <c r="I12" s="6">
        <v>44</v>
      </c>
      <c r="J12" s="6">
        <v>38</v>
      </c>
      <c r="K12" s="6"/>
      <c r="L12" s="6"/>
    </row>
    <row r="13" spans="1:12" x14ac:dyDescent="0.25">
      <c r="A13" s="270" t="s">
        <v>18</v>
      </c>
      <c r="B13" s="4">
        <v>73</v>
      </c>
      <c r="C13" s="7">
        <v>61</v>
      </c>
      <c r="D13" s="6">
        <v>12</v>
      </c>
      <c r="E13" s="8"/>
      <c r="F13" s="271">
        <v>106</v>
      </c>
      <c r="G13" s="6">
        <v>69</v>
      </c>
      <c r="H13" s="6">
        <v>37</v>
      </c>
      <c r="I13" s="6"/>
      <c r="J13" s="6"/>
      <c r="K13" s="6"/>
      <c r="L13" s="6"/>
    </row>
    <row r="14" spans="1:12" x14ac:dyDescent="0.25">
      <c r="A14" s="270" t="s">
        <v>19</v>
      </c>
      <c r="B14" s="4">
        <v>4</v>
      </c>
      <c r="C14" s="7">
        <v>3</v>
      </c>
      <c r="D14" s="6">
        <v>1</v>
      </c>
      <c r="E14" s="8"/>
      <c r="F14" s="271">
        <v>2</v>
      </c>
      <c r="G14" s="6"/>
      <c r="H14" s="6">
        <v>1</v>
      </c>
      <c r="I14" s="6"/>
      <c r="J14" s="6">
        <v>1</v>
      </c>
      <c r="K14" s="6"/>
      <c r="L14" s="6"/>
    </row>
    <row r="15" spans="1:12" x14ac:dyDescent="0.25">
      <c r="A15" s="270" t="s">
        <v>20</v>
      </c>
      <c r="B15" s="4">
        <v>129</v>
      </c>
      <c r="C15" s="7">
        <v>59</v>
      </c>
      <c r="D15" s="6">
        <v>4</v>
      </c>
      <c r="E15" s="8">
        <v>66</v>
      </c>
      <c r="F15" s="271">
        <v>38</v>
      </c>
      <c r="G15" s="6">
        <v>3</v>
      </c>
      <c r="H15" s="6">
        <v>21</v>
      </c>
      <c r="I15" s="6">
        <v>14</v>
      </c>
      <c r="J15" s="6"/>
      <c r="K15" s="6"/>
      <c r="L15" s="6"/>
    </row>
    <row r="16" spans="1:12" x14ac:dyDescent="0.25">
      <c r="A16" s="270" t="s">
        <v>21</v>
      </c>
      <c r="B16" s="4">
        <v>105</v>
      </c>
      <c r="C16" s="7">
        <v>54</v>
      </c>
      <c r="D16" s="6">
        <v>8</v>
      </c>
      <c r="E16" s="8">
        <v>43</v>
      </c>
      <c r="F16" s="271">
        <v>52</v>
      </c>
      <c r="G16" s="6">
        <v>14</v>
      </c>
      <c r="H16" s="6">
        <v>31</v>
      </c>
      <c r="I16" s="6">
        <v>7</v>
      </c>
      <c r="J16" s="6"/>
      <c r="K16" s="6"/>
      <c r="L16" s="6"/>
    </row>
    <row r="17" spans="1:12" x14ac:dyDescent="0.25">
      <c r="A17" s="270" t="s">
        <v>22</v>
      </c>
      <c r="B17" s="4">
        <v>82</v>
      </c>
      <c r="C17" s="7">
        <v>47</v>
      </c>
      <c r="D17" s="6">
        <v>18</v>
      </c>
      <c r="E17" s="8">
        <v>17</v>
      </c>
      <c r="F17" s="271">
        <v>37</v>
      </c>
      <c r="G17" s="6">
        <v>19</v>
      </c>
      <c r="H17" s="6">
        <v>17</v>
      </c>
      <c r="I17" s="6">
        <v>1</v>
      </c>
      <c r="J17" s="6"/>
      <c r="K17" s="6"/>
      <c r="L17" s="6"/>
    </row>
    <row r="18" spans="1:12" x14ac:dyDescent="0.25">
      <c r="A18" s="270" t="s">
        <v>23</v>
      </c>
      <c r="B18" s="4"/>
      <c r="C18" s="7"/>
      <c r="D18" s="6"/>
      <c r="E18" s="8"/>
      <c r="F18" s="271"/>
      <c r="G18" s="6"/>
      <c r="H18" s="6"/>
      <c r="I18" s="6"/>
      <c r="J18" s="6"/>
      <c r="K18" s="6"/>
      <c r="L18" s="6"/>
    </row>
    <row r="19" spans="1:12" x14ac:dyDescent="0.25">
      <c r="A19" s="270" t="s">
        <v>24</v>
      </c>
      <c r="B19" s="4">
        <v>6</v>
      </c>
      <c r="C19" s="7">
        <v>2</v>
      </c>
      <c r="D19" s="6"/>
      <c r="E19" s="8">
        <v>4</v>
      </c>
      <c r="F19" s="271">
        <v>9</v>
      </c>
      <c r="G19" s="6">
        <v>3</v>
      </c>
      <c r="H19" s="6">
        <v>5</v>
      </c>
      <c r="I19" s="6">
        <v>1</v>
      </c>
      <c r="J19" s="6"/>
      <c r="K19" s="6"/>
      <c r="L19" s="6"/>
    </row>
    <row r="20" spans="1:12" x14ac:dyDescent="0.25">
      <c r="A20" s="270" t="s">
        <v>25</v>
      </c>
      <c r="B20" s="4">
        <v>204</v>
      </c>
      <c r="C20" s="7">
        <v>111</v>
      </c>
      <c r="D20" s="6">
        <v>1</v>
      </c>
      <c r="E20" s="8">
        <v>92</v>
      </c>
      <c r="F20" s="271">
        <v>196</v>
      </c>
      <c r="G20" s="6">
        <v>79</v>
      </c>
      <c r="H20" s="6">
        <v>116</v>
      </c>
      <c r="I20" s="6">
        <v>1</v>
      </c>
      <c r="J20" s="6"/>
      <c r="K20" s="6"/>
      <c r="L20" s="6"/>
    </row>
    <row r="21" spans="1:12" x14ac:dyDescent="0.25">
      <c r="A21" s="270" t="s">
        <v>26</v>
      </c>
      <c r="B21" s="4"/>
      <c r="C21" s="7"/>
      <c r="D21" s="6"/>
      <c r="E21" s="8"/>
      <c r="F21" s="271"/>
      <c r="G21" s="6"/>
      <c r="H21" s="6"/>
      <c r="I21" s="6"/>
      <c r="J21" s="6"/>
      <c r="K21" s="6"/>
      <c r="L21" s="6"/>
    </row>
    <row r="22" spans="1:12" x14ac:dyDescent="0.25">
      <c r="A22" s="270" t="s">
        <v>27</v>
      </c>
      <c r="B22" s="4"/>
      <c r="C22" s="7"/>
      <c r="D22" s="6"/>
      <c r="E22" s="8"/>
      <c r="F22" s="271">
        <v>140</v>
      </c>
      <c r="G22" s="6">
        <v>140</v>
      </c>
      <c r="H22" s="6"/>
      <c r="I22" s="6"/>
      <c r="J22" s="6"/>
      <c r="K22" s="6"/>
      <c r="L22" s="6"/>
    </row>
    <row r="23" spans="1:12" x14ac:dyDescent="0.25">
      <c r="A23" s="270" t="s">
        <v>28</v>
      </c>
      <c r="B23" s="4">
        <v>8</v>
      </c>
      <c r="C23" s="7"/>
      <c r="D23" s="6"/>
      <c r="E23" s="8"/>
      <c r="F23" s="271">
        <v>111</v>
      </c>
      <c r="G23" s="6">
        <v>107</v>
      </c>
      <c r="H23" s="6"/>
      <c r="I23" s="6"/>
      <c r="J23" s="6"/>
      <c r="K23" s="6"/>
      <c r="L23" s="6"/>
    </row>
    <row r="24" spans="1:12" x14ac:dyDescent="0.25">
      <c r="A24" s="270" t="s">
        <v>206</v>
      </c>
      <c r="B24" s="4">
        <v>75</v>
      </c>
      <c r="C24" s="7">
        <v>37</v>
      </c>
      <c r="D24" s="6">
        <v>18</v>
      </c>
      <c r="E24" s="8">
        <v>20</v>
      </c>
      <c r="F24" s="271">
        <v>16</v>
      </c>
      <c r="G24" s="6">
        <v>8</v>
      </c>
      <c r="H24" s="6">
        <v>8</v>
      </c>
      <c r="I24" s="6"/>
      <c r="J24" s="6"/>
      <c r="K24" s="6"/>
      <c r="L24" s="6"/>
    </row>
    <row r="25" spans="1:12" x14ac:dyDescent="0.25">
      <c r="A25" s="270" t="s">
        <v>204</v>
      </c>
      <c r="B25" s="4">
        <v>237</v>
      </c>
      <c r="C25" s="7">
        <v>99</v>
      </c>
      <c r="D25" s="6">
        <v>28</v>
      </c>
      <c r="E25" s="8">
        <v>110</v>
      </c>
      <c r="F25" s="271">
        <v>49</v>
      </c>
      <c r="G25" s="6"/>
      <c r="H25" s="6">
        <v>31</v>
      </c>
      <c r="I25" s="6">
        <v>17</v>
      </c>
      <c r="J25" s="6">
        <v>1</v>
      </c>
      <c r="K25" s="6"/>
      <c r="L25" s="6"/>
    </row>
    <row r="26" spans="1:12" x14ac:dyDescent="0.25">
      <c r="A26" s="270" t="s">
        <v>30</v>
      </c>
      <c r="B26" s="4">
        <v>47</v>
      </c>
      <c r="C26" s="7">
        <v>47</v>
      </c>
      <c r="D26" s="6"/>
      <c r="E26" s="8"/>
      <c r="F26" s="271">
        <v>100</v>
      </c>
      <c r="G26" s="6">
        <v>81</v>
      </c>
      <c r="H26" s="6">
        <v>19</v>
      </c>
      <c r="I26" s="6"/>
      <c r="J26" s="6"/>
      <c r="K26" s="6"/>
      <c r="L26" s="6"/>
    </row>
    <row r="27" spans="1:12" x14ac:dyDescent="0.25">
      <c r="A27" s="270" t="s">
        <v>205</v>
      </c>
      <c r="B27" s="4">
        <v>59</v>
      </c>
      <c r="C27" s="7">
        <v>30</v>
      </c>
      <c r="D27" s="6">
        <v>1</v>
      </c>
      <c r="E27" s="8">
        <v>28</v>
      </c>
      <c r="F27" s="271">
        <v>25</v>
      </c>
      <c r="G27" s="6">
        <v>1</v>
      </c>
      <c r="H27" s="6">
        <v>16</v>
      </c>
      <c r="I27" s="6">
        <v>8</v>
      </c>
      <c r="J27" s="6"/>
      <c r="K27" s="6"/>
      <c r="L27" s="6"/>
    </row>
    <row r="28" spans="1:12" ht="16.5" thickBot="1" x14ac:dyDescent="0.3">
      <c r="A28" s="161" t="s">
        <v>32</v>
      </c>
      <c r="B28" s="167">
        <v>2796</v>
      </c>
      <c r="C28" s="162">
        <v>1263</v>
      </c>
      <c r="D28" s="163">
        <v>122</v>
      </c>
      <c r="E28" s="175">
        <v>1396</v>
      </c>
      <c r="F28" s="176">
        <v>1251</v>
      </c>
      <c r="G28" s="166">
        <v>534</v>
      </c>
      <c r="H28" s="166">
        <v>375</v>
      </c>
      <c r="I28" s="166">
        <v>173</v>
      </c>
      <c r="J28" s="166">
        <v>165</v>
      </c>
      <c r="K28" s="166"/>
      <c r="L28" s="166"/>
    </row>
    <row r="29" spans="1:12" x14ac:dyDescent="0.25">
      <c r="A29" s="234"/>
      <c r="B29" s="234"/>
      <c r="C29" s="13"/>
      <c r="D29" s="13"/>
      <c r="E29" s="13"/>
      <c r="F29" s="234"/>
      <c r="G29" s="234"/>
      <c r="H29" s="234"/>
      <c r="I29" s="234"/>
      <c r="J29" s="234"/>
      <c r="K29" s="234"/>
      <c r="L29" s="234"/>
    </row>
    <row r="30" spans="1:12" ht="94.5" x14ac:dyDescent="0.25">
      <c r="A30" s="276" t="s">
        <v>33</v>
      </c>
      <c r="B30" s="231" t="s">
        <v>34</v>
      </c>
      <c r="C30" s="278"/>
      <c r="D30" s="235"/>
      <c r="E30" s="278"/>
      <c r="F30" s="235"/>
      <c r="G30" s="278"/>
      <c r="H30" s="235"/>
      <c r="I30" s="278"/>
      <c r="J30" s="235"/>
      <c r="K30" s="278"/>
      <c r="L30" s="235"/>
    </row>
    <row r="31" spans="1:12" x14ac:dyDescent="0.25">
      <c r="A31" s="276"/>
      <c r="B31" s="231"/>
      <c r="C31" s="278"/>
      <c r="D31" s="235"/>
      <c r="E31" s="278"/>
      <c r="F31" s="235"/>
      <c r="G31" s="278"/>
      <c r="H31" s="235"/>
      <c r="I31" s="278"/>
      <c r="J31" s="235"/>
      <c r="K31" s="278"/>
      <c r="L31" s="235"/>
    </row>
    <row r="32" spans="1:12" x14ac:dyDescent="0.25">
      <c r="A32" s="6" t="s">
        <v>15</v>
      </c>
      <c r="B32" s="6">
        <v>30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5">
      <c r="A33" s="6" t="s">
        <v>16</v>
      </c>
      <c r="B33" s="6">
        <v>8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5">
      <c r="A34" s="6" t="s">
        <v>17</v>
      </c>
      <c r="B34" s="6">
        <v>20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spans="1:12" x14ac:dyDescent="0.25">
      <c r="A35" s="6" t="s">
        <v>18</v>
      </c>
      <c r="B35" s="6"/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1:12" x14ac:dyDescent="0.25">
      <c r="A36" s="6" t="s">
        <v>19</v>
      </c>
      <c r="B36" s="6"/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spans="1:12" x14ac:dyDescent="0.25">
      <c r="A37" s="6" t="s">
        <v>20</v>
      </c>
      <c r="B37" s="6">
        <v>10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1:12" x14ac:dyDescent="0.25">
      <c r="A38" s="6" t="s">
        <v>21</v>
      </c>
      <c r="B38" s="6">
        <v>10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39" spans="1:12" x14ac:dyDescent="0.25">
      <c r="A39" s="6" t="s">
        <v>22</v>
      </c>
      <c r="B39" s="6">
        <v>4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2" x14ac:dyDescent="0.25">
      <c r="A40" s="6" t="s">
        <v>23</v>
      </c>
      <c r="B40" s="6"/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1:12" x14ac:dyDescent="0.25">
      <c r="A41" s="6" t="s">
        <v>24</v>
      </c>
      <c r="B41" s="6"/>
      <c r="C41" s="15"/>
      <c r="D41" s="15"/>
      <c r="E41" s="15"/>
      <c r="F41" s="15"/>
      <c r="G41" s="15"/>
      <c r="H41" s="15"/>
      <c r="I41" s="15"/>
      <c r="J41" s="15"/>
      <c r="K41" s="15"/>
      <c r="L41" s="15"/>
    </row>
    <row r="42" spans="1:12" x14ac:dyDescent="0.25">
      <c r="A42" s="6" t="s">
        <v>25</v>
      </c>
      <c r="B42" s="6"/>
      <c r="C42" s="15"/>
      <c r="D42" s="15"/>
      <c r="E42" s="15"/>
      <c r="F42" s="15"/>
      <c r="G42" s="15"/>
      <c r="H42" s="15"/>
      <c r="I42" s="15"/>
      <c r="J42" s="15"/>
      <c r="K42" s="15"/>
      <c r="L42" s="15"/>
    </row>
    <row r="43" spans="1:12" x14ac:dyDescent="0.25">
      <c r="A43" s="6" t="s">
        <v>26</v>
      </c>
      <c r="B43" s="6"/>
      <c r="C43" s="15"/>
      <c r="D43" s="15"/>
      <c r="E43" s="15"/>
      <c r="F43" s="15"/>
      <c r="G43" s="15"/>
      <c r="H43" s="15"/>
      <c r="I43" s="15"/>
      <c r="J43" s="15"/>
      <c r="K43" s="15"/>
      <c r="L43" s="15"/>
    </row>
    <row r="44" spans="1:12" x14ac:dyDescent="0.25">
      <c r="A44" s="6" t="s">
        <v>27</v>
      </c>
      <c r="B44" s="6"/>
      <c r="C44" s="15"/>
      <c r="D44" s="15"/>
      <c r="E44" s="15"/>
      <c r="F44" s="15"/>
      <c r="G44" s="15"/>
      <c r="H44" s="15"/>
      <c r="I44" s="15"/>
      <c r="J44" s="15"/>
      <c r="K44" s="15"/>
      <c r="L44" s="15"/>
    </row>
    <row r="45" spans="1:12" x14ac:dyDescent="0.25">
      <c r="A45" s="6" t="s">
        <v>28</v>
      </c>
      <c r="B45" s="6"/>
      <c r="C45" s="15"/>
      <c r="D45" s="15"/>
      <c r="E45" s="15"/>
      <c r="F45" s="15"/>
      <c r="G45" s="15"/>
      <c r="H45" s="15"/>
      <c r="I45" s="15"/>
      <c r="J45" s="15"/>
      <c r="K45" s="15"/>
      <c r="L45" s="15"/>
    </row>
    <row r="46" spans="1:12" x14ac:dyDescent="0.25">
      <c r="A46" s="6" t="s">
        <v>29</v>
      </c>
      <c r="B46" s="6">
        <v>2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</row>
    <row r="47" spans="1:12" x14ac:dyDescent="0.25">
      <c r="A47" s="6" t="s">
        <v>30</v>
      </c>
      <c r="B47" s="6"/>
      <c r="C47" s="15"/>
      <c r="D47" s="15"/>
      <c r="E47" s="15"/>
      <c r="F47" s="15"/>
      <c r="G47" s="15"/>
      <c r="H47" s="15"/>
      <c r="I47" s="15"/>
      <c r="J47" s="15"/>
      <c r="K47" s="15"/>
      <c r="L47" s="15"/>
    </row>
    <row r="48" spans="1:12" x14ac:dyDescent="0.25">
      <c r="A48" s="6" t="s">
        <v>31</v>
      </c>
      <c r="B48" s="6">
        <v>3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</row>
    <row r="49" spans="1:12" x14ac:dyDescent="0.25">
      <c r="A49" s="166" t="s">
        <v>32</v>
      </c>
      <c r="B49" s="166">
        <v>87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</row>
    <row r="50" spans="1:12" x14ac:dyDescent="0.25">
      <c r="A50" s="234"/>
      <c r="B50" s="234"/>
      <c r="C50" s="234"/>
      <c r="D50" s="234"/>
      <c r="E50" s="234"/>
      <c r="F50" s="234"/>
      <c r="G50" s="234"/>
      <c r="H50" s="234"/>
      <c r="I50" s="234"/>
      <c r="J50" s="234"/>
      <c r="K50" s="234"/>
      <c r="L50" s="234"/>
    </row>
    <row r="51" spans="1:12" ht="37.5" customHeight="1" x14ac:dyDescent="0.25">
      <c r="A51" s="1349" t="s">
        <v>35</v>
      </c>
      <c r="B51" s="1349"/>
      <c r="C51" s="1349"/>
      <c r="D51" s="236"/>
      <c r="E51" s="236"/>
      <c r="F51" s="236"/>
      <c r="G51" s="236"/>
      <c r="H51" s="236"/>
      <c r="I51" s="236"/>
      <c r="J51" s="236"/>
      <c r="K51" s="236"/>
      <c r="L51" s="236"/>
    </row>
    <row r="52" spans="1:12" ht="30" customHeight="1" x14ac:dyDescent="0.25">
      <c r="A52" s="1339" t="s">
        <v>36</v>
      </c>
      <c r="B52" s="1339"/>
      <c r="C52" s="1339"/>
      <c r="D52" s="236"/>
      <c r="E52" s="234"/>
      <c r="F52" s="234"/>
      <c r="G52" s="234"/>
      <c r="H52" s="234"/>
      <c r="I52" s="234"/>
      <c r="J52" s="234"/>
      <c r="K52" s="234"/>
      <c r="L52" s="234"/>
    </row>
    <row r="53" spans="1:12" x14ac:dyDescent="0.25">
      <c r="A53" s="236"/>
      <c r="B53" s="236"/>
      <c r="C53" s="236"/>
      <c r="D53" s="236"/>
      <c r="E53" s="236"/>
      <c r="F53" s="236"/>
      <c r="G53" s="236"/>
      <c r="H53" s="236"/>
      <c r="I53" s="236"/>
      <c r="J53" s="236"/>
      <c r="K53" s="236"/>
      <c r="L53" s="236"/>
    </row>
    <row r="54" spans="1:12" x14ac:dyDescent="0.25">
      <c r="A54" s="234"/>
      <c r="B54" s="234"/>
      <c r="C54" s="234"/>
      <c r="D54" s="234"/>
      <c r="E54" s="234"/>
      <c r="F54" s="234"/>
      <c r="G54" s="234"/>
      <c r="H54" s="234"/>
      <c r="I54" s="234"/>
      <c r="J54" s="234"/>
      <c r="K54" s="234"/>
      <c r="L54" s="234"/>
    </row>
    <row r="55" spans="1:12" x14ac:dyDescent="0.25">
      <c r="A55" s="234"/>
      <c r="B55" s="234"/>
      <c r="C55" s="234"/>
      <c r="D55" s="234"/>
      <c r="E55" s="234"/>
      <c r="F55" s="234"/>
      <c r="G55" s="234"/>
      <c r="H55" s="234"/>
      <c r="I55" s="234"/>
      <c r="J55" s="234"/>
      <c r="K55" s="234"/>
      <c r="L55" s="234"/>
    </row>
    <row r="56" spans="1:12" x14ac:dyDescent="0.25">
      <c r="A56" s="1443" t="s">
        <v>37</v>
      </c>
      <c r="B56" s="1443"/>
      <c r="C56" s="1443"/>
      <c r="D56" s="1443"/>
      <c r="E56" s="1443"/>
      <c r="F56" s="1443"/>
      <c r="G56" s="1443"/>
      <c r="H56" s="1443"/>
      <c r="I56" s="16"/>
      <c r="J56" s="16"/>
      <c r="K56" s="16"/>
      <c r="L56" s="16"/>
    </row>
    <row r="57" spans="1:12" ht="16.5" thickBot="1" x14ac:dyDescent="0.3">
      <c r="A57" s="234"/>
      <c r="B57" s="234"/>
      <c r="C57" s="234"/>
      <c r="D57" s="234"/>
      <c r="E57" s="234"/>
      <c r="F57" s="234"/>
      <c r="G57" s="234"/>
      <c r="H57" s="234"/>
      <c r="I57" s="234"/>
      <c r="J57" s="234"/>
      <c r="K57" s="234"/>
      <c r="L57" s="234"/>
    </row>
    <row r="58" spans="1:12" ht="32.25" customHeight="1" thickBot="1" x14ac:dyDescent="0.3">
      <c r="A58" s="234"/>
      <c r="B58" s="1341" t="s">
        <v>38</v>
      </c>
      <c r="C58" s="1342"/>
      <c r="D58" s="234"/>
      <c r="E58" s="235"/>
      <c r="F58" s="235"/>
      <c r="G58" s="235"/>
      <c r="H58" s="279"/>
      <c r="I58" s="234"/>
      <c r="J58" s="234"/>
      <c r="K58" s="234"/>
    </row>
    <row r="59" spans="1:12" ht="110.25" x14ac:dyDescent="0.25">
      <c r="A59" s="280" t="s">
        <v>33</v>
      </c>
      <c r="B59" s="237" t="s">
        <v>39</v>
      </c>
      <c r="C59" s="265" t="s">
        <v>40</v>
      </c>
      <c r="D59" s="313" t="s">
        <v>41</v>
      </c>
      <c r="E59" s="231" t="s">
        <v>42</v>
      </c>
      <c r="F59" s="231" t="s">
        <v>43</v>
      </c>
      <c r="G59" s="231" t="s">
        <v>44</v>
      </c>
    </row>
    <row r="60" spans="1:12" x14ac:dyDescent="0.25">
      <c r="A60" s="270" t="s">
        <v>15</v>
      </c>
      <c r="B60" s="7">
        <v>10</v>
      </c>
      <c r="C60" s="276">
        <v>49</v>
      </c>
      <c r="D60" s="276">
        <v>147</v>
      </c>
      <c r="E60" s="281">
        <v>68</v>
      </c>
      <c r="F60" s="281">
        <v>186</v>
      </c>
      <c r="G60" s="318">
        <v>19</v>
      </c>
    </row>
    <row r="61" spans="1:12" x14ac:dyDescent="0.25">
      <c r="A61" s="270" t="s">
        <v>16</v>
      </c>
      <c r="B61" s="7"/>
      <c r="C61" s="6">
        <v>36</v>
      </c>
      <c r="D61" s="276">
        <v>8</v>
      </c>
      <c r="E61" s="281">
        <v>15</v>
      </c>
      <c r="F61" s="281">
        <v>72</v>
      </c>
      <c r="G61" s="318">
        <v>3</v>
      </c>
    </row>
    <row r="62" spans="1:12" x14ac:dyDescent="0.25">
      <c r="A62" s="270" t="s">
        <v>17</v>
      </c>
      <c r="B62" s="7">
        <v>12</v>
      </c>
      <c r="C62" s="6">
        <v>13</v>
      </c>
      <c r="D62" s="276">
        <v>41</v>
      </c>
      <c r="E62" s="281">
        <v>24</v>
      </c>
      <c r="F62" s="281">
        <v>83</v>
      </c>
      <c r="G62" s="318">
        <v>5</v>
      </c>
    </row>
    <row r="63" spans="1:12" x14ac:dyDescent="0.25">
      <c r="A63" s="270" t="s">
        <v>18</v>
      </c>
      <c r="B63" s="7">
        <v>1</v>
      </c>
      <c r="C63" s="6">
        <v>77</v>
      </c>
      <c r="D63" s="276">
        <v>31</v>
      </c>
      <c r="E63" s="281">
        <v>1</v>
      </c>
      <c r="F63" s="281">
        <v>7</v>
      </c>
      <c r="G63" s="318">
        <v>1</v>
      </c>
    </row>
    <row r="64" spans="1:12" x14ac:dyDescent="0.25">
      <c r="A64" s="270" t="s">
        <v>19</v>
      </c>
      <c r="B64" s="7">
        <v>1</v>
      </c>
      <c r="C64" s="6">
        <v>1</v>
      </c>
      <c r="D64" s="276">
        <v>5</v>
      </c>
      <c r="E64" s="281"/>
      <c r="F64" s="281">
        <v>1</v>
      </c>
      <c r="G64" s="318"/>
    </row>
    <row r="65" spans="1:12" x14ac:dyDescent="0.25">
      <c r="A65" s="270" t="s">
        <v>20</v>
      </c>
      <c r="B65" s="7">
        <v>3</v>
      </c>
      <c r="C65" s="6">
        <v>11</v>
      </c>
      <c r="D65" s="276">
        <v>4</v>
      </c>
      <c r="E65" s="281">
        <v>12</v>
      </c>
      <c r="F65" s="281">
        <v>35</v>
      </c>
      <c r="G65" s="318"/>
    </row>
    <row r="66" spans="1:12" x14ac:dyDescent="0.25">
      <c r="A66" s="270" t="s">
        <v>21</v>
      </c>
      <c r="B66" s="7">
        <v>2</v>
      </c>
      <c r="C66" s="6">
        <v>10</v>
      </c>
      <c r="D66" s="276">
        <v>8</v>
      </c>
      <c r="E66" s="281">
        <v>4</v>
      </c>
      <c r="F66" s="281">
        <v>46</v>
      </c>
      <c r="G66" s="318"/>
    </row>
    <row r="67" spans="1:12" x14ac:dyDescent="0.25">
      <c r="A67" s="270" t="s">
        <v>22</v>
      </c>
      <c r="B67" s="7"/>
      <c r="C67" s="6">
        <v>9</v>
      </c>
      <c r="D67" s="276">
        <v>18</v>
      </c>
      <c r="E67" s="281">
        <v>14</v>
      </c>
      <c r="F67" s="281">
        <v>27</v>
      </c>
      <c r="G67" s="318"/>
    </row>
    <row r="68" spans="1:12" x14ac:dyDescent="0.25">
      <c r="A68" s="270" t="s">
        <v>23</v>
      </c>
      <c r="B68" s="7"/>
      <c r="C68" s="6"/>
      <c r="D68" s="276"/>
      <c r="E68" s="281"/>
      <c r="F68" s="281"/>
      <c r="G68" s="318"/>
    </row>
    <row r="69" spans="1:12" x14ac:dyDescent="0.25">
      <c r="A69" s="270" t="s">
        <v>24</v>
      </c>
      <c r="B69" s="7"/>
      <c r="C69" s="6"/>
      <c r="D69" s="276"/>
      <c r="E69" s="281"/>
      <c r="F69" s="281"/>
      <c r="G69" s="318"/>
    </row>
    <row r="70" spans="1:12" x14ac:dyDescent="0.25">
      <c r="A70" s="270" t="s">
        <v>25</v>
      </c>
      <c r="B70" s="7">
        <v>1</v>
      </c>
      <c r="C70" s="6">
        <v>71</v>
      </c>
      <c r="D70" s="276">
        <v>49</v>
      </c>
      <c r="E70" s="281">
        <v>52</v>
      </c>
      <c r="F70" s="281">
        <v>193</v>
      </c>
      <c r="G70" s="318">
        <v>3</v>
      </c>
    </row>
    <row r="71" spans="1:12" x14ac:dyDescent="0.25">
      <c r="A71" s="270" t="s">
        <v>26</v>
      </c>
      <c r="B71" s="7"/>
      <c r="C71" s="6"/>
      <c r="D71" s="276"/>
      <c r="E71" s="281"/>
      <c r="F71" s="281"/>
      <c r="G71" s="318"/>
    </row>
    <row r="72" spans="1:12" x14ac:dyDescent="0.25">
      <c r="A72" s="270" t="s">
        <v>27</v>
      </c>
      <c r="B72" s="7"/>
      <c r="C72" s="6">
        <v>140</v>
      </c>
      <c r="D72" s="276"/>
      <c r="E72" s="281"/>
      <c r="F72" s="281"/>
      <c r="G72" s="318"/>
    </row>
    <row r="73" spans="1:12" x14ac:dyDescent="0.25">
      <c r="A73" s="270" t="s">
        <v>28</v>
      </c>
      <c r="B73" s="7"/>
      <c r="C73" s="6"/>
      <c r="D73" s="276"/>
      <c r="E73" s="281"/>
      <c r="F73" s="281"/>
      <c r="G73" s="318"/>
    </row>
    <row r="74" spans="1:12" x14ac:dyDescent="0.25">
      <c r="A74" s="270" t="s">
        <v>206</v>
      </c>
      <c r="B74" s="7"/>
      <c r="C74" s="6">
        <v>2</v>
      </c>
      <c r="D74" s="276">
        <v>17</v>
      </c>
      <c r="E74" s="281">
        <v>4</v>
      </c>
      <c r="F74" s="281">
        <v>18</v>
      </c>
      <c r="G74" s="318"/>
    </row>
    <row r="75" spans="1:12" x14ac:dyDescent="0.25">
      <c r="A75" s="270" t="s">
        <v>120</v>
      </c>
      <c r="B75" s="7"/>
      <c r="C75" s="6">
        <v>16</v>
      </c>
      <c r="D75" s="276">
        <v>27</v>
      </c>
      <c r="E75" s="281">
        <v>24</v>
      </c>
      <c r="F75" s="281">
        <v>33</v>
      </c>
      <c r="G75" s="318"/>
    </row>
    <row r="76" spans="1:12" x14ac:dyDescent="0.25">
      <c r="A76" s="270" t="s">
        <v>30</v>
      </c>
      <c r="B76" s="7"/>
      <c r="C76" s="6">
        <v>94</v>
      </c>
      <c r="D76" s="276">
        <v>27</v>
      </c>
      <c r="E76" s="281">
        <v>8</v>
      </c>
      <c r="F76" s="281">
        <v>20</v>
      </c>
      <c r="G76" s="318"/>
    </row>
    <row r="77" spans="1:12" x14ac:dyDescent="0.25">
      <c r="A77" s="270" t="s">
        <v>205</v>
      </c>
      <c r="B77" s="7"/>
      <c r="C77" s="6">
        <v>6</v>
      </c>
      <c r="D77" s="276">
        <v>1</v>
      </c>
      <c r="E77" s="281">
        <v>1</v>
      </c>
      <c r="F77" s="281">
        <v>24</v>
      </c>
      <c r="G77" s="117"/>
    </row>
    <row r="78" spans="1:12" ht="16.5" thickBot="1" x14ac:dyDescent="0.3">
      <c r="A78" s="161" t="s">
        <v>32</v>
      </c>
      <c r="B78" s="162">
        <v>30</v>
      </c>
      <c r="C78" s="163">
        <v>535</v>
      </c>
      <c r="D78" s="178">
        <v>383</v>
      </c>
      <c r="E78" s="163">
        <v>227</v>
      </c>
      <c r="F78" s="163">
        <v>745</v>
      </c>
      <c r="G78" s="298">
        <v>31</v>
      </c>
      <c r="K78" s="234"/>
    </row>
    <row r="79" spans="1:12" x14ac:dyDescent="0.25">
      <c r="A79" s="234" t="s">
        <v>45</v>
      </c>
      <c r="B79" s="234"/>
      <c r="C79" s="21"/>
      <c r="D79" s="13"/>
      <c r="E79" s="13"/>
      <c r="F79" s="234"/>
      <c r="G79" s="234"/>
      <c r="H79" s="234"/>
      <c r="I79" s="234"/>
      <c r="J79" s="234"/>
      <c r="K79" s="234"/>
      <c r="L79" s="234"/>
    </row>
    <row r="80" spans="1:12" x14ac:dyDescent="0.25">
      <c r="A80" s="234"/>
      <c r="B80" s="234"/>
      <c r="C80" s="234"/>
      <c r="D80" s="234"/>
      <c r="E80" s="234"/>
      <c r="F80" s="234"/>
      <c r="G80" s="234"/>
      <c r="H80" s="234"/>
      <c r="I80" s="234"/>
      <c r="J80" s="234"/>
      <c r="K80" s="234"/>
      <c r="L80" s="234"/>
    </row>
    <row r="81" spans="1:12" ht="47.25" customHeight="1" x14ac:dyDescent="0.25">
      <c r="A81" s="1422" t="s">
        <v>46</v>
      </c>
      <c r="B81" s="1422"/>
      <c r="C81" s="1422"/>
      <c r="D81" s="1422"/>
      <c r="E81" s="1422"/>
      <c r="F81" s="1422"/>
      <c r="G81" s="1422"/>
      <c r="H81" s="1422"/>
      <c r="I81" s="234"/>
      <c r="J81" s="234"/>
      <c r="K81" s="234"/>
      <c r="L81" s="234"/>
    </row>
    <row r="82" spans="1:12" x14ac:dyDescent="0.25">
      <c r="A82" s="234"/>
      <c r="B82" s="234"/>
      <c r="C82" s="234"/>
      <c r="D82" s="234"/>
      <c r="E82" s="234"/>
      <c r="F82" s="234"/>
      <c r="G82" s="234"/>
      <c r="H82" s="234"/>
      <c r="I82" s="234"/>
      <c r="J82" s="234"/>
      <c r="K82" s="234"/>
      <c r="L82" s="234"/>
    </row>
    <row r="83" spans="1:12" ht="94.5" x14ac:dyDescent="0.25">
      <c r="A83" s="280" t="s">
        <v>33</v>
      </c>
      <c r="B83" s="231" t="s">
        <v>47</v>
      </c>
      <c r="C83" s="231" t="s">
        <v>48</v>
      </c>
      <c r="D83" s="231" t="s">
        <v>10</v>
      </c>
      <c r="E83" s="231" t="s">
        <v>49</v>
      </c>
      <c r="F83" s="231" t="s">
        <v>50</v>
      </c>
      <c r="G83" s="231" t="s">
        <v>51</v>
      </c>
      <c r="H83" s="231" t="s">
        <v>52</v>
      </c>
      <c r="I83" s="234"/>
      <c r="J83" s="234"/>
      <c r="K83" s="234"/>
      <c r="L83" s="234"/>
    </row>
    <row r="84" spans="1:12" x14ac:dyDescent="0.25">
      <c r="A84" s="270" t="s">
        <v>15</v>
      </c>
      <c r="B84" s="6">
        <v>186</v>
      </c>
      <c r="C84" s="6">
        <v>7</v>
      </c>
      <c r="D84" s="6">
        <v>13</v>
      </c>
      <c r="E84" s="6">
        <v>57</v>
      </c>
      <c r="F84" s="6">
        <v>109</v>
      </c>
      <c r="G84" s="6"/>
      <c r="H84" s="6"/>
      <c r="I84" s="234"/>
      <c r="J84" s="234"/>
      <c r="K84" s="234"/>
      <c r="L84" s="234"/>
    </row>
    <row r="85" spans="1:12" x14ac:dyDescent="0.25">
      <c r="A85" s="270" t="s">
        <v>16</v>
      </c>
      <c r="B85" s="6">
        <v>66</v>
      </c>
      <c r="C85" s="6">
        <v>9</v>
      </c>
      <c r="D85" s="6">
        <v>49</v>
      </c>
      <c r="E85" s="6">
        <v>8</v>
      </c>
      <c r="F85" s="6"/>
      <c r="G85" s="6"/>
      <c r="H85" s="6"/>
      <c r="I85" s="234"/>
      <c r="J85" s="234"/>
      <c r="K85" s="234"/>
      <c r="L85" s="234"/>
    </row>
    <row r="86" spans="1:12" x14ac:dyDescent="0.25">
      <c r="A86" s="270" t="s">
        <v>17</v>
      </c>
      <c r="B86" s="6">
        <v>83</v>
      </c>
      <c r="C86" s="6"/>
      <c r="D86" s="6">
        <v>8</v>
      </c>
      <c r="E86" s="6">
        <v>51</v>
      </c>
      <c r="F86" s="6">
        <v>24</v>
      </c>
      <c r="G86" s="6"/>
      <c r="H86" s="6"/>
      <c r="I86" s="234"/>
      <c r="J86" s="234"/>
      <c r="K86" s="234"/>
      <c r="L86" s="234"/>
    </row>
    <row r="87" spans="1:12" x14ac:dyDescent="0.25">
      <c r="A87" s="270" t="s">
        <v>18</v>
      </c>
      <c r="B87" s="6">
        <v>7</v>
      </c>
      <c r="C87" s="6">
        <v>2</v>
      </c>
      <c r="D87" s="6">
        <v>5</v>
      </c>
      <c r="E87" s="6"/>
      <c r="F87" s="6"/>
      <c r="G87" s="6"/>
      <c r="H87" s="6"/>
      <c r="I87" s="234"/>
      <c r="J87" s="234"/>
      <c r="K87" s="234"/>
      <c r="L87" s="234"/>
    </row>
    <row r="88" spans="1:12" x14ac:dyDescent="0.25">
      <c r="A88" s="270" t="s">
        <v>19</v>
      </c>
      <c r="B88" s="6">
        <v>1</v>
      </c>
      <c r="C88" s="6">
        <v>1</v>
      </c>
      <c r="D88" s="6"/>
      <c r="E88" s="6"/>
      <c r="F88" s="6"/>
      <c r="G88" s="6"/>
      <c r="H88" s="6"/>
      <c r="I88" s="234"/>
      <c r="J88" s="234"/>
      <c r="K88" s="234"/>
      <c r="L88" s="234"/>
    </row>
    <row r="89" spans="1:12" x14ac:dyDescent="0.25">
      <c r="A89" s="270" t="s">
        <v>20</v>
      </c>
      <c r="B89" s="6">
        <v>41</v>
      </c>
      <c r="C89" s="6">
        <v>2</v>
      </c>
      <c r="D89" s="6">
        <v>19</v>
      </c>
      <c r="E89" s="6">
        <v>18</v>
      </c>
      <c r="F89" s="6">
        <v>2</v>
      </c>
      <c r="G89" s="6"/>
      <c r="H89" s="6"/>
      <c r="I89" s="234"/>
      <c r="J89" s="234"/>
      <c r="K89" s="234"/>
      <c r="L89" s="234"/>
    </row>
    <row r="90" spans="1:12" x14ac:dyDescent="0.25">
      <c r="A90" s="270" t="s">
        <v>21</v>
      </c>
      <c r="B90" s="6">
        <v>46</v>
      </c>
      <c r="C90" s="6">
        <v>8</v>
      </c>
      <c r="D90" s="6">
        <v>31</v>
      </c>
      <c r="E90" s="6">
        <v>7</v>
      </c>
      <c r="F90" s="6"/>
      <c r="G90" s="6"/>
      <c r="H90" s="6"/>
      <c r="I90" s="234"/>
      <c r="J90" s="234"/>
      <c r="K90" s="234"/>
      <c r="L90" s="234"/>
    </row>
    <row r="91" spans="1:12" x14ac:dyDescent="0.25">
      <c r="A91" s="270" t="s">
        <v>22</v>
      </c>
      <c r="B91" s="6">
        <v>27</v>
      </c>
      <c r="C91" s="6">
        <v>9</v>
      </c>
      <c r="D91" s="6">
        <v>16</v>
      </c>
      <c r="E91" s="6">
        <v>2</v>
      </c>
      <c r="F91" s="6"/>
      <c r="G91" s="6"/>
      <c r="H91" s="6"/>
      <c r="I91" s="234"/>
      <c r="J91" s="234"/>
      <c r="K91" s="234"/>
      <c r="L91" s="234"/>
    </row>
    <row r="92" spans="1:12" x14ac:dyDescent="0.25">
      <c r="A92" s="270" t="s">
        <v>23</v>
      </c>
      <c r="B92" s="6"/>
      <c r="C92" s="6"/>
      <c r="D92" s="6"/>
      <c r="E92" s="6"/>
      <c r="F92" s="6"/>
      <c r="G92" s="6"/>
      <c r="H92" s="6"/>
      <c r="I92" s="234"/>
      <c r="J92" s="234"/>
      <c r="K92" s="234"/>
      <c r="L92" s="234"/>
    </row>
    <row r="93" spans="1:12" x14ac:dyDescent="0.25">
      <c r="A93" s="270" t="s">
        <v>24</v>
      </c>
      <c r="B93" s="6">
        <v>5</v>
      </c>
      <c r="C93" s="6"/>
      <c r="D93" s="6">
        <v>5</v>
      </c>
      <c r="E93" s="6"/>
      <c r="F93" s="6"/>
      <c r="G93" s="6"/>
      <c r="H93" s="6"/>
      <c r="I93" s="234"/>
      <c r="J93" s="234"/>
      <c r="K93" s="234"/>
      <c r="L93" s="234"/>
    </row>
    <row r="94" spans="1:12" x14ac:dyDescent="0.25">
      <c r="A94" s="270" t="s">
        <v>25</v>
      </c>
      <c r="B94" s="6">
        <v>193</v>
      </c>
      <c r="C94" s="6">
        <v>40</v>
      </c>
      <c r="D94" s="6">
        <v>116</v>
      </c>
      <c r="E94" s="6">
        <v>37</v>
      </c>
      <c r="F94" s="6"/>
      <c r="G94" s="6"/>
      <c r="H94" s="6"/>
      <c r="I94" s="234"/>
      <c r="J94" s="234"/>
      <c r="K94" s="234"/>
      <c r="L94" s="234"/>
    </row>
    <row r="95" spans="1:12" x14ac:dyDescent="0.25">
      <c r="A95" s="270" t="s">
        <v>26</v>
      </c>
      <c r="B95" s="6"/>
      <c r="C95" s="6"/>
      <c r="D95" s="6"/>
      <c r="E95" s="6"/>
      <c r="F95" s="6"/>
      <c r="G95" s="6"/>
      <c r="H95" s="6"/>
      <c r="I95" s="234"/>
      <c r="J95" s="234"/>
      <c r="K95" s="234"/>
      <c r="L95" s="234"/>
    </row>
    <row r="96" spans="1:12" x14ac:dyDescent="0.25">
      <c r="A96" s="270" t="s">
        <v>27</v>
      </c>
      <c r="B96" s="6"/>
      <c r="C96" s="6"/>
      <c r="D96" s="6"/>
      <c r="E96" s="6"/>
      <c r="F96" s="6"/>
      <c r="G96" s="6"/>
      <c r="H96" s="6"/>
      <c r="I96" s="234"/>
      <c r="J96" s="234"/>
      <c r="K96" s="234"/>
      <c r="L96" s="234"/>
    </row>
    <row r="97" spans="1:12" x14ac:dyDescent="0.25">
      <c r="A97" s="270" t="s">
        <v>28</v>
      </c>
      <c r="B97" s="6"/>
      <c r="C97" s="6"/>
      <c r="D97" s="6"/>
      <c r="E97" s="6"/>
      <c r="F97" s="6"/>
      <c r="G97" s="6"/>
      <c r="H97" s="6"/>
      <c r="I97" s="234"/>
      <c r="J97" s="234"/>
      <c r="K97" s="234"/>
      <c r="L97" s="234"/>
    </row>
    <row r="98" spans="1:12" x14ac:dyDescent="0.25">
      <c r="A98" s="270" t="s">
        <v>206</v>
      </c>
      <c r="B98" s="6">
        <v>18</v>
      </c>
      <c r="C98" s="6">
        <v>5</v>
      </c>
      <c r="D98" s="6">
        <v>13</v>
      </c>
      <c r="E98" s="6"/>
      <c r="F98" s="6"/>
      <c r="G98" s="6"/>
      <c r="H98" s="6"/>
      <c r="I98" s="234"/>
      <c r="J98" s="234"/>
      <c r="K98" s="234"/>
      <c r="L98" s="234"/>
    </row>
    <row r="99" spans="1:12" x14ac:dyDescent="0.25">
      <c r="A99" s="270" t="s">
        <v>120</v>
      </c>
      <c r="B99" s="6">
        <v>33</v>
      </c>
      <c r="C99" s="6"/>
      <c r="D99" s="6">
        <v>22</v>
      </c>
      <c r="E99" s="6">
        <v>11</v>
      </c>
      <c r="F99" s="6"/>
      <c r="G99" s="6"/>
      <c r="H99" s="6"/>
      <c r="I99" s="234"/>
      <c r="J99" s="234"/>
      <c r="K99" s="234"/>
      <c r="L99" s="234"/>
    </row>
    <row r="100" spans="1:12" x14ac:dyDescent="0.25">
      <c r="A100" s="270" t="s">
        <v>30</v>
      </c>
      <c r="B100" s="6">
        <v>20</v>
      </c>
      <c r="C100" s="6">
        <v>16</v>
      </c>
      <c r="D100" s="6">
        <v>4</v>
      </c>
      <c r="E100" s="6"/>
      <c r="F100" s="6"/>
      <c r="G100" s="6"/>
      <c r="H100" s="6"/>
      <c r="I100" s="234"/>
      <c r="J100" s="234"/>
      <c r="K100" s="234"/>
      <c r="L100" s="234"/>
    </row>
    <row r="101" spans="1:12" x14ac:dyDescent="0.25">
      <c r="A101" s="270" t="s">
        <v>205</v>
      </c>
      <c r="B101" s="281">
        <v>24</v>
      </c>
      <c r="C101" s="6">
        <v>1</v>
      </c>
      <c r="D101" s="6">
        <v>11</v>
      </c>
      <c r="E101" s="6">
        <v>12</v>
      </c>
      <c r="F101" s="281"/>
      <c r="G101" s="281"/>
      <c r="H101" s="319"/>
      <c r="I101" s="234"/>
      <c r="J101" s="234"/>
      <c r="K101" s="234"/>
      <c r="L101" s="234"/>
    </row>
    <row r="102" spans="1:12" ht="16.5" thickBot="1" x14ac:dyDescent="0.3">
      <c r="A102" s="161" t="s">
        <v>32</v>
      </c>
      <c r="B102" s="166">
        <v>750</v>
      </c>
      <c r="C102" s="163">
        <v>100</v>
      </c>
      <c r="D102" s="163">
        <v>312</v>
      </c>
      <c r="E102" s="163">
        <v>203</v>
      </c>
      <c r="F102" s="163">
        <v>135</v>
      </c>
      <c r="G102" s="163"/>
      <c r="H102" s="175"/>
      <c r="I102" s="234"/>
      <c r="J102" s="234"/>
      <c r="K102" s="234"/>
      <c r="L102" s="234"/>
    </row>
    <row r="103" spans="1:12" x14ac:dyDescent="0.25">
      <c r="A103" s="234"/>
      <c r="B103" s="281"/>
      <c r="C103" s="234"/>
      <c r="D103" s="234"/>
      <c r="E103" s="234"/>
      <c r="F103" s="234"/>
      <c r="G103" s="234"/>
      <c r="H103" s="234"/>
      <c r="I103" s="234"/>
      <c r="J103" s="234"/>
      <c r="K103" s="234"/>
      <c r="L103" s="234"/>
    </row>
    <row r="104" spans="1:12" x14ac:dyDescent="0.25">
      <c r="A104" s="234"/>
      <c r="B104" s="234"/>
      <c r="C104" s="234"/>
      <c r="D104" s="234"/>
      <c r="E104" s="234"/>
      <c r="F104" s="234"/>
      <c r="G104" s="234"/>
      <c r="H104" s="234"/>
      <c r="I104" s="234"/>
      <c r="J104" s="234"/>
      <c r="K104" s="234"/>
      <c r="L104" s="234"/>
    </row>
    <row r="105" spans="1:12" ht="47.25" x14ac:dyDescent="0.25">
      <c r="A105" s="236" t="s">
        <v>53</v>
      </c>
      <c r="B105" s="236"/>
      <c r="C105" s="236"/>
      <c r="D105" s="236"/>
      <c r="E105" s="236"/>
      <c r="F105" s="236"/>
      <c r="G105" s="236"/>
      <c r="H105" s="236"/>
      <c r="I105" s="236"/>
      <c r="J105" s="236"/>
      <c r="K105" s="236"/>
      <c r="L105" s="234"/>
    </row>
    <row r="106" spans="1:12" x14ac:dyDescent="0.25">
      <c r="A106" s="234"/>
      <c r="B106" s="234"/>
      <c r="C106" s="234"/>
      <c r="D106" s="234"/>
      <c r="E106" s="234"/>
      <c r="F106" s="234"/>
      <c r="G106" s="234"/>
      <c r="H106" s="234"/>
      <c r="I106" s="234"/>
      <c r="J106" s="234"/>
      <c r="K106" s="234"/>
      <c r="L106" s="234"/>
    </row>
    <row r="107" spans="1:12" x14ac:dyDescent="0.25">
      <c r="A107" s="234"/>
      <c r="B107" s="234"/>
      <c r="C107" s="234"/>
      <c r="D107" s="234"/>
      <c r="E107" s="234"/>
      <c r="F107" s="234"/>
      <c r="G107" s="234"/>
      <c r="H107" s="234"/>
      <c r="I107" s="234"/>
      <c r="J107" s="234"/>
      <c r="K107" s="234"/>
      <c r="L107" s="234"/>
    </row>
    <row r="108" spans="1:12" x14ac:dyDescent="0.25">
      <c r="A108" s="235" t="s">
        <v>54</v>
      </c>
      <c r="B108" s="235"/>
      <c r="C108" s="235"/>
      <c r="D108" s="235"/>
      <c r="E108" s="235"/>
      <c r="F108" s="235"/>
      <c r="G108" s="235"/>
      <c r="H108" s="235"/>
      <c r="I108" s="279"/>
      <c r="J108" s="234"/>
      <c r="K108" s="234"/>
      <c r="L108" s="234"/>
    </row>
    <row r="109" spans="1:12" x14ac:dyDescent="0.25">
      <c r="A109" s="235"/>
      <c r="B109" s="235"/>
      <c r="C109" s="235"/>
      <c r="D109" s="235"/>
      <c r="E109" s="235"/>
      <c r="F109" s="235"/>
      <c r="G109" s="235"/>
      <c r="H109" s="235"/>
      <c r="I109" s="279"/>
      <c r="J109" s="234"/>
      <c r="K109" s="234"/>
      <c r="L109" s="234"/>
    </row>
    <row r="110" spans="1:12" x14ac:dyDescent="0.25">
      <c r="A110" s="234"/>
      <c r="B110" s="234"/>
      <c r="C110" s="234"/>
      <c r="D110" s="234"/>
      <c r="E110" s="234"/>
      <c r="F110" s="234"/>
      <c r="G110" s="234"/>
      <c r="H110" s="234"/>
      <c r="I110" s="278"/>
      <c r="J110" s="234"/>
      <c r="K110" s="234"/>
      <c r="L110" s="234"/>
    </row>
    <row r="111" spans="1:12" x14ac:dyDescent="0.25">
      <c r="A111" s="279"/>
      <c r="B111" s="279"/>
      <c r="C111" s="234"/>
      <c r="D111" s="234"/>
      <c r="E111" s="234"/>
      <c r="F111" s="279"/>
      <c r="G111" s="279"/>
      <c r="H111" s="279"/>
      <c r="J111" s="279"/>
      <c r="K111" s="279"/>
      <c r="L111" s="279"/>
    </row>
    <row r="112" spans="1:12" ht="16.5" thickBot="1" x14ac:dyDescent="0.3">
      <c r="D112" s="278"/>
      <c r="E112" s="278"/>
      <c r="F112" s="278"/>
    </row>
    <row r="113" spans="1:9" ht="47.25" x14ac:dyDescent="0.25">
      <c r="A113" s="281"/>
      <c r="B113" s="268" t="s">
        <v>55</v>
      </c>
      <c r="C113" s="241" t="s">
        <v>56</v>
      </c>
    </row>
    <row r="114" spans="1:9" x14ac:dyDescent="0.25">
      <c r="A114" s="281" t="s">
        <v>57</v>
      </c>
      <c r="B114" s="284">
        <v>1151</v>
      </c>
      <c r="C114" s="285">
        <v>526</v>
      </c>
    </row>
    <row r="115" spans="1:9" x14ac:dyDescent="0.25">
      <c r="A115" s="281" t="s">
        <v>58</v>
      </c>
      <c r="B115" s="284">
        <v>1422</v>
      </c>
      <c r="C115" s="285">
        <v>679</v>
      </c>
    </row>
    <row r="116" spans="1:9" x14ac:dyDescent="0.25">
      <c r="A116" s="281" t="s">
        <v>59</v>
      </c>
      <c r="B116" s="284">
        <v>278</v>
      </c>
      <c r="C116" s="285">
        <v>63</v>
      </c>
    </row>
    <row r="117" spans="1:9" x14ac:dyDescent="0.25">
      <c r="A117" s="281" t="s">
        <v>60</v>
      </c>
      <c r="B117" s="284">
        <v>68</v>
      </c>
      <c r="C117" s="285">
        <v>4</v>
      </c>
    </row>
    <row r="118" spans="1:9" x14ac:dyDescent="0.25">
      <c r="A118" s="281" t="s">
        <v>61</v>
      </c>
      <c r="B118" s="284">
        <v>6</v>
      </c>
      <c r="C118" s="285">
        <v>2</v>
      </c>
    </row>
    <row r="119" spans="1:9" x14ac:dyDescent="0.25">
      <c r="A119" s="286" t="s">
        <v>62</v>
      </c>
      <c r="B119" s="284">
        <v>5</v>
      </c>
      <c r="C119" s="285">
        <v>1</v>
      </c>
    </row>
    <row r="120" spans="1:9" x14ac:dyDescent="0.25">
      <c r="A120" s="286" t="s">
        <v>63</v>
      </c>
      <c r="B120" s="284">
        <v>75</v>
      </c>
      <c r="C120" s="284">
        <v>34</v>
      </c>
      <c r="D120" s="234"/>
    </row>
    <row r="121" spans="1:9" x14ac:dyDescent="0.25">
      <c r="A121" s="166" t="s">
        <v>32</v>
      </c>
      <c r="B121" s="292">
        <f>SUM(B114:B120)</f>
        <v>3005</v>
      </c>
      <c r="C121" s="292">
        <f>SUM(C114:C120)</f>
        <v>1309</v>
      </c>
      <c r="D121" s="234"/>
    </row>
    <row r="122" spans="1:9" x14ac:dyDescent="0.25">
      <c r="A122" s="287" t="s">
        <v>64</v>
      </c>
      <c r="C122" s="288"/>
      <c r="D122" s="288"/>
      <c r="E122" s="288"/>
      <c r="I122" s="234"/>
    </row>
    <row r="125" spans="1:9" ht="47.25" x14ac:dyDescent="0.25">
      <c r="A125" s="281"/>
      <c r="B125" s="231" t="s">
        <v>65</v>
      </c>
      <c r="C125" s="242" t="s">
        <v>66</v>
      </c>
      <c r="D125" s="242" t="s">
        <v>67</v>
      </c>
      <c r="E125" s="242" t="s">
        <v>68</v>
      </c>
      <c r="F125" s="242" t="s">
        <v>69</v>
      </c>
    </row>
    <row r="126" spans="1:9" ht="31.5" x14ac:dyDescent="0.25">
      <c r="A126" s="243" t="s">
        <v>70</v>
      </c>
      <c r="B126" s="281">
        <v>55</v>
      </c>
      <c r="C126" s="281">
        <v>6</v>
      </c>
      <c r="D126" s="281">
        <v>15</v>
      </c>
      <c r="E126" s="281">
        <v>2</v>
      </c>
      <c r="F126" s="281">
        <v>6</v>
      </c>
    </row>
    <row r="127" spans="1:9" x14ac:dyDescent="0.25">
      <c r="C127" s="244"/>
      <c r="D127" s="244"/>
      <c r="E127" s="244"/>
    </row>
    <row r="128" spans="1:9" x14ac:dyDescent="0.25">
      <c r="A128" s="274" t="s">
        <v>71</v>
      </c>
    </row>
    <row r="129" spans="1:5" x14ac:dyDescent="0.25">
      <c r="A129" s="274" t="s">
        <v>72</v>
      </c>
    </row>
    <row r="130" spans="1:5" x14ac:dyDescent="0.25">
      <c r="A130" s="274" t="s">
        <v>73</v>
      </c>
    </row>
    <row r="132" spans="1:5" x14ac:dyDescent="0.25">
      <c r="B132" s="1444" t="s">
        <v>74</v>
      </c>
      <c r="C132" s="1445"/>
      <c r="D132" s="1446"/>
    </row>
    <row r="133" spans="1:5" x14ac:dyDescent="0.25">
      <c r="B133" s="281" t="s">
        <v>75</v>
      </c>
      <c r="C133" s="289"/>
      <c r="D133" s="290"/>
    </row>
    <row r="134" spans="1:5" x14ac:dyDescent="0.25">
      <c r="B134" s="281" t="s">
        <v>76</v>
      </c>
      <c r="C134" s="289"/>
      <c r="D134" s="290"/>
    </row>
    <row r="135" spans="1:5" ht="31.5" x14ac:dyDescent="0.25">
      <c r="B135" s="245" t="s">
        <v>77</v>
      </c>
      <c r="C135" s="281" t="s">
        <v>80</v>
      </c>
      <c r="D135" s="281"/>
    </row>
    <row r="136" spans="1:5" ht="31.5" x14ac:dyDescent="0.25">
      <c r="B136" s="291"/>
      <c r="C136" s="243" t="s">
        <v>82</v>
      </c>
      <c r="D136" s="281"/>
    </row>
    <row r="137" spans="1:5" x14ac:dyDescent="0.25">
      <c r="B137" s="281" t="s">
        <v>78</v>
      </c>
      <c r="C137" s="289"/>
      <c r="D137" s="290"/>
    </row>
    <row r="138" spans="1:5" x14ac:dyDescent="0.25">
      <c r="B138" s="161" t="s">
        <v>32</v>
      </c>
    </row>
    <row r="140" spans="1:5" x14ac:dyDescent="0.25">
      <c r="A140" s="1447" t="s">
        <v>94</v>
      </c>
      <c r="B140" s="1447"/>
      <c r="C140" s="1447"/>
      <c r="D140" s="1447"/>
      <c r="E140" s="1447"/>
    </row>
    <row r="141" spans="1:5" x14ac:dyDescent="0.25">
      <c r="A141" s="292" t="s">
        <v>95</v>
      </c>
      <c r="B141" s="1444" t="s">
        <v>207</v>
      </c>
      <c r="C141" s="1445"/>
      <c r="D141" s="1445"/>
      <c r="E141" s="1445"/>
    </row>
    <row r="142" spans="1:5" x14ac:dyDescent="0.25">
      <c r="A142" s="281"/>
      <c r="B142" s="1441" t="s">
        <v>32</v>
      </c>
      <c r="C142" s="1337" t="s">
        <v>84</v>
      </c>
      <c r="D142" s="1337" t="s">
        <v>85</v>
      </c>
      <c r="E142" s="1337" t="s">
        <v>86</v>
      </c>
    </row>
    <row r="143" spans="1:5" x14ac:dyDescent="0.25">
      <c r="A143" s="281"/>
      <c r="B143" s="1442"/>
      <c r="C143" s="1338"/>
      <c r="D143" s="1442"/>
      <c r="E143" s="1442"/>
    </row>
    <row r="144" spans="1:5" x14ac:dyDescent="0.25">
      <c r="A144" s="293" t="s">
        <v>87</v>
      </c>
      <c r="B144" s="281">
        <v>23</v>
      </c>
      <c r="C144" s="281">
        <v>21</v>
      </c>
      <c r="D144" s="281">
        <v>2</v>
      </c>
      <c r="E144" s="281"/>
    </row>
    <row r="145" spans="1:5" x14ac:dyDescent="0.25">
      <c r="A145" s="293" t="s">
        <v>88</v>
      </c>
      <c r="B145" s="281">
        <v>4</v>
      </c>
      <c r="C145" s="281">
        <v>3</v>
      </c>
      <c r="D145" s="281">
        <v>1</v>
      </c>
      <c r="E145" s="281"/>
    </row>
    <row r="146" spans="1:5" x14ac:dyDescent="0.25">
      <c r="A146" s="293" t="s">
        <v>89</v>
      </c>
      <c r="B146" s="281">
        <v>19</v>
      </c>
      <c r="C146" s="281">
        <v>18</v>
      </c>
      <c r="D146" s="281">
        <v>1</v>
      </c>
      <c r="E146" s="281"/>
    </row>
    <row r="147" spans="1:5" x14ac:dyDescent="0.25">
      <c r="A147" s="293" t="s">
        <v>90</v>
      </c>
      <c r="B147" s="281"/>
      <c r="C147" s="281"/>
      <c r="D147" s="281"/>
      <c r="E147" s="281"/>
    </row>
    <row r="148" spans="1:5" x14ac:dyDescent="0.25">
      <c r="A148" s="293" t="s">
        <v>91</v>
      </c>
      <c r="B148" s="281">
        <v>49</v>
      </c>
      <c r="C148" s="281">
        <v>32</v>
      </c>
      <c r="D148" s="281">
        <v>17</v>
      </c>
      <c r="E148" s="281"/>
    </row>
    <row r="149" spans="1:5" x14ac:dyDescent="0.25">
      <c r="A149" s="293" t="s">
        <v>92</v>
      </c>
      <c r="B149" s="281">
        <v>4</v>
      </c>
      <c r="C149" s="281">
        <v>4</v>
      </c>
      <c r="D149" s="281"/>
      <c r="E149" s="281"/>
    </row>
    <row r="150" spans="1:5" x14ac:dyDescent="0.25">
      <c r="A150" s="293" t="s">
        <v>93</v>
      </c>
      <c r="B150" s="281">
        <v>4</v>
      </c>
      <c r="C150" s="281">
        <v>4</v>
      </c>
      <c r="D150" s="281"/>
      <c r="E150" s="281"/>
    </row>
  </sheetData>
  <mergeCells count="17">
    <mergeCell ref="B142:B143"/>
    <mergeCell ref="C142:C143"/>
    <mergeCell ref="D142:D143"/>
    <mergeCell ref="E142:E143"/>
    <mergeCell ref="A52:C52"/>
    <mergeCell ref="A56:H56"/>
    <mergeCell ref="B58:C58"/>
    <mergeCell ref="B132:D132"/>
    <mergeCell ref="A140:E140"/>
    <mergeCell ref="B141:E141"/>
    <mergeCell ref="A81:H81"/>
    <mergeCell ref="A51:C51"/>
    <mergeCell ref="A5:L5"/>
    <mergeCell ref="A8:A9"/>
    <mergeCell ref="B8:B9"/>
    <mergeCell ref="C8:E8"/>
    <mergeCell ref="F8:L8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9"/>
  <sheetViews>
    <sheetView zoomScale="70" zoomScaleNormal="70" workbookViewId="0">
      <selection activeCell="A152" sqref="A152:E163"/>
    </sheetView>
  </sheetViews>
  <sheetFormatPr defaultRowHeight="15.75" x14ac:dyDescent="0.25"/>
  <cols>
    <col min="1" max="1" width="39.42578125" style="247" customWidth="1"/>
    <col min="2" max="2" width="16.7109375" style="247" customWidth="1"/>
    <col min="3" max="3" width="18.85546875" style="247" customWidth="1"/>
    <col min="4" max="4" width="13.85546875" style="247" customWidth="1"/>
    <col min="5" max="5" width="23.7109375" style="247" customWidth="1"/>
    <col min="6" max="6" width="16.85546875" style="247" customWidth="1"/>
    <col min="7" max="7" width="16.7109375" style="247" customWidth="1"/>
    <col min="8" max="8" width="15.42578125" style="247" customWidth="1"/>
    <col min="9" max="9" width="17.28515625" style="247" customWidth="1"/>
    <col min="10" max="10" width="15.140625" style="247" customWidth="1"/>
    <col min="11" max="11" width="17.7109375" style="247" customWidth="1"/>
    <col min="12" max="12" width="14.85546875" style="247" customWidth="1"/>
    <col min="13" max="16384" width="9.140625" style="247"/>
  </cols>
  <sheetData>
    <row r="1" spans="1:12" x14ac:dyDescent="0.25">
      <c r="A1" s="246"/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</row>
    <row r="2" spans="1:12" ht="31.5" x14ac:dyDescent="0.25">
      <c r="A2" s="120" t="s">
        <v>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2" x14ac:dyDescent="0.2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2" x14ac:dyDescent="0.25">
      <c r="A5" s="1340" t="s">
        <v>2</v>
      </c>
      <c r="B5" s="1340"/>
      <c r="C5" s="1340"/>
      <c r="D5" s="1340"/>
      <c r="E5" s="1340"/>
      <c r="F5" s="1340"/>
      <c r="G5" s="1340"/>
      <c r="H5" s="1340"/>
      <c r="I5" s="1340"/>
      <c r="J5" s="1340"/>
      <c r="K5" s="1340"/>
      <c r="L5" s="1340"/>
    </row>
    <row r="6" spans="1:12" x14ac:dyDescent="0.2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2" x14ac:dyDescent="0.25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</row>
    <row r="8" spans="1:12" ht="60.75" customHeight="1" x14ac:dyDescent="0.25">
      <c r="A8" s="1350" t="s">
        <v>33</v>
      </c>
      <c r="B8" s="1352" t="s">
        <v>3</v>
      </c>
      <c r="C8" s="1354"/>
      <c r="D8" s="1355"/>
      <c r="E8" s="1356"/>
      <c r="F8" s="1354" t="s">
        <v>4</v>
      </c>
      <c r="G8" s="1355"/>
      <c r="H8" s="1355"/>
      <c r="I8" s="1355"/>
      <c r="J8" s="1355"/>
      <c r="K8" s="1355"/>
      <c r="L8" s="1348"/>
    </row>
    <row r="9" spans="1:12" ht="144" customHeight="1" x14ac:dyDescent="0.25">
      <c r="A9" s="1351"/>
      <c r="B9" s="1353"/>
      <c r="C9" s="230" t="s">
        <v>5</v>
      </c>
      <c r="D9" s="231" t="s">
        <v>6</v>
      </c>
      <c r="E9" s="232" t="s">
        <v>7</v>
      </c>
      <c r="F9" s="269" t="s">
        <v>8</v>
      </c>
      <c r="G9" s="231" t="s">
        <v>9</v>
      </c>
      <c r="H9" s="231" t="s">
        <v>10</v>
      </c>
      <c r="I9" s="231" t="s">
        <v>83</v>
      </c>
      <c r="J9" s="231" t="s">
        <v>12</v>
      </c>
      <c r="K9" s="231" t="s">
        <v>13</v>
      </c>
      <c r="L9" s="231" t="s">
        <v>14</v>
      </c>
    </row>
    <row r="10" spans="1:12" x14ac:dyDescent="0.25">
      <c r="A10" s="121" t="s">
        <v>15</v>
      </c>
      <c r="B10" s="122">
        <f>SUM(C10:E10)</f>
        <v>193</v>
      </c>
      <c r="C10" s="230">
        <v>32</v>
      </c>
      <c r="D10" s="231">
        <v>112</v>
      </c>
      <c r="E10" s="232">
        <v>49</v>
      </c>
      <c r="F10" s="123">
        <f>SUM(G10:L10)</f>
        <v>250</v>
      </c>
      <c r="G10" s="124">
        <v>125</v>
      </c>
      <c r="H10" s="124"/>
      <c r="I10" s="124">
        <v>40</v>
      </c>
      <c r="J10" s="124">
        <v>85</v>
      </c>
      <c r="K10" s="124"/>
      <c r="L10" s="124"/>
    </row>
    <row r="11" spans="1:12" x14ac:dyDescent="0.25">
      <c r="A11" s="121" t="s">
        <v>16</v>
      </c>
      <c r="B11" s="122">
        <f t="shared" ref="B11:B26" si="0">SUM(C11:E11)</f>
        <v>40</v>
      </c>
      <c r="C11" s="125">
        <v>21</v>
      </c>
      <c r="D11" s="124"/>
      <c r="E11" s="126">
        <v>19</v>
      </c>
      <c r="F11" s="123">
        <f t="shared" ref="F11:F26" si="1">SUM(G11:L11)</f>
        <v>40</v>
      </c>
      <c r="G11" s="124">
        <v>20</v>
      </c>
      <c r="H11" s="124"/>
      <c r="I11" s="124">
        <v>15</v>
      </c>
      <c r="J11" s="124">
        <v>5</v>
      </c>
      <c r="K11" s="124"/>
      <c r="L11" s="124"/>
    </row>
    <row r="12" spans="1:12" x14ac:dyDescent="0.25">
      <c r="A12" s="121" t="s">
        <v>17</v>
      </c>
      <c r="B12" s="122">
        <f t="shared" si="0"/>
        <v>140</v>
      </c>
      <c r="C12" s="125">
        <v>81</v>
      </c>
      <c r="D12" s="124">
        <v>38</v>
      </c>
      <c r="E12" s="126">
        <v>21</v>
      </c>
      <c r="F12" s="123">
        <f t="shared" si="1"/>
        <v>102</v>
      </c>
      <c r="G12" s="124">
        <v>81</v>
      </c>
      <c r="H12" s="124">
        <v>18</v>
      </c>
      <c r="I12" s="124">
        <v>3</v>
      </c>
      <c r="J12" s="124">
        <v>0</v>
      </c>
      <c r="K12" s="124">
        <v>0</v>
      </c>
      <c r="L12" s="124"/>
    </row>
    <row r="13" spans="1:12" x14ac:dyDescent="0.25">
      <c r="A13" s="121" t="s">
        <v>18</v>
      </c>
      <c r="B13" s="122">
        <f t="shared" si="0"/>
        <v>140</v>
      </c>
      <c r="C13" s="125">
        <v>51</v>
      </c>
      <c r="D13" s="124">
        <v>19</v>
      </c>
      <c r="E13" s="126">
        <v>70</v>
      </c>
      <c r="F13" s="123">
        <f t="shared" si="1"/>
        <v>90</v>
      </c>
      <c r="G13" s="124">
        <v>50</v>
      </c>
      <c r="H13" s="124">
        <v>40</v>
      </c>
      <c r="I13" s="124"/>
      <c r="J13" s="124"/>
      <c r="K13" s="124"/>
      <c r="L13" s="124"/>
    </row>
    <row r="14" spans="1:12" x14ac:dyDescent="0.25">
      <c r="A14" s="121" t="s">
        <v>19</v>
      </c>
      <c r="B14" s="122">
        <f t="shared" si="0"/>
        <v>8</v>
      </c>
      <c r="C14" s="125"/>
      <c r="D14" s="124">
        <v>6</v>
      </c>
      <c r="E14" s="126">
        <v>2</v>
      </c>
      <c r="F14" s="123">
        <f t="shared" si="1"/>
        <v>10</v>
      </c>
      <c r="G14" s="124">
        <v>8</v>
      </c>
      <c r="H14" s="124">
        <v>2</v>
      </c>
      <c r="I14" s="124">
        <v>0</v>
      </c>
      <c r="J14" s="124">
        <v>0</v>
      </c>
      <c r="K14" s="124">
        <v>0</v>
      </c>
      <c r="L14" s="124">
        <v>0</v>
      </c>
    </row>
    <row r="15" spans="1:12" x14ac:dyDescent="0.25">
      <c r="A15" s="121" t="s">
        <v>20</v>
      </c>
      <c r="B15" s="122">
        <f t="shared" si="0"/>
        <v>79</v>
      </c>
      <c r="C15" s="125">
        <v>11</v>
      </c>
      <c r="D15" s="124">
        <v>22</v>
      </c>
      <c r="E15" s="126">
        <v>46</v>
      </c>
      <c r="F15" s="123">
        <f t="shared" si="1"/>
        <v>32</v>
      </c>
      <c r="G15" s="124">
        <v>20</v>
      </c>
      <c r="H15" s="124"/>
      <c r="I15" s="124">
        <v>12</v>
      </c>
      <c r="J15" s="124"/>
      <c r="K15" s="124"/>
      <c r="L15" s="124"/>
    </row>
    <row r="16" spans="1:12" x14ac:dyDescent="0.25">
      <c r="A16" s="121" t="s">
        <v>21</v>
      </c>
      <c r="B16" s="122">
        <f t="shared" si="0"/>
        <v>115</v>
      </c>
      <c r="C16" s="125">
        <v>21</v>
      </c>
      <c r="D16" s="124">
        <v>25</v>
      </c>
      <c r="E16" s="126">
        <v>69</v>
      </c>
      <c r="F16" s="123">
        <f t="shared" si="1"/>
        <v>10</v>
      </c>
      <c r="G16" s="124"/>
      <c r="H16" s="124"/>
      <c r="I16" s="124">
        <v>10</v>
      </c>
      <c r="J16" s="124"/>
      <c r="K16" s="124"/>
      <c r="L16" s="124"/>
    </row>
    <row r="17" spans="1:12" x14ac:dyDescent="0.25">
      <c r="A17" s="121" t="s">
        <v>22</v>
      </c>
      <c r="B17" s="122">
        <f t="shared" si="0"/>
        <v>116</v>
      </c>
      <c r="C17" s="125">
        <v>19</v>
      </c>
      <c r="D17" s="124">
        <v>32</v>
      </c>
      <c r="E17" s="126">
        <v>65</v>
      </c>
      <c r="F17" s="123">
        <f t="shared" si="1"/>
        <v>33</v>
      </c>
      <c r="G17" s="124">
        <v>16</v>
      </c>
      <c r="H17" s="124"/>
      <c r="I17" s="124">
        <v>17</v>
      </c>
      <c r="J17" s="124"/>
      <c r="K17" s="124"/>
      <c r="L17" s="124"/>
    </row>
    <row r="18" spans="1:12" x14ac:dyDescent="0.25">
      <c r="A18" s="121" t="s">
        <v>23</v>
      </c>
      <c r="B18" s="122">
        <f t="shared" si="0"/>
        <v>0</v>
      </c>
      <c r="C18" s="125"/>
      <c r="D18" s="124"/>
      <c r="E18" s="126"/>
      <c r="F18" s="123">
        <f t="shared" si="1"/>
        <v>19</v>
      </c>
      <c r="G18" s="124">
        <v>19</v>
      </c>
      <c r="H18" s="124"/>
      <c r="I18" s="124"/>
      <c r="J18" s="124"/>
      <c r="K18" s="124"/>
      <c r="L18" s="124"/>
    </row>
    <row r="19" spans="1:12" x14ac:dyDescent="0.25">
      <c r="A19" s="121" t="s">
        <v>24</v>
      </c>
      <c r="B19" s="122">
        <f t="shared" si="0"/>
        <v>123</v>
      </c>
      <c r="C19" s="125">
        <v>13</v>
      </c>
      <c r="D19" s="124">
        <v>30</v>
      </c>
      <c r="E19" s="126">
        <v>80</v>
      </c>
      <c r="F19" s="123">
        <f t="shared" si="1"/>
        <v>10</v>
      </c>
      <c r="G19" s="124"/>
      <c r="H19" s="124"/>
      <c r="I19" s="124">
        <v>10</v>
      </c>
      <c r="J19" s="124"/>
      <c r="K19" s="124"/>
      <c r="L19" s="124"/>
    </row>
    <row r="20" spans="1:12" x14ac:dyDescent="0.25">
      <c r="A20" s="121" t="s">
        <v>25</v>
      </c>
      <c r="B20" s="122">
        <f t="shared" si="0"/>
        <v>116</v>
      </c>
      <c r="C20" s="125">
        <v>21</v>
      </c>
      <c r="D20" s="124">
        <v>30</v>
      </c>
      <c r="E20" s="126">
        <v>65</v>
      </c>
      <c r="F20" s="123">
        <f t="shared" si="1"/>
        <v>42</v>
      </c>
      <c r="G20" s="124">
        <v>12</v>
      </c>
      <c r="H20" s="124">
        <v>30</v>
      </c>
      <c r="I20" s="124"/>
      <c r="J20" s="124"/>
      <c r="K20" s="124"/>
      <c r="L20" s="124"/>
    </row>
    <row r="21" spans="1:12" x14ac:dyDescent="0.25">
      <c r="A21" s="121" t="s">
        <v>26</v>
      </c>
      <c r="B21" s="122">
        <f t="shared" si="0"/>
        <v>0</v>
      </c>
      <c r="C21" s="125"/>
      <c r="D21" s="124"/>
      <c r="E21" s="126"/>
      <c r="F21" s="123">
        <f t="shared" si="1"/>
        <v>56</v>
      </c>
      <c r="G21" s="124">
        <v>56</v>
      </c>
      <c r="H21" s="124"/>
      <c r="I21" s="124"/>
      <c r="J21" s="124"/>
      <c r="K21" s="124"/>
      <c r="L21" s="124"/>
    </row>
    <row r="22" spans="1:12" x14ac:dyDescent="0.25">
      <c r="A22" s="121" t="s">
        <v>27</v>
      </c>
      <c r="B22" s="122">
        <f t="shared" si="0"/>
        <v>0</v>
      </c>
      <c r="C22" s="125"/>
      <c r="D22" s="124"/>
      <c r="E22" s="126"/>
      <c r="F22" s="123">
        <f t="shared" si="1"/>
        <v>74</v>
      </c>
      <c r="G22" s="124">
        <v>74</v>
      </c>
      <c r="H22" s="124"/>
      <c r="I22" s="124"/>
      <c r="J22" s="124"/>
      <c r="K22" s="124"/>
      <c r="L22" s="124"/>
    </row>
    <row r="23" spans="1:12" x14ac:dyDescent="0.25">
      <c r="A23" s="121" t="s">
        <v>28</v>
      </c>
      <c r="B23" s="122">
        <f t="shared" si="0"/>
        <v>0</v>
      </c>
      <c r="C23" s="125"/>
      <c r="D23" s="124"/>
      <c r="E23" s="126"/>
      <c r="F23" s="123">
        <f t="shared" si="1"/>
        <v>41</v>
      </c>
      <c r="G23" s="124">
        <v>41</v>
      </c>
      <c r="H23" s="124"/>
      <c r="I23" s="124"/>
      <c r="J23" s="124"/>
      <c r="K23" s="124"/>
      <c r="L23" s="124"/>
    </row>
    <row r="24" spans="1:12" x14ac:dyDescent="0.25">
      <c r="A24" s="121" t="s">
        <v>29</v>
      </c>
      <c r="B24" s="122">
        <f t="shared" si="0"/>
        <v>0</v>
      </c>
      <c r="C24" s="125"/>
      <c r="D24" s="124"/>
      <c r="E24" s="126"/>
      <c r="F24" s="123">
        <f t="shared" si="1"/>
        <v>12</v>
      </c>
      <c r="G24" s="124">
        <v>10</v>
      </c>
      <c r="H24" s="124"/>
      <c r="I24" s="124">
        <v>2</v>
      </c>
      <c r="J24" s="124"/>
      <c r="K24" s="124"/>
      <c r="L24" s="124"/>
    </row>
    <row r="25" spans="1:12" x14ac:dyDescent="0.25">
      <c r="A25" s="121" t="s">
        <v>30</v>
      </c>
      <c r="B25" s="122">
        <f t="shared" si="0"/>
        <v>0</v>
      </c>
      <c r="C25" s="125"/>
      <c r="D25" s="124"/>
      <c r="E25" s="126"/>
      <c r="F25" s="123">
        <f t="shared" si="1"/>
        <v>34</v>
      </c>
      <c r="G25" s="124">
        <v>34</v>
      </c>
      <c r="H25" s="124"/>
      <c r="I25" s="124"/>
      <c r="J25" s="124"/>
      <c r="K25" s="124"/>
      <c r="L25" s="124"/>
    </row>
    <row r="26" spans="1:12" x14ac:dyDescent="0.25">
      <c r="A26" s="121" t="s">
        <v>31</v>
      </c>
      <c r="B26" s="122">
        <f t="shared" si="0"/>
        <v>0</v>
      </c>
      <c r="C26" s="125"/>
      <c r="D26" s="124"/>
      <c r="E26" s="126"/>
      <c r="F26" s="123">
        <f t="shared" si="1"/>
        <v>7</v>
      </c>
      <c r="G26" s="124">
        <v>5</v>
      </c>
      <c r="H26" s="124"/>
      <c r="I26" s="124">
        <v>2</v>
      </c>
      <c r="J26" s="124"/>
      <c r="K26" s="124"/>
      <c r="L26" s="124"/>
    </row>
    <row r="27" spans="1:12" s="248" customFormat="1" x14ac:dyDescent="0.25">
      <c r="A27" s="208" t="s">
        <v>32</v>
      </c>
      <c r="B27" s="638">
        <f>SUM(B10:B26)</f>
        <v>1070</v>
      </c>
      <c r="C27" s="638">
        <f t="shared" ref="C27:L27" si="2">SUM(C10:C26)</f>
        <v>270</v>
      </c>
      <c r="D27" s="638">
        <f t="shared" si="2"/>
        <v>314</v>
      </c>
      <c r="E27" s="638">
        <f t="shared" si="2"/>
        <v>486</v>
      </c>
      <c r="F27" s="638">
        <f t="shared" si="2"/>
        <v>862</v>
      </c>
      <c r="G27" s="638">
        <f t="shared" si="2"/>
        <v>571</v>
      </c>
      <c r="H27" s="638">
        <f t="shared" si="2"/>
        <v>90</v>
      </c>
      <c r="I27" s="638">
        <f t="shared" si="2"/>
        <v>111</v>
      </c>
      <c r="J27" s="638">
        <f t="shared" si="2"/>
        <v>90</v>
      </c>
      <c r="K27" s="638">
        <f t="shared" si="2"/>
        <v>0</v>
      </c>
      <c r="L27" s="638">
        <f t="shared" si="2"/>
        <v>0</v>
      </c>
    </row>
    <row r="28" spans="1:12" x14ac:dyDescent="0.25">
      <c r="A28" s="234"/>
      <c r="B28" s="234"/>
      <c r="C28" s="127"/>
      <c r="D28" s="127"/>
      <c r="E28" s="127"/>
      <c r="F28" s="234"/>
      <c r="G28" s="234"/>
      <c r="H28" s="234"/>
      <c r="I28" s="234"/>
      <c r="J28" s="234"/>
      <c r="K28" s="234"/>
      <c r="L28" s="234"/>
    </row>
    <row r="29" spans="1:12" ht="126" x14ac:dyDescent="0.25">
      <c r="A29" s="231" t="s">
        <v>33</v>
      </c>
      <c r="B29" s="231" t="s">
        <v>34</v>
      </c>
      <c r="C29" s="235"/>
      <c r="D29" s="235"/>
      <c r="E29" s="235"/>
      <c r="F29" s="235" t="s">
        <v>247</v>
      </c>
      <c r="G29" s="235"/>
      <c r="H29" s="235"/>
      <c r="I29" s="235"/>
      <c r="J29" s="235"/>
      <c r="K29" s="235"/>
      <c r="L29" s="235"/>
    </row>
    <row r="30" spans="1:12" x14ac:dyDescent="0.25">
      <c r="A30" s="231"/>
      <c r="B30" s="231"/>
      <c r="C30" s="235"/>
      <c r="D30" s="235"/>
      <c r="E30" s="235"/>
      <c r="F30" s="235"/>
      <c r="G30" s="235"/>
      <c r="H30" s="235"/>
      <c r="I30" s="235"/>
      <c r="J30" s="235"/>
      <c r="K30" s="235"/>
      <c r="L30" s="235"/>
    </row>
    <row r="31" spans="1:12" x14ac:dyDescent="0.25">
      <c r="A31" s="124" t="s">
        <v>15</v>
      </c>
      <c r="B31" s="124">
        <v>22</v>
      </c>
      <c r="C31" s="128"/>
      <c r="D31" s="128"/>
      <c r="E31" s="128"/>
      <c r="F31" s="128"/>
      <c r="G31" s="128"/>
      <c r="H31" s="128"/>
      <c r="I31" s="128"/>
      <c r="J31" s="128"/>
      <c r="K31" s="128"/>
      <c r="L31" s="128"/>
    </row>
    <row r="32" spans="1:12" x14ac:dyDescent="0.25">
      <c r="A32" s="124" t="s">
        <v>16</v>
      </c>
      <c r="B32" s="124"/>
      <c r="C32" s="128"/>
      <c r="D32" s="128"/>
      <c r="E32" s="128"/>
      <c r="F32" s="128"/>
      <c r="G32" s="128"/>
      <c r="H32" s="128"/>
      <c r="I32" s="128"/>
      <c r="J32" s="128"/>
      <c r="K32" s="128"/>
      <c r="L32" s="128"/>
    </row>
    <row r="33" spans="1:12" x14ac:dyDescent="0.25">
      <c r="A33" s="124" t="s">
        <v>17</v>
      </c>
      <c r="B33" s="124"/>
      <c r="C33" s="128"/>
      <c r="D33" s="128"/>
      <c r="E33" s="128"/>
      <c r="F33" s="128"/>
      <c r="G33" s="128"/>
      <c r="H33" s="128"/>
      <c r="I33" s="128"/>
      <c r="J33" s="128"/>
      <c r="K33" s="128"/>
      <c r="L33" s="128"/>
    </row>
    <row r="34" spans="1:12" x14ac:dyDescent="0.25">
      <c r="A34" s="124" t="s">
        <v>18</v>
      </c>
      <c r="B34" s="124"/>
      <c r="C34" s="128"/>
      <c r="D34" s="128"/>
      <c r="E34" s="128"/>
      <c r="F34" s="128"/>
      <c r="G34" s="128"/>
      <c r="H34" s="128"/>
      <c r="I34" s="128"/>
      <c r="J34" s="128"/>
      <c r="K34" s="128"/>
      <c r="L34" s="128"/>
    </row>
    <row r="35" spans="1:12" x14ac:dyDescent="0.25">
      <c r="A35" s="124" t="s">
        <v>19</v>
      </c>
      <c r="B35" s="124"/>
      <c r="C35" s="128"/>
      <c r="D35" s="128"/>
      <c r="E35" s="128"/>
      <c r="F35" s="128"/>
      <c r="G35" s="128"/>
      <c r="H35" s="128"/>
      <c r="I35" s="128"/>
      <c r="J35" s="128"/>
      <c r="K35" s="128"/>
      <c r="L35" s="128"/>
    </row>
    <row r="36" spans="1:12" x14ac:dyDescent="0.25">
      <c r="A36" s="124" t="s">
        <v>20</v>
      </c>
      <c r="B36" s="124"/>
      <c r="C36" s="128"/>
      <c r="D36" s="128"/>
      <c r="E36" s="128"/>
      <c r="F36" s="128"/>
      <c r="G36" s="128"/>
      <c r="H36" s="128"/>
      <c r="I36" s="128"/>
      <c r="J36" s="128"/>
      <c r="K36" s="128"/>
      <c r="L36" s="128"/>
    </row>
    <row r="37" spans="1:12" x14ac:dyDescent="0.25">
      <c r="A37" s="124" t="s">
        <v>21</v>
      </c>
      <c r="B37" s="124"/>
      <c r="C37" s="128"/>
      <c r="D37" s="128"/>
      <c r="E37" s="128"/>
      <c r="F37" s="128"/>
      <c r="G37" s="128"/>
      <c r="H37" s="128"/>
      <c r="I37" s="128"/>
      <c r="J37" s="128"/>
      <c r="K37" s="128"/>
      <c r="L37" s="128"/>
    </row>
    <row r="38" spans="1:12" x14ac:dyDescent="0.25">
      <c r="A38" s="124" t="s">
        <v>22</v>
      </c>
      <c r="B38" s="124"/>
      <c r="C38" s="128"/>
      <c r="D38" s="128"/>
      <c r="E38" s="128"/>
      <c r="F38" s="128"/>
      <c r="G38" s="128"/>
      <c r="H38" s="128"/>
      <c r="I38" s="128"/>
      <c r="J38" s="128"/>
      <c r="K38" s="128"/>
      <c r="L38" s="128"/>
    </row>
    <row r="39" spans="1:12" x14ac:dyDescent="0.25">
      <c r="A39" s="124" t="s">
        <v>23</v>
      </c>
      <c r="B39" s="124"/>
      <c r="C39" s="128"/>
      <c r="D39" s="128"/>
      <c r="E39" s="128"/>
      <c r="F39" s="128"/>
      <c r="G39" s="128"/>
      <c r="H39" s="128"/>
      <c r="I39" s="128"/>
      <c r="J39" s="128"/>
      <c r="K39" s="128"/>
      <c r="L39" s="128"/>
    </row>
    <row r="40" spans="1:12" x14ac:dyDescent="0.25">
      <c r="A40" s="124" t="s">
        <v>24</v>
      </c>
      <c r="B40" s="124"/>
      <c r="C40" s="128"/>
      <c r="D40" s="128"/>
      <c r="E40" s="128"/>
      <c r="F40" s="128"/>
      <c r="G40" s="128"/>
      <c r="H40" s="128"/>
      <c r="I40" s="128"/>
      <c r="J40" s="128"/>
      <c r="K40" s="128"/>
      <c r="L40" s="128"/>
    </row>
    <row r="41" spans="1:12" x14ac:dyDescent="0.25">
      <c r="A41" s="124" t="s">
        <v>25</v>
      </c>
      <c r="B41" s="124"/>
      <c r="C41" s="128"/>
      <c r="D41" s="128"/>
      <c r="E41" s="128"/>
      <c r="F41" s="128"/>
      <c r="G41" s="128"/>
      <c r="H41" s="128"/>
      <c r="I41" s="128"/>
      <c r="J41" s="128"/>
      <c r="K41" s="128"/>
      <c r="L41" s="128"/>
    </row>
    <row r="42" spans="1:12" x14ac:dyDescent="0.25">
      <c r="A42" s="124" t="s">
        <v>26</v>
      </c>
      <c r="B42" s="124"/>
      <c r="C42" s="128"/>
      <c r="D42" s="128"/>
      <c r="E42" s="128"/>
      <c r="F42" s="128"/>
      <c r="G42" s="128"/>
      <c r="H42" s="128"/>
      <c r="I42" s="128"/>
      <c r="J42" s="128"/>
      <c r="K42" s="128"/>
      <c r="L42" s="128"/>
    </row>
    <row r="43" spans="1:12" x14ac:dyDescent="0.25">
      <c r="A43" s="124" t="s">
        <v>27</v>
      </c>
      <c r="B43" s="124"/>
      <c r="C43" s="128"/>
      <c r="D43" s="128"/>
      <c r="E43" s="128"/>
      <c r="F43" s="128"/>
      <c r="G43" s="128"/>
      <c r="H43" s="128"/>
      <c r="I43" s="128"/>
      <c r="J43" s="128"/>
      <c r="K43" s="128"/>
      <c r="L43" s="128"/>
    </row>
    <row r="44" spans="1:12" x14ac:dyDescent="0.25">
      <c r="A44" s="124" t="s">
        <v>28</v>
      </c>
      <c r="B44" s="124"/>
      <c r="C44" s="128"/>
      <c r="D44" s="128"/>
      <c r="E44" s="128"/>
      <c r="F44" s="128"/>
      <c r="G44" s="128"/>
      <c r="H44" s="128"/>
      <c r="I44" s="128"/>
      <c r="J44" s="128"/>
      <c r="K44" s="128"/>
      <c r="L44" s="128"/>
    </row>
    <row r="45" spans="1:12" x14ac:dyDescent="0.25">
      <c r="A45" s="124" t="s">
        <v>29</v>
      </c>
      <c r="B45" s="124"/>
      <c r="C45" s="128"/>
      <c r="D45" s="128"/>
      <c r="E45" s="128"/>
      <c r="F45" s="128"/>
      <c r="G45" s="128"/>
      <c r="H45" s="128"/>
      <c r="I45" s="128"/>
      <c r="J45" s="128"/>
      <c r="K45" s="128"/>
      <c r="L45" s="128"/>
    </row>
    <row r="46" spans="1:12" x14ac:dyDescent="0.25">
      <c r="A46" s="124" t="s">
        <v>30</v>
      </c>
      <c r="B46" s="124"/>
      <c r="C46" s="128"/>
      <c r="D46" s="128"/>
      <c r="E46" s="128"/>
      <c r="F46" s="128"/>
      <c r="G46" s="128"/>
      <c r="H46" s="128"/>
      <c r="I46" s="128"/>
      <c r="J46" s="128"/>
      <c r="K46" s="128"/>
      <c r="L46" s="128"/>
    </row>
    <row r="47" spans="1:12" x14ac:dyDescent="0.25">
      <c r="A47" s="124" t="s">
        <v>31</v>
      </c>
      <c r="B47" s="124"/>
      <c r="C47" s="128"/>
      <c r="D47" s="128"/>
      <c r="E47" s="128"/>
      <c r="F47" s="128"/>
      <c r="G47" s="128"/>
      <c r="H47" s="128"/>
      <c r="I47" s="128"/>
      <c r="J47" s="128"/>
      <c r="K47" s="128"/>
      <c r="L47" s="128"/>
    </row>
    <row r="48" spans="1:12" x14ac:dyDescent="0.25">
      <c r="A48" s="214" t="s">
        <v>32</v>
      </c>
      <c r="B48" s="214">
        <v>22</v>
      </c>
      <c r="C48" s="127"/>
      <c r="D48" s="127"/>
      <c r="E48" s="127"/>
      <c r="F48" s="127"/>
      <c r="G48" s="127"/>
      <c r="H48" s="127"/>
      <c r="I48" s="127"/>
      <c r="J48" s="127"/>
      <c r="K48" s="127"/>
      <c r="L48" s="127"/>
    </row>
    <row r="49" spans="1:12" x14ac:dyDescent="0.25">
      <c r="A49" s="234"/>
      <c r="B49" s="234"/>
      <c r="C49" s="234"/>
      <c r="D49" s="234"/>
      <c r="E49" s="234"/>
      <c r="F49" s="234"/>
      <c r="G49" s="234"/>
      <c r="H49" s="234"/>
      <c r="I49" s="234"/>
      <c r="J49" s="234"/>
      <c r="K49" s="234"/>
      <c r="L49" s="234"/>
    </row>
    <row r="50" spans="1:12" ht="37.5" customHeight="1" x14ac:dyDescent="0.25">
      <c r="A50" s="1349" t="s">
        <v>35</v>
      </c>
      <c r="B50" s="1349"/>
      <c r="C50" s="1349"/>
      <c r="D50" s="236"/>
      <c r="E50" s="236"/>
      <c r="F50" s="236"/>
      <c r="G50" s="236"/>
      <c r="H50" s="236"/>
      <c r="I50" s="236"/>
      <c r="J50" s="236"/>
      <c r="K50" s="236"/>
      <c r="L50" s="236"/>
    </row>
    <row r="51" spans="1:12" ht="30" customHeight="1" x14ac:dyDescent="0.25">
      <c r="A51" s="1339" t="s">
        <v>36</v>
      </c>
      <c r="B51" s="1339"/>
      <c r="C51" s="1339"/>
      <c r="D51" s="236"/>
      <c r="E51" s="234"/>
      <c r="F51" s="234"/>
      <c r="G51" s="234"/>
      <c r="H51" s="234"/>
      <c r="I51" s="234"/>
      <c r="J51" s="234"/>
      <c r="K51" s="234"/>
      <c r="L51" s="234"/>
    </row>
    <row r="52" spans="1:12" x14ac:dyDescent="0.25">
      <c r="A52" s="236"/>
      <c r="B52" s="236"/>
      <c r="C52" s="236"/>
      <c r="D52" s="236"/>
      <c r="E52" s="236"/>
      <c r="F52" s="236"/>
      <c r="G52" s="236"/>
      <c r="H52" s="236"/>
      <c r="I52" s="236"/>
      <c r="J52" s="236"/>
      <c r="K52" s="236"/>
      <c r="L52" s="236"/>
    </row>
    <row r="53" spans="1:12" x14ac:dyDescent="0.25">
      <c r="A53" s="234"/>
      <c r="B53" s="234"/>
      <c r="C53" s="234"/>
      <c r="D53" s="234"/>
      <c r="E53" s="234"/>
      <c r="F53" s="234"/>
      <c r="G53" s="234"/>
      <c r="H53" s="234"/>
      <c r="I53" s="234"/>
      <c r="J53" s="234"/>
      <c r="K53" s="234"/>
      <c r="L53" s="234"/>
    </row>
    <row r="54" spans="1:12" x14ac:dyDescent="0.25">
      <c r="A54" s="234"/>
      <c r="B54" s="234"/>
      <c r="C54" s="234"/>
      <c r="D54" s="234"/>
      <c r="E54" s="234"/>
      <c r="F54" s="234"/>
      <c r="G54" s="234"/>
      <c r="H54" s="234"/>
      <c r="I54" s="234"/>
      <c r="J54" s="234"/>
      <c r="K54" s="234"/>
      <c r="L54" s="234"/>
    </row>
    <row r="55" spans="1:12" x14ac:dyDescent="0.25">
      <c r="A55" s="1340" t="s">
        <v>37</v>
      </c>
      <c r="B55" s="1340"/>
      <c r="C55" s="1340"/>
      <c r="D55" s="1340"/>
      <c r="E55" s="1340"/>
      <c r="F55" s="1340"/>
      <c r="G55" s="1340"/>
      <c r="H55" s="1340"/>
      <c r="I55" s="120"/>
      <c r="J55" s="120"/>
      <c r="K55" s="120"/>
      <c r="L55" s="120"/>
    </row>
    <row r="56" spans="1:12" ht="16.5" thickBot="1" x14ac:dyDescent="0.3">
      <c r="A56" s="234"/>
      <c r="B56" s="234"/>
      <c r="C56" s="234"/>
      <c r="D56" s="234"/>
      <c r="E56" s="234"/>
      <c r="F56" s="234"/>
      <c r="G56" s="234"/>
      <c r="H56" s="234"/>
      <c r="I56" s="234"/>
      <c r="J56" s="234"/>
      <c r="K56" s="234"/>
      <c r="L56" s="234"/>
    </row>
    <row r="57" spans="1:12" ht="46.5" customHeight="1" thickBot="1" x14ac:dyDescent="0.3">
      <c r="A57" s="234"/>
      <c r="B57" s="1341" t="s">
        <v>38</v>
      </c>
      <c r="C57" s="1342"/>
      <c r="D57" s="234"/>
      <c r="E57" s="235"/>
      <c r="F57" s="235"/>
      <c r="G57" s="235"/>
      <c r="H57" s="236"/>
      <c r="I57" s="234"/>
      <c r="J57" s="234"/>
      <c r="K57" s="234"/>
    </row>
    <row r="58" spans="1:12" ht="110.25" x14ac:dyDescent="0.25">
      <c r="A58" s="268" t="s">
        <v>33</v>
      </c>
      <c r="B58" s="237" t="s">
        <v>39</v>
      </c>
      <c r="C58" s="265" t="s">
        <v>40</v>
      </c>
      <c r="D58" s="313" t="s">
        <v>41</v>
      </c>
      <c r="E58" s="231" t="s">
        <v>42</v>
      </c>
      <c r="F58" s="231" t="s">
        <v>43</v>
      </c>
      <c r="G58" s="231" t="s">
        <v>44</v>
      </c>
    </row>
    <row r="59" spans="1:12" x14ac:dyDescent="0.25">
      <c r="A59" s="121" t="s">
        <v>15</v>
      </c>
      <c r="B59" s="125">
        <v>61</v>
      </c>
      <c r="C59" s="231"/>
      <c r="D59" s="231">
        <v>96</v>
      </c>
      <c r="E59" s="243">
        <v>23</v>
      </c>
      <c r="F59" s="243">
        <v>125</v>
      </c>
      <c r="G59" s="249"/>
    </row>
    <row r="60" spans="1:12" x14ac:dyDescent="0.25">
      <c r="A60" s="121" t="s">
        <v>16</v>
      </c>
      <c r="B60" s="125">
        <v>7</v>
      </c>
      <c r="C60" s="124"/>
      <c r="D60" s="231">
        <v>17</v>
      </c>
      <c r="E60" s="243">
        <v>4</v>
      </c>
      <c r="F60" s="243">
        <v>8</v>
      </c>
      <c r="G60" s="249"/>
    </row>
    <row r="61" spans="1:12" x14ac:dyDescent="0.25">
      <c r="A61" s="121" t="s">
        <v>17</v>
      </c>
      <c r="B61" s="125"/>
      <c r="C61" s="124"/>
      <c r="D61" s="231">
        <v>12</v>
      </c>
      <c r="E61" s="243"/>
      <c r="F61" s="243"/>
      <c r="G61" s="249"/>
    </row>
    <row r="62" spans="1:12" x14ac:dyDescent="0.25">
      <c r="A62" s="121" t="s">
        <v>18</v>
      </c>
      <c r="B62" s="125"/>
      <c r="C62" s="124">
        <v>20</v>
      </c>
      <c r="D62" s="231">
        <v>15</v>
      </c>
      <c r="E62" s="243"/>
      <c r="F62" s="243">
        <v>4</v>
      </c>
      <c r="G62" s="249"/>
    </row>
    <row r="63" spans="1:12" x14ac:dyDescent="0.25">
      <c r="A63" s="121" t="s">
        <v>19</v>
      </c>
      <c r="B63" s="125"/>
      <c r="C63" s="124"/>
      <c r="D63" s="231"/>
      <c r="E63" s="243"/>
      <c r="F63" s="243"/>
      <c r="G63" s="249"/>
    </row>
    <row r="64" spans="1:12" x14ac:dyDescent="0.25">
      <c r="A64" s="121" t="s">
        <v>20</v>
      </c>
      <c r="B64" s="125">
        <v>6</v>
      </c>
      <c r="C64" s="124"/>
      <c r="D64" s="231">
        <v>21</v>
      </c>
      <c r="E64" s="243"/>
      <c r="F64" s="243">
        <v>16</v>
      </c>
      <c r="G64" s="249"/>
    </row>
    <row r="65" spans="1:12" x14ac:dyDescent="0.25">
      <c r="A65" s="121" t="s">
        <v>21</v>
      </c>
      <c r="B65" s="125">
        <v>9</v>
      </c>
      <c r="C65" s="124"/>
      <c r="D65" s="231">
        <v>22</v>
      </c>
      <c r="E65" s="243"/>
      <c r="F65" s="243">
        <v>13</v>
      </c>
      <c r="G65" s="249"/>
    </row>
    <row r="66" spans="1:12" x14ac:dyDescent="0.25">
      <c r="A66" s="121" t="s">
        <v>22</v>
      </c>
      <c r="B66" s="125">
        <v>6</v>
      </c>
      <c r="C66" s="124"/>
      <c r="D66" s="231">
        <v>17</v>
      </c>
      <c r="E66" s="243"/>
      <c r="F66" s="243">
        <v>7</v>
      </c>
      <c r="G66" s="249"/>
    </row>
    <row r="67" spans="1:12" x14ac:dyDescent="0.25">
      <c r="A67" s="121" t="s">
        <v>23</v>
      </c>
      <c r="B67" s="125"/>
      <c r="C67" s="124"/>
      <c r="D67" s="231"/>
      <c r="E67" s="243"/>
      <c r="F67" s="243"/>
      <c r="G67" s="249"/>
    </row>
    <row r="68" spans="1:12" x14ac:dyDescent="0.25">
      <c r="A68" s="121" t="s">
        <v>24</v>
      </c>
      <c r="B68" s="125">
        <v>8</v>
      </c>
      <c r="C68" s="124"/>
      <c r="D68" s="231">
        <v>23</v>
      </c>
      <c r="E68" s="243"/>
      <c r="F68" s="243">
        <v>20</v>
      </c>
      <c r="G68" s="249"/>
    </row>
    <row r="69" spans="1:12" x14ac:dyDescent="0.25">
      <c r="A69" s="121" t="s">
        <v>25</v>
      </c>
      <c r="B69" s="125">
        <v>54</v>
      </c>
      <c r="C69" s="124"/>
      <c r="D69" s="231">
        <v>53</v>
      </c>
      <c r="E69" s="243"/>
      <c r="F69" s="243">
        <v>55</v>
      </c>
      <c r="G69" s="249"/>
    </row>
    <row r="70" spans="1:12" x14ac:dyDescent="0.25">
      <c r="A70" s="121" t="s">
        <v>26</v>
      </c>
      <c r="B70" s="125"/>
      <c r="C70" s="124"/>
      <c r="D70" s="231"/>
      <c r="E70" s="243"/>
      <c r="F70" s="243"/>
      <c r="G70" s="249"/>
    </row>
    <row r="71" spans="1:12" x14ac:dyDescent="0.25">
      <c r="A71" s="121" t="s">
        <v>27</v>
      </c>
      <c r="B71" s="125">
        <v>37</v>
      </c>
      <c r="C71" s="124"/>
      <c r="D71" s="231"/>
      <c r="E71" s="243"/>
      <c r="F71" s="243"/>
      <c r="G71" s="249"/>
    </row>
    <row r="72" spans="1:12" x14ac:dyDescent="0.25">
      <c r="A72" s="121" t="s">
        <v>28</v>
      </c>
      <c r="B72" s="125">
        <v>17</v>
      </c>
      <c r="C72" s="124"/>
      <c r="D72" s="231">
        <v>20</v>
      </c>
      <c r="E72" s="243"/>
      <c r="F72" s="243"/>
      <c r="G72" s="249"/>
    </row>
    <row r="73" spans="1:12" x14ac:dyDescent="0.25">
      <c r="A73" s="121" t="s">
        <v>29</v>
      </c>
      <c r="B73" s="125">
        <v>8</v>
      </c>
      <c r="C73" s="124"/>
      <c r="D73" s="231"/>
      <c r="E73" s="243">
        <v>14</v>
      </c>
      <c r="F73" s="243">
        <v>43</v>
      </c>
      <c r="G73" s="249"/>
    </row>
    <row r="74" spans="1:12" x14ac:dyDescent="0.25">
      <c r="A74" s="121" t="s">
        <v>30</v>
      </c>
      <c r="B74" s="125"/>
      <c r="C74" s="124">
        <v>18</v>
      </c>
      <c r="D74" s="231">
        <v>25</v>
      </c>
      <c r="E74" s="243"/>
      <c r="F74" s="243" t="s">
        <v>115</v>
      </c>
      <c r="G74" s="249"/>
    </row>
    <row r="75" spans="1:12" x14ac:dyDescent="0.25">
      <c r="A75" s="121" t="s">
        <v>31</v>
      </c>
      <c r="B75" s="125">
        <v>12</v>
      </c>
      <c r="C75" s="124"/>
      <c r="D75" s="231"/>
      <c r="E75" s="243">
        <v>6</v>
      </c>
      <c r="F75" s="243">
        <v>9</v>
      </c>
      <c r="G75" s="117"/>
    </row>
    <row r="76" spans="1:12" ht="16.5" thickBot="1" x14ac:dyDescent="0.3">
      <c r="A76" s="208" t="s">
        <v>32</v>
      </c>
      <c r="B76" s="211">
        <f xml:space="preserve"> SUM(B59:B73)</f>
        <v>213</v>
      </c>
      <c r="C76" s="212">
        <v>38</v>
      </c>
      <c r="D76" s="315">
        <v>321</v>
      </c>
      <c r="E76" s="212">
        <v>47</v>
      </c>
      <c r="F76" s="212">
        <v>300</v>
      </c>
      <c r="G76" s="298"/>
      <c r="K76" s="234"/>
    </row>
    <row r="77" spans="1:12" x14ac:dyDescent="0.25">
      <c r="A77" s="234" t="s">
        <v>45</v>
      </c>
      <c r="B77" s="234"/>
      <c r="C77" s="129"/>
      <c r="D77" s="127"/>
      <c r="E77" s="127"/>
      <c r="F77" s="234"/>
      <c r="G77" s="234"/>
      <c r="H77" s="234"/>
      <c r="I77" s="234"/>
      <c r="J77" s="234"/>
      <c r="K77" s="234"/>
      <c r="L77" s="234"/>
    </row>
    <row r="78" spans="1:12" x14ac:dyDescent="0.25">
      <c r="A78" s="234"/>
      <c r="B78" s="234"/>
      <c r="C78" s="234"/>
      <c r="D78" s="234"/>
      <c r="E78" s="234"/>
      <c r="F78" s="234"/>
      <c r="G78" s="234"/>
      <c r="H78" s="234"/>
      <c r="I78" s="234"/>
      <c r="J78" s="234"/>
      <c r="K78" s="234"/>
      <c r="L78" s="234"/>
    </row>
    <row r="79" spans="1:12" ht="47.25" x14ac:dyDescent="0.25">
      <c r="A79" s="234" t="s">
        <v>46</v>
      </c>
      <c r="B79" s="234"/>
      <c r="C79" s="234"/>
      <c r="D79" s="234"/>
      <c r="E79" s="234"/>
      <c r="F79" s="234"/>
      <c r="G79" s="234"/>
      <c r="H79" s="234"/>
      <c r="I79" s="234"/>
      <c r="J79" s="234"/>
      <c r="K79" s="234"/>
      <c r="L79" s="234"/>
    </row>
    <row r="80" spans="1:12" x14ac:dyDescent="0.25">
      <c r="A80" s="234"/>
      <c r="B80" s="234"/>
      <c r="C80" s="234"/>
      <c r="D80" s="234"/>
      <c r="E80" s="234"/>
      <c r="F80" s="234"/>
      <c r="G80" s="234"/>
      <c r="H80" s="234"/>
      <c r="I80" s="234"/>
      <c r="J80" s="234"/>
      <c r="K80" s="234"/>
      <c r="L80" s="234"/>
    </row>
    <row r="81" spans="1:12" ht="94.5" x14ac:dyDescent="0.25">
      <c r="A81" s="268" t="s">
        <v>33</v>
      </c>
      <c r="B81" s="231" t="s">
        <v>47</v>
      </c>
      <c r="C81" s="231" t="s">
        <v>48</v>
      </c>
      <c r="D81" s="231" t="s">
        <v>10</v>
      </c>
      <c r="E81" s="231" t="s">
        <v>49</v>
      </c>
      <c r="F81" s="231" t="s">
        <v>50</v>
      </c>
      <c r="G81" s="231" t="s">
        <v>51</v>
      </c>
      <c r="H81" s="231" t="s">
        <v>52</v>
      </c>
      <c r="I81" s="234"/>
      <c r="J81" s="234"/>
      <c r="K81" s="234"/>
      <c r="L81" s="234"/>
    </row>
    <row r="82" spans="1:12" x14ac:dyDescent="0.25">
      <c r="A82" s="121" t="s">
        <v>15</v>
      </c>
      <c r="B82" s="124">
        <f>SUM(C82:H82)</f>
        <v>153</v>
      </c>
      <c r="C82" s="124"/>
      <c r="D82" s="124">
        <v>28</v>
      </c>
      <c r="E82" s="124">
        <v>28</v>
      </c>
      <c r="F82" s="124">
        <v>97</v>
      </c>
      <c r="G82" s="124"/>
      <c r="H82" s="124"/>
      <c r="I82" s="234"/>
      <c r="J82" s="234"/>
      <c r="K82" s="234"/>
      <c r="L82" s="234"/>
    </row>
    <row r="83" spans="1:12" x14ac:dyDescent="0.25">
      <c r="A83" s="121" t="s">
        <v>16</v>
      </c>
      <c r="B83" s="124">
        <f t="shared" ref="B83:B98" si="3">SUM(C83:H83)</f>
        <v>14</v>
      </c>
      <c r="C83" s="124">
        <v>2</v>
      </c>
      <c r="D83" s="124">
        <v>6</v>
      </c>
      <c r="E83" s="124">
        <v>6</v>
      </c>
      <c r="F83" s="124"/>
      <c r="G83" s="124"/>
      <c r="H83" s="124"/>
      <c r="I83" s="234"/>
      <c r="J83" s="234"/>
      <c r="K83" s="234"/>
      <c r="L83" s="234"/>
    </row>
    <row r="84" spans="1:12" x14ac:dyDescent="0.25">
      <c r="A84" s="121" t="s">
        <v>17</v>
      </c>
      <c r="B84" s="124">
        <f t="shared" si="3"/>
        <v>0</v>
      </c>
      <c r="C84" s="124"/>
      <c r="D84" s="124"/>
      <c r="E84" s="124"/>
      <c r="F84" s="124"/>
      <c r="G84" s="124"/>
      <c r="H84" s="124"/>
      <c r="I84" s="234"/>
      <c r="J84" s="234"/>
      <c r="K84" s="234"/>
      <c r="L84" s="234"/>
    </row>
    <row r="85" spans="1:12" x14ac:dyDescent="0.25">
      <c r="A85" s="121" t="s">
        <v>18</v>
      </c>
      <c r="B85" s="124">
        <f t="shared" si="3"/>
        <v>4</v>
      </c>
      <c r="C85" s="124">
        <v>4</v>
      </c>
      <c r="D85" s="124"/>
      <c r="E85" s="124"/>
      <c r="F85" s="124"/>
      <c r="G85" s="124"/>
      <c r="H85" s="124"/>
      <c r="I85" s="234"/>
      <c r="J85" s="234"/>
      <c r="K85" s="234"/>
      <c r="L85" s="234"/>
    </row>
    <row r="86" spans="1:12" x14ac:dyDescent="0.25">
      <c r="A86" s="121" t="s">
        <v>19</v>
      </c>
      <c r="B86" s="124">
        <f t="shared" si="3"/>
        <v>0</v>
      </c>
      <c r="C86" s="124"/>
      <c r="D86" s="124"/>
      <c r="E86" s="124"/>
      <c r="F86" s="124"/>
      <c r="G86" s="124"/>
      <c r="H86" s="124"/>
      <c r="I86" s="234"/>
      <c r="J86" s="234"/>
      <c r="K86" s="234"/>
      <c r="L86" s="234"/>
    </row>
    <row r="87" spans="1:12" x14ac:dyDescent="0.25">
      <c r="A87" s="121" t="s">
        <v>20</v>
      </c>
      <c r="B87" s="124">
        <f t="shared" si="3"/>
        <v>16</v>
      </c>
      <c r="C87" s="124">
        <v>3</v>
      </c>
      <c r="D87" s="124"/>
      <c r="E87" s="124">
        <v>13</v>
      </c>
      <c r="F87" s="124"/>
      <c r="G87" s="124"/>
      <c r="H87" s="124"/>
      <c r="I87" s="234"/>
      <c r="J87" s="234"/>
      <c r="K87" s="234"/>
      <c r="L87" s="234"/>
    </row>
    <row r="88" spans="1:12" x14ac:dyDescent="0.25">
      <c r="A88" s="121" t="s">
        <v>21</v>
      </c>
      <c r="B88" s="124">
        <f t="shared" si="3"/>
        <v>13</v>
      </c>
      <c r="C88" s="124">
        <v>5</v>
      </c>
      <c r="D88" s="124"/>
      <c r="E88" s="124">
        <v>8</v>
      </c>
      <c r="F88" s="124"/>
      <c r="G88" s="124"/>
      <c r="H88" s="124"/>
      <c r="I88" s="234"/>
      <c r="J88" s="234"/>
      <c r="K88" s="234"/>
      <c r="L88" s="234"/>
    </row>
    <row r="89" spans="1:12" x14ac:dyDescent="0.25">
      <c r="A89" s="121" t="s">
        <v>22</v>
      </c>
      <c r="B89" s="124">
        <f t="shared" si="3"/>
        <v>7</v>
      </c>
      <c r="C89" s="124">
        <v>1</v>
      </c>
      <c r="D89" s="124"/>
      <c r="E89" s="124">
        <v>6</v>
      </c>
      <c r="F89" s="124"/>
      <c r="G89" s="124"/>
      <c r="H89" s="124"/>
      <c r="I89" s="234"/>
      <c r="J89" s="234"/>
      <c r="K89" s="234"/>
      <c r="L89" s="234"/>
    </row>
    <row r="90" spans="1:12" x14ac:dyDescent="0.25">
      <c r="A90" s="121" t="s">
        <v>23</v>
      </c>
      <c r="B90" s="124">
        <f t="shared" si="3"/>
        <v>0</v>
      </c>
      <c r="C90" s="124"/>
      <c r="D90" s="124"/>
      <c r="E90" s="124"/>
      <c r="F90" s="124"/>
      <c r="G90" s="124"/>
      <c r="H90" s="124"/>
      <c r="I90" s="234"/>
      <c r="J90" s="234"/>
      <c r="K90" s="234"/>
      <c r="L90" s="234"/>
    </row>
    <row r="91" spans="1:12" x14ac:dyDescent="0.25">
      <c r="A91" s="121" t="s">
        <v>24</v>
      </c>
      <c r="B91" s="124">
        <f t="shared" si="3"/>
        <v>21</v>
      </c>
      <c r="C91" s="124">
        <v>8</v>
      </c>
      <c r="D91" s="124"/>
      <c r="E91" s="124">
        <v>13</v>
      </c>
      <c r="F91" s="124"/>
      <c r="G91" s="124"/>
      <c r="H91" s="124"/>
      <c r="I91" s="234"/>
      <c r="J91" s="234"/>
      <c r="K91" s="234"/>
      <c r="L91" s="234"/>
    </row>
    <row r="92" spans="1:12" x14ac:dyDescent="0.25">
      <c r="A92" s="121" t="s">
        <v>25</v>
      </c>
      <c r="B92" s="124">
        <f t="shared" si="3"/>
        <v>57</v>
      </c>
      <c r="C92" s="124">
        <v>20</v>
      </c>
      <c r="D92" s="124">
        <v>30</v>
      </c>
      <c r="E92" s="124"/>
      <c r="F92" s="124">
        <v>7</v>
      </c>
      <c r="G92" s="124"/>
      <c r="H92" s="124"/>
      <c r="I92" s="234"/>
      <c r="J92" s="234"/>
      <c r="K92" s="234"/>
      <c r="L92" s="234"/>
    </row>
    <row r="93" spans="1:12" x14ac:dyDescent="0.25">
      <c r="A93" s="121" t="s">
        <v>26</v>
      </c>
      <c r="B93" s="124">
        <f t="shared" si="3"/>
        <v>0</v>
      </c>
      <c r="C93" s="124"/>
      <c r="D93" s="124"/>
      <c r="E93" s="124"/>
      <c r="F93" s="124"/>
      <c r="G93" s="124"/>
      <c r="H93" s="124"/>
      <c r="I93" s="234"/>
      <c r="J93" s="234"/>
      <c r="K93" s="234"/>
      <c r="L93" s="234"/>
    </row>
    <row r="94" spans="1:12" x14ac:dyDescent="0.25">
      <c r="A94" s="121" t="s">
        <v>27</v>
      </c>
      <c r="B94" s="124">
        <f t="shared" si="3"/>
        <v>0</v>
      </c>
      <c r="C94" s="124"/>
      <c r="D94" s="124"/>
      <c r="E94" s="124"/>
      <c r="F94" s="124"/>
      <c r="G94" s="124"/>
      <c r="H94" s="124"/>
      <c r="I94" s="234"/>
      <c r="J94" s="234"/>
      <c r="K94" s="234"/>
      <c r="L94" s="234"/>
    </row>
    <row r="95" spans="1:12" x14ac:dyDescent="0.25">
      <c r="A95" s="121" t="s">
        <v>28</v>
      </c>
      <c r="B95" s="124">
        <f t="shared" si="3"/>
        <v>43</v>
      </c>
      <c r="C95" s="124"/>
      <c r="D95" s="124"/>
      <c r="E95" s="124">
        <v>11</v>
      </c>
      <c r="F95" s="124">
        <v>32</v>
      </c>
      <c r="G95" s="124"/>
      <c r="H95" s="124"/>
      <c r="I95" s="234"/>
      <c r="J95" s="234"/>
      <c r="K95" s="234"/>
      <c r="L95" s="234"/>
    </row>
    <row r="96" spans="1:12" x14ac:dyDescent="0.25">
      <c r="A96" s="121" t="s">
        <v>29</v>
      </c>
      <c r="B96" s="124">
        <f t="shared" si="3"/>
        <v>0</v>
      </c>
      <c r="C96" s="124"/>
      <c r="D96" s="124"/>
      <c r="E96" s="124"/>
      <c r="F96" s="124"/>
      <c r="G96" s="124"/>
      <c r="H96" s="124"/>
      <c r="I96" s="234"/>
      <c r="J96" s="234"/>
      <c r="K96" s="234"/>
      <c r="L96" s="234"/>
    </row>
    <row r="97" spans="1:12" x14ac:dyDescent="0.25">
      <c r="A97" s="121" t="s">
        <v>30</v>
      </c>
      <c r="B97" s="124">
        <f t="shared" si="3"/>
        <v>9</v>
      </c>
      <c r="C97" s="124"/>
      <c r="D97" s="124"/>
      <c r="E97" s="124">
        <v>7</v>
      </c>
      <c r="F97" s="124">
        <v>2</v>
      </c>
      <c r="G97" s="124"/>
      <c r="H97" s="124"/>
      <c r="I97" s="234"/>
      <c r="J97" s="234"/>
      <c r="K97" s="234"/>
      <c r="L97" s="234"/>
    </row>
    <row r="98" spans="1:12" x14ac:dyDescent="0.25">
      <c r="A98" s="121" t="s">
        <v>31</v>
      </c>
      <c r="B98" s="124">
        <f t="shared" si="3"/>
        <v>0</v>
      </c>
      <c r="C98" s="124"/>
      <c r="D98" s="124"/>
      <c r="E98" s="124"/>
      <c r="F98" s="243"/>
      <c r="G98" s="243"/>
      <c r="H98" s="250"/>
      <c r="I98" s="234"/>
      <c r="J98" s="234"/>
      <c r="K98" s="234"/>
      <c r="L98" s="234"/>
    </row>
    <row r="99" spans="1:12" s="251" customFormat="1" x14ac:dyDescent="0.25">
      <c r="A99" s="208" t="s">
        <v>32</v>
      </c>
      <c r="B99" s="214">
        <f>SUM(B82:B98)</f>
        <v>337</v>
      </c>
      <c r="C99" s="214">
        <f t="shared" ref="C99:H99" si="4">SUM(C82:C98)</f>
        <v>43</v>
      </c>
      <c r="D99" s="214">
        <f t="shared" si="4"/>
        <v>64</v>
      </c>
      <c r="E99" s="214">
        <f t="shared" si="4"/>
        <v>92</v>
      </c>
      <c r="F99" s="214">
        <f t="shared" si="4"/>
        <v>138</v>
      </c>
      <c r="G99" s="214">
        <f t="shared" si="4"/>
        <v>0</v>
      </c>
      <c r="H99" s="214">
        <f t="shared" si="4"/>
        <v>0</v>
      </c>
      <c r="I99" s="239"/>
      <c r="J99" s="239"/>
      <c r="K99" s="239"/>
      <c r="L99" s="239"/>
    </row>
    <row r="100" spans="1:12" x14ac:dyDescent="0.25">
      <c r="A100" s="234"/>
      <c r="B100" s="243"/>
      <c r="C100" s="234"/>
      <c r="D100" s="234"/>
      <c r="E100" s="234"/>
      <c r="F100" s="234"/>
      <c r="G100" s="234"/>
      <c r="H100" s="234"/>
      <c r="I100" s="234"/>
      <c r="J100" s="234"/>
      <c r="K100" s="234"/>
      <c r="L100" s="234"/>
    </row>
    <row r="101" spans="1:12" x14ac:dyDescent="0.25">
      <c r="A101" s="234"/>
      <c r="B101" s="234"/>
      <c r="C101" s="234"/>
      <c r="D101" s="234"/>
      <c r="E101" s="234"/>
      <c r="F101" s="234"/>
      <c r="G101" s="234"/>
      <c r="H101" s="234"/>
      <c r="I101" s="234"/>
      <c r="J101" s="234"/>
      <c r="K101" s="234"/>
      <c r="L101" s="234"/>
    </row>
    <row r="102" spans="1:12" ht="47.25" x14ac:dyDescent="0.25">
      <c r="A102" s="236" t="s">
        <v>53</v>
      </c>
      <c r="B102" s="236"/>
      <c r="C102" s="236"/>
      <c r="D102" s="236"/>
      <c r="E102" s="236"/>
      <c r="F102" s="236"/>
      <c r="G102" s="236"/>
      <c r="H102" s="236"/>
      <c r="I102" s="236"/>
      <c r="J102" s="236"/>
      <c r="K102" s="236"/>
      <c r="L102" s="234"/>
    </row>
    <row r="103" spans="1:12" x14ac:dyDescent="0.25">
      <c r="A103" s="234"/>
      <c r="B103" s="234"/>
      <c r="C103" s="234"/>
      <c r="D103" s="234"/>
      <c r="E103" s="234"/>
      <c r="F103" s="234"/>
      <c r="G103" s="234"/>
      <c r="H103" s="234"/>
      <c r="I103" s="234"/>
      <c r="J103" s="234"/>
      <c r="K103" s="234"/>
      <c r="L103" s="234"/>
    </row>
    <row r="104" spans="1:12" x14ac:dyDescent="0.25">
      <c r="A104" s="234"/>
      <c r="B104" s="234"/>
      <c r="C104" s="234"/>
      <c r="D104" s="234"/>
      <c r="E104" s="234"/>
      <c r="F104" s="234"/>
      <c r="G104" s="234"/>
      <c r="H104" s="234"/>
      <c r="I104" s="234"/>
      <c r="J104" s="234"/>
      <c r="K104" s="234"/>
      <c r="L104" s="234"/>
    </row>
    <row r="105" spans="1:12" x14ac:dyDescent="0.25">
      <c r="A105" s="235" t="s">
        <v>54</v>
      </c>
      <c r="B105" s="235"/>
      <c r="C105" s="235"/>
      <c r="D105" s="235"/>
      <c r="E105" s="235"/>
      <c r="F105" s="235"/>
      <c r="G105" s="235"/>
      <c r="H105" s="235"/>
      <c r="I105" s="236"/>
      <c r="J105" s="234"/>
      <c r="K105" s="234"/>
      <c r="L105" s="234"/>
    </row>
    <row r="106" spans="1:12" x14ac:dyDescent="0.25">
      <c r="A106" s="235"/>
      <c r="B106" s="235"/>
      <c r="C106" s="235"/>
      <c r="D106" s="235"/>
      <c r="E106" s="235"/>
      <c r="F106" s="235"/>
      <c r="G106" s="235"/>
      <c r="H106" s="235"/>
      <c r="I106" s="236"/>
      <c r="J106" s="234"/>
      <c r="K106" s="234"/>
      <c r="L106" s="234"/>
    </row>
    <row r="108" spans="1:12" ht="31.5" x14ac:dyDescent="0.25">
      <c r="A108" s="479" t="s">
        <v>280</v>
      </c>
    </row>
    <row r="109" spans="1:12" x14ac:dyDescent="0.25">
      <c r="A109" s="479"/>
    </row>
    <row r="110" spans="1:12" ht="47.25" x14ac:dyDescent="0.25">
      <c r="A110" s="1108"/>
      <c r="B110" s="1108" t="s">
        <v>268</v>
      </c>
      <c r="C110" s="1108" t="s">
        <v>269</v>
      </c>
    </row>
    <row r="111" spans="1:12" x14ac:dyDescent="0.25">
      <c r="A111" s="1099" t="s">
        <v>57</v>
      </c>
      <c r="B111" s="1106">
        <v>365</v>
      </c>
      <c r="C111" s="1106">
        <v>171</v>
      </c>
    </row>
    <row r="112" spans="1:12" x14ac:dyDescent="0.25">
      <c r="A112" s="1099" t="s">
        <v>58</v>
      </c>
      <c r="B112" s="1106">
        <v>519</v>
      </c>
      <c r="C112" s="1106">
        <v>256</v>
      </c>
    </row>
    <row r="113" spans="1:6" ht="31.5" x14ac:dyDescent="0.25">
      <c r="A113" s="1099" t="s">
        <v>59</v>
      </c>
      <c r="B113" s="1106">
        <v>63</v>
      </c>
      <c r="C113" s="1106">
        <v>22</v>
      </c>
    </row>
    <row r="114" spans="1:6" ht="31.5" x14ac:dyDescent="0.25">
      <c r="A114" s="1099" t="s">
        <v>60</v>
      </c>
      <c r="B114" s="1106">
        <v>14</v>
      </c>
      <c r="C114" s="1106">
        <v>10</v>
      </c>
    </row>
    <row r="115" spans="1:6" x14ac:dyDescent="0.25">
      <c r="A115" s="1099" t="s">
        <v>270</v>
      </c>
      <c r="B115" s="1106">
        <v>17</v>
      </c>
      <c r="C115" s="1106">
        <v>8</v>
      </c>
    </row>
    <row r="116" spans="1:6" x14ac:dyDescent="0.25">
      <c r="A116" s="1099" t="s">
        <v>62</v>
      </c>
      <c r="B116" s="1106">
        <v>2</v>
      </c>
      <c r="C116" s="1106">
        <v>1</v>
      </c>
    </row>
    <row r="117" spans="1:6" x14ac:dyDescent="0.25">
      <c r="A117" s="1099" t="s">
        <v>219</v>
      </c>
      <c r="B117" s="1106">
        <v>54</v>
      </c>
      <c r="C117" s="1106">
        <v>25</v>
      </c>
    </row>
    <row r="118" spans="1:6" x14ac:dyDescent="0.25">
      <c r="A118" s="214" t="s">
        <v>32</v>
      </c>
      <c r="B118" s="1107">
        <f>SUM(B111:B117)</f>
        <v>1034</v>
      </c>
      <c r="C118" s="1107">
        <f>SUM(C111:C117)</f>
        <v>493</v>
      </c>
    </row>
    <row r="119" spans="1:6" ht="31.5" x14ac:dyDescent="0.25">
      <c r="A119" s="1099" t="s">
        <v>271</v>
      </c>
      <c r="B119" s="1108"/>
      <c r="C119" s="1108"/>
    </row>
    <row r="120" spans="1:6" x14ac:dyDescent="0.25">
      <c r="A120" s="477"/>
    </row>
    <row r="121" spans="1:6" ht="31.5" x14ac:dyDescent="0.25">
      <c r="A121" s="1108"/>
      <c r="B121" s="1108" t="s">
        <v>65</v>
      </c>
      <c r="C121" s="1108" t="s">
        <v>240</v>
      </c>
      <c r="D121" s="1108" t="s">
        <v>272</v>
      </c>
      <c r="E121" s="1108" t="s">
        <v>193</v>
      </c>
      <c r="F121" s="1108" t="s">
        <v>273</v>
      </c>
    </row>
    <row r="122" spans="1:6" x14ac:dyDescent="0.25">
      <c r="A122" s="1108" t="s">
        <v>274</v>
      </c>
      <c r="B122" s="1108">
        <v>15</v>
      </c>
      <c r="C122" s="1108">
        <v>1</v>
      </c>
      <c r="D122" s="1108">
        <v>21</v>
      </c>
      <c r="E122" s="1108">
        <v>0</v>
      </c>
      <c r="F122" s="1108">
        <v>0</v>
      </c>
    </row>
    <row r="123" spans="1:6" x14ac:dyDescent="0.25">
      <c r="A123" s="477"/>
    </row>
    <row r="124" spans="1:6" x14ac:dyDescent="0.25">
      <c r="A124" s="1479" t="s">
        <v>281</v>
      </c>
      <c r="B124" s="1479"/>
      <c r="C124" s="1479"/>
    </row>
    <row r="125" spans="1:6" ht="31.5" x14ac:dyDescent="0.25">
      <c r="A125" s="1460" t="s">
        <v>75</v>
      </c>
      <c r="B125" s="1099" t="s">
        <v>282</v>
      </c>
      <c r="C125" s="1099" t="s">
        <v>288</v>
      </c>
    </row>
    <row r="126" spans="1:6" x14ac:dyDescent="0.25">
      <c r="A126" s="1460"/>
      <c r="B126" s="1099"/>
      <c r="C126" s="1099"/>
    </row>
    <row r="127" spans="1:6" ht="189" x14ac:dyDescent="0.25">
      <c r="A127" s="1460"/>
      <c r="B127" s="1099" t="s">
        <v>283</v>
      </c>
      <c r="C127" s="1099" t="s">
        <v>289</v>
      </c>
    </row>
    <row r="128" spans="1:6" ht="78.75" x14ac:dyDescent="0.25">
      <c r="A128" s="1460"/>
      <c r="B128" s="1099" t="s">
        <v>284</v>
      </c>
      <c r="C128" s="1108"/>
    </row>
    <row r="129" spans="1:3" x14ac:dyDescent="0.25">
      <c r="A129" s="1460"/>
      <c r="B129" s="1099"/>
      <c r="C129" s="1105"/>
    </row>
    <row r="130" spans="1:3" ht="31.5" x14ac:dyDescent="0.25">
      <c r="A130" s="1460"/>
      <c r="B130" s="1099" t="s">
        <v>285</v>
      </c>
      <c r="C130" s="1105"/>
    </row>
    <row r="131" spans="1:3" ht="31.5" x14ac:dyDescent="0.25">
      <c r="A131" s="1460"/>
      <c r="B131" s="1099" t="s">
        <v>286</v>
      </c>
      <c r="C131" s="1105"/>
    </row>
    <row r="132" spans="1:3" ht="31.5" x14ac:dyDescent="0.25">
      <c r="A132" s="1460"/>
      <c r="B132" s="1099" t="s">
        <v>287</v>
      </c>
      <c r="C132" s="1105"/>
    </row>
    <row r="133" spans="1:3" ht="31.5" x14ac:dyDescent="0.25">
      <c r="A133" s="1460" t="s">
        <v>275</v>
      </c>
      <c r="B133" s="1099" t="s">
        <v>290</v>
      </c>
      <c r="C133" s="1099" t="s">
        <v>295</v>
      </c>
    </row>
    <row r="134" spans="1:3" ht="31.5" x14ac:dyDescent="0.25">
      <c r="A134" s="1460"/>
      <c r="B134" s="1099" t="s">
        <v>291</v>
      </c>
      <c r="C134" s="1099" t="s">
        <v>296</v>
      </c>
    </row>
    <row r="135" spans="1:3" ht="31.5" x14ac:dyDescent="0.25">
      <c r="A135" s="1460"/>
      <c r="B135" s="1099" t="s">
        <v>292</v>
      </c>
      <c r="C135" s="1108"/>
    </row>
    <row r="136" spans="1:3" ht="31.5" x14ac:dyDescent="0.25">
      <c r="A136" s="1460"/>
      <c r="B136" s="1099" t="s">
        <v>293</v>
      </c>
      <c r="C136" s="1105"/>
    </row>
    <row r="137" spans="1:3" ht="31.5" x14ac:dyDescent="0.25">
      <c r="A137" s="1460"/>
      <c r="B137" s="1099" t="s">
        <v>294</v>
      </c>
      <c r="C137" s="1105"/>
    </row>
    <row r="138" spans="1:3" ht="47.25" x14ac:dyDescent="0.25">
      <c r="A138" s="1479" t="s">
        <v>77</v>
      </c>
      <c r="B138" s="1099" t="s">
        <v>276</v>
      </c>
      <c r="C138" s="1108" t="s">
        <v>297</v>
      </c>
    </row>
    <row r="139" spans="1:3" ht="47.25" x14ac:dyDescent="0.25">
      <c r="A139" s="1479"/>
      <c r="B139" s="1108" t="s">
        <v>277</v>
      </c>
      <c r="C139" s="1108" t="s">
        <v>298</v>
      </c>
    </row>
    <row r="140" spans="1:3" ht="15" customHeight="1" x14ac:dyDescent="0.25">
      <c r="A140" s="1460" t="s">
        <v>78</v>
      </c>
      <c r="B140" s="1460" t="s">
        <v>299</v>
      </c>
      <c r="C140" s="1460"/>
    </row>
    <row r="141" spans="1:3" ht="15" customHeight="1" x14ac:dyDescent="0.25">
      <c r="A141" s="1460"/>
      <c r="B141" s="1460" t="s">
        <v>278</v>
      </c>
      <c r="C141" s="1460"/>
    </row>
    <row r="142" spans="1:3" ht="15" customHeight="1" x14ac:dyDescent="0.25">
      <c r="A142" s="1460"/>
      <c r="B142" s="1460" t="s">
        <v>300</v>
      </c>
      <c r="C142" s="1460"/>
    </row>
    <row r="143" spans="1:3" ht="30" customHeight="1" x14ac:dyDescent="0.25">
      <c r="A143" s="1460"/>
      <c r="B143" s="1460" t="s">
        <v>301</v>
      </c>
      <c r="C143" s="1460"/>
    </row>
    <row r="144" spans="1:3" x14ac:dyDescent="0.25">
      <c r="A144" s="1460"/>
      <c r="B144" s="1460" t="s">
        <v>279</v>
      </c>
      <c r="C144" s="1460"/>
    </row>
    <row r="145" spans="1:5" x14ac:dyDescent="0.25">
      <c r="A145" s="477"/>
    </row>
    <row r="148" spans="1:5" ht="31.5" x14ac:dyDescent="0.25">
      <c r="A148" s="476" t="s">
        <v>302</v>
      </c>
    </row>
    <row r="149" spans="1:5" x14ac:dyDescent="0.25">
      <c r="A149" s="476"/>
    </row>
    <row r="150" spans="1:5" x14ac:dyDescent="0.25">
      <c r="A150" s="477"/>
    </row>
    <row r="151" spans="1:5" x14ac:dyDescent="0.25">
      <c r="A151" s="476"/>
    </row>
    <row r="152" spans="1:5" x14ac:dyDescent="0.25">
      <c r="A152" s="1099" t="s">
        <v>248</v>
      </c>
      <c r="B152" s="1460" t="s">
        <v>249</v>
      </c>
      <c r="C152" s="1460"/>
      <c r="D152" s="1460"/>
      <c r="E152" s="1460"/>
    </row>
    <row r="153" spans="1:5" x14ac:dyDescent="0.25">
      <c r="A153" s="1460"/>
      <c r="B153" s="1099"/>
      <c r="C153" s="1099"/>
      <c r="D153" s="1099"/>
      <c r="E153" s="1099"/>
    </row>
    <row r="154" spans="1:5" x14ac:dyDescent="0.25">
      <c r="A154" s="1460"/>
      <c r="B154" s="1099"/>
      <c r="C154" s="1108" t="s">
        <v>250</v>
      </c>
      <c r="D154" s="1108"/>
      <c r="E154" s="1108" t="s">
        <v>236</v>
      </c>
    </row>
    <row r="155" spans="1:5" x14ac:dyDescent="0.25">
      <c r="A155" s="1460"/>
      <c r="B155" s="1099"/>
      <c r="C155" s="1108" t="s">
        <v>251</v>
      </c>
      <c r="D155" s="1108" t="s">
        <v>234</v>
      </c>
      <c r="E155" s="1108" t="s">
        <v>254</v>
      </c>
    </row>
    <row r="156" spans="1:5" x14ac:dyDescent="0.25">
      <c r="A156" s="1460"/>
      <c r="B156" s="1108" t="s">
        <v>32</v>
      </c>
      <c r="C156" s="1108" t="s">
        <v>252</v>
      </c>
      <c r="D156" s="1108" t="s">
        <v>253</v>
      </c>
      <c r="E156" s="1108" t="s">
        <v>255</v>
      </c>
    </row>
    <row r="157" spans="1:5" x14ac:dyDescent="0.25">
      <c r="A157" s="1099" t="s">
        <v>87</v>
      </c>
      <c r="B157" s="1099" t="s">
        <v>263</v>
      </c>
      <c r="C157" s="1099">
        <v>6</v>
      </c>
      <c r="D157" s="1128" t="s">
        <v>81</v>
      </c>
      <c r="E157" s="1099" t="s">
        <v>264</v>
      </c>
    </row>
    <row r="158" spans="1:5" x14ac:dyDescent="0.25">
      <c r="A158" s="1099" t="s">
        <v>88</v>
      </c>
      <c r="B158" s="1099">
        <v>1</v>
      </c>
      <c r="C158" s="1099">
        <v>1</v>
      </c>
      <c r="D158" s="1099" t="s">
        <v>256</v>
      </c>
      <c r="E158" s="1099" t="s">
        <v>81</v>
      </c>
    </row>
    <row r="159" spans="1:5" x14ac:dyDescent="0.25">
      <c r="A159" s="1099" t="s">
        <v>89</v>
      </c>
      <c r="B159" s="1099" t="s">
        <v>265</v>
      </c>
      <c r="C159" s="1099">
        <v>4</v>
      </c>
      <c r="D159" s="1099" t="s">
        <v>257</v>
      </c>
      <c r="E159" s="1099" t="s">
        <v>266</v>
      </c>
    </row>
    <row r="160" spans="1:5" x14ac:dyDescent="0.25">
      <c r="A160" s="1099" t="s">
        <v>90</v>
      </c>
      <c r="B160" s="1099">
        <v>1</v>
      </c>
      <c r="C160" s="1099">
        <v>1</v>
      </c>
      <c r="D160" s="1099" t="s">
        <v>258</v>
      </c>
      <c r="E160" s="1099" t="s">
        <v>81</v>
      </c>
    </row>
    <row r="161" spans="1:5" ht="94.5" x14ac:dyDescent="0.25">
      <c r="A161" s="1099" t="s">
        <v>259</v>
      </c>
      <c r="B161" s="1099">
        <v>7</v>
      </c>
      <c r="C161" s="1099" t="s">
        <v>260</v>
      </c>
      <c r="D161" s="1099">
        <v>6</v>
      </c>
      <c r="E161" s="1099" t="s">
        <v>261</v>
      </c>
    </row>
    <row r="162" spans="1:5" x14ac:dyDescent="0.25">
      <c r="A162" s="1099" t="s">
        <v>92</v>
      </c>
      <c r="B162" s="1128" t="s">
        <v>81</v>
      </c>
      <c r="C162" s="1099" t="s">
        <v>258</v>
      </c>
      <c r="D162" s="1099" t="s">
        <v>256</v>
      </c>
      <c r="E162" s="1099" t="s">
        <v>261</v>
      </c>
    </row>
    <row r="163" spans="1:5" x14ac:dyDescent="0.25">
      <c r="A163" s="1099" t="s">
        <v>262</v>
      </c>
      <c r="B163" s="1099">
        <v>1</v>
      </c>
      <c r="C163" s="1099">
        <v>1</v>
      </c>
      <c r="D163" s="1099">
        <v>1</v>
      </c>
      <c r="E163" s="1099" t="s">
        <v>261</v>
      </c>
    </row>
    <row r="164" spans="1:5" x14ac:dyDescent="0.25">
      <c r="A164" s="476"/>
    </row>
    <row r="165" spans="1:5" x14ac:dyDescent="0.25">
      <c r="A165" s="476"/>
    </row>
    <row r="166" spans="1:5" ht="141.75" x14ac:dyDescent="0.25">
      <c r="A166" s="476" t="s">
        <v>267</v>
      </c>
    </row>
    <row r="167" spans="1:5" x14ac:dyDescent="0.25">
      <c r="A167" s="476"/>
    </row>
    <row r="168" spans="1:5" x14ac:dyDescent="0.25">
      <c r="A168" s="476"/>
    </row>
    <row r="169" spans="1:5" x14ac:dyDescent="0.25">
      <c r="A169" s="476"/>
    </row>
  </sheetData>
  <mergeCells count="21">
    <mergeCell ref="B152:E152"/>
    <mergeCell ref="A153:A156"/>
    <mergeCell ref="A124:C124"/>
    <mergeCell ref="A125:A132"/>
    <mergeCell ref="A133:A137"/>
    <mergeCell ref="A138:A139"/>
    <mergeCell ref="A140:A144"/>
    <mergeCell ref="B140:C140"/>
    <mergeCell ref="B141:C141"/>
    <mergeCell ref="B142:C142"/>
    <mergeCell ref="B143:C143"/>
    <mergeCell ref="B144:C144"/>
    <mergeCell ref="A51:C51"/>
    <mergeCell ref="A55:H55"/>
    <mergeCell ref="B57:C57"/>
    <mergeCell ref="A5:L5"/>
    <mergeCell ref="A8:A9"/>
    <mergeCell ref="B8:B9"/>
    <mergeCell ref="C8:E8"/>
    <mergeCell ref="F8:L8"/>
    <mergeCell ref="A50:C5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9"/>
  <sheetViews>
    <sheetView zoomScale="80" zoomScaleNormal="80" workbookViewId="0">
      <selection activeCell="A2" sqref="A2"/>
    </sheetView>
  </sheetViews>
  <sheetFormatPr defaultRowHeight="15.75" x14ac:dyDescent="0.25"/>
  <cols>
    <col min="1" max="1" width="39.42578125" style="274" customWidth="1"/>
    <col min="2" max="2" width="16.7109375" style="274" customWidth="1"/>
    <col min="3" max="3" width="18.85546875" style="274" customWidth="1"/>
    <col min="4" max="4" width="18.7109375" style="274" customWidth="1"/>
    <col min="5" max="5" width="14.140625" style="274" customWidth="1"/>
    <col min="6" max="6" width="16.85546875" style="274" customWidth="1"/>
    <col min="7" max="7" width="16.7109375" style="274" customWidth="1"/>
    <col min="8" max="8" width="15.42578125" style="274" customWidth="1"/>
    <col min="9" max="9" width="17.28515625" style="274" customWidth="1"/>
    <col min="10" max="10" width="15.140625" style="274" customWidth="1"/>
    <col min="11" max="11" width="17.7109375" style="274" customWidth="1"/>
    <col min="12" max="12" width="14.85546875" style="274" customWidth="1"/>
    <col min="13" max="16384" width="9.140625" style="274"/>
  </cols>
  <sheetData>
    <row r="1" spans="1:12" x14ac:dyDescent="0.25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x14ac:dyDescent="0.25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2" x14ac:dyDescent="0.25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x14ac:dyDescent="0.25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</row>
    <row r="5" spans="1:12" x14ac:dyDescent="0.25">
      <c r="A5" s="1455" t="s">
        <v>2</v>
      </c>
      <c r="B5" s="1455"/>
      <c r="C5" s="1455"/>
      <c r="D5" s="1455"/>
      <c r="E5" s="1455"/>
      <c r="F5" s="1455"/>
      <c r="G5" s="1455"/>
      <c r="H5" s="1455"/>
      <c r="I5" s="1455"/>
      <c r="J5" s="1455"/>
      <c r="K5" s="1455"/>
      <c r="L5" s="1455"/>
    </row>
    <row r="6" spans="1:12" x14ac:dyDescent="0.25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</row>
    <row r="7" spans="1:12" x14ac:dyDescent="0.25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</row>
    <row r="8" spans="1:12" ht="60.75" customHeight="1" x14ac:dyDescent="0.25">
      <c r="A8" s="1456" t="s">
        <v>33</v>
      </c>
      <c r="B8" s="1412" t="s">
        <v>3</v>
      </c>
      <c r="C8" s="1414"/>
      <c r="D8" s="1415"/>
      <c r="E8" s="1416"/>
      <c r="F8" s="1414" t="s">
        <v>4</v>
      </c>
      <c r="G8" s="1415"/>
      <c r="H8" s="1415"/>
      <c r="I8" s="1415"/>
      <c r="J8" s="1415"/>
      <c r="K8" s="1415"/>
      <c r="L8" s="1417"/>
    </row>
    <row r="9" spans="1:12" ht="91.5" customHeight="1" x14ac:dyDescent="0.25">
      <c r="A9" s="1457"/>
      <c r="B9" s="1413"/>
      <c r="C9" s="324" t="s">
        <v>5</v>
      </c>
      <c r="D9" s="325" t="s">
        <v>6</v>
      </c>
      <c r="E9" s="326" t="s">
        <v>7</v>
      </c>
      <c r="F9" s="327" t="s">
        <v>8</v>
      </c>
      <c r="G9" s="325" t="s">
        <v>9</v>
      </c>
      <c r="H9" s="325" t="s">
        <v>10</v>
      </c>
      <c r="I9" s="325" t="s">
        <v>83</v>
      </c>
      <c r="J9" s="325" t="s">
        <v>12</v>
      </c>
      <c r="K9" s="325" t="s">
        <v>13</v>
      </c>
      <c r="L9" s="325" t="s">
        <v>14</v>
      </c>
    </row>
    <row r="10" spans="1:12" x14ac:dyDescent="0.25">
      <c r="A10" s="84" t="s">
        <v>15</v>
      </c>
      <c r="B10" s="97">
        <v>295</v>
      </c>
      <c r="C10" s="328">
        <v>129</v>
      </c>
      <c r="D10" s="329">
        <v>31</v>
      </c>
      <c r="E10" s="330">
        <v>135</v>
      </c>
      <c r="F10" s="98">
        <v>150</v>
      </c>
      <c r="G10" s="92">
        <v>4</v>
      </c>
      <c r="H10" s="92">
        <v>28</v>
      </c>
      <c r="I10" s="92">
        <v>70</v>
      </c>
      <c r="J10" s="92">
        <v>48</v>
      </c>
      <c r="K10" s="92">
        <v>0</v>
      </c>
      <c r="L10" s="92">
        <v>0</v>
      </c>
    </row>
    <row r="11" spans="1:12" x14ac:dyDescent="0.25">
      <c r="A11" s="84" t="s">
        <v>16</v>
      </c>
      <c r="B11" s="97">
        <v>7</v>
      </c>
      <c r="C11" s="99">
        <v>7</v>
      </c>
      <c r="D11" s="92">
        <v>0</v>
      </c>
      <c r="E11" s="100">
        <v>0</v>
      </c>
      <c r="F11" s="98">
        <v>4</v>
      </c>
      <c r="G11" s="92">
        <v>2</v>
      </c>
      <c r="H11" s="92">
        <v>2</v>
      </c>
      <c r="I11" s="92">
        <v>0</v>
      </c>
      <c r="J11" s="92">
        <v>0</v>
      </c>
      <c r="K11" s="92">
        <v>0</v>
      </c>
      <c r="L11" s="92">
        <v>0</v>
      </c>
    </row>
    <row r="12" spans="1:12" x14ac:dyDescent="0.25">
      <c r="A12" s="84" t="s">
        <v>17</v>
      </c>
      <c r="B12" s="97">
        <v>46</v>
      </c>
      <c r="C12" s="99">
        <v>24</v>
      </c>
      <c r="D12" s="92">
        <v>13</v>
      </c>
      <c r="E12" s="100">
        <v>9</v>
      </c>
      <c r="F12" s="98">
        <v>32</v>
      </c>
      <c r="G12" s="92">
        <v>0</v>
      </c>
      <c r="H12" s="92">
        <v>23</v>
      </c>
      <c r="I12" s="92">
        <v>9</v>
      </c>
      <c r="J12" s="92">
        <v>0</v>
      </c>
      <c r="K12" s="92">
        <v>0</v>
      </c>
      <c r="L12" s="92">
        <v>0</v>
      </c>
    </row>
    <row r="13" spans="1:12" x14ac:dyDescent="0.25">
      <c r="A13" s="84" t="s">
        <v>18</v>
      </c>
      <c r="B13" s="97">
        <v>21</v>
      </c>
      <c r="C13" s="99">
        <v>16</v>
      </c>
      <c r="D13" s="92">
        <v>3</v>
      </c>
      <c r="E13" s="100">
        <v>2</v>
      </c>
      <c r="F13" s="98">
        <v>32</v>
      </c>
      <c r="G13" s="92">
        <v>15</v>
      </c>
      <c r="H13" s="92">
        <v>17</v>
      </c>
      <c r="I13" s="92">
        <v>0</v>
      </c>
      <c r="J13" s="92">
        <v>0</v>
      </c>
      <c r="K13" s="92">
        <v>0</v>
      </c>
      <c r="L13" s="92">
        <v>0</v>
      </c>
    </row>
    <row r="14" spans="1:12" x14ac:dyDescent="0.25">
      <c r="A14" s="84" t="s">
        <v>19</v>
      </c>
      <c r="B14" s="97">
        <v>2</v>
      </c>
      <c r="C14" s="99">
        <v>2</v>
      </c>
      <c r="D14" s="92">
        <v>0</v>
      </c>
      <c r="E14" s="100">
        <v>0</v>
      </c>
      <c r="F14" s="98">
        <v>1</v>
      </c>
      <c r="G14" s="92">
        <v>1</v>
      </c>
      <c r="H14" s="92">
        <v>0</v>
      </c>
      <c r="I14" s="92">
        <v>0</v>
      </c>
      <c r="J14" s="92">
        <v>0</v>
      </c>
      <c r="K14" s="92">
        <v>0</v>
      </c>
      <c r="L14" s="92">
        <v>0</v>
      </c>
    </row>
    <row r="15" spans="1:12" x14ac:dyDescent="0.25">
      <c r="A15" s="84" t="s">
        <v>20</v>
      </c>
      <c r="B15" s="97">
        <v>15</v>
      </c>
      <c r="C15" s="99">
        <v>8</v>
      </c>
      <c r="D15" s="92">
        <v>5</v>
      </c>
      <c r="E15" s="100">
        <v>2</v>
      </c>
      <c r="F15" s="98">
        <v>10</v>
      </c>
      <c r="G15" s="92">
        <v>3</v>
      </c>
      <c r="H15" s="92">
        <v>7</v>
      </c>
      <c r="I15" s="92">
        <v>0</v>
      </c>
      <c r="J15" s="92">
        <v>0</v>
      </c>
      <c r="K15" s="92">
        <v>0</v>
      </c>
      <c r="L15" s="92">
        <v>0</v>
      </c>
    </row>
    <row r="16" spans="1:12" x14ac:dyDescent="0.25">
      <c r="A16" s="84" t="s">
        <v>21</v>
      </c>
      <c r="B16" s="97">
        <v>19</v>
      </c>
      <c r="C16" s="99">
        <v>11</v>
      </c>
      <c r="D16" s="92">
        <v>4</v>
      </c>
      <c r="E16" s="100">
        <v>4</v>
      </c>
      <c r="F16" s="98">
        <v>12</v>
      </c>
      <c r="G16" s="92">
        <v>4</v>
      </c>
      <c r="H16" s="92">
        <v>8</v>
      </c>
      <c r="I16" s="92">
        <v>0</v>
      </c>
      <c r="J16" s="92">
        <v>0</v>
      </c>
      <c r="K16" s="92">
        <v>0</v>
      </c>
      <c r="L16" s="92">
        <v>0</v>
      </c>
    </row>
    <row r="17" spans="1:12" x14ac:dyDescent="0.25">
      <c r="A17" s="84" t="s">
        <v>22</v>
      </c>
      <c r="B17" s="97">
        <v>15</v>
      </c>
      <c r="C17" s="99">
        <v>9</v>
      </c>
      <c r="D17" s="92">
        <v>3</v>
      </c>
      <c r="E17" s="100">
        <v>3</v>
      </c>
      <c r="F17" s="98">
        <v>4</v>
      </c>
      <c r="G17" s="92">
        <v>4</v>
      </c>
      <c r="H17" s="92">
        <v>0</v>
      </c>
      <c r="I17" s="92">
        <v>0</v>
      </c>
      <c r="J17" s="92">
        <v>0</v>
      </c>
      <c r="K17" s="92">
        <v>0</v>
      </c>
      <c r="L17" s="92">
        <v>0</v>
      </c>
    </row>
    <row r="18" spans="1:12" x14ac:dyDescent="0.25">
      <c r="A18" s="84" t="s">
        <v>23</v>
      </c>
      <c r="B18" s="97">
        <v>1</v>
      </c>
      <c r="C18" s="99">
        <v>0</v>
      </c>
      <c r="D18" s="92">
        <v>1</v>
      </c>
      <c r="E18" s="100">
        <v>0</v>
      </c>
      <c r="F18" s="98">
        <v>0</v>
      </c>
      <c r="G18" s="92">
        <v>0</v>
      </c>
      <c r="H18" s="92">
        <v>0</v>
      </c>
      <c r="I18" s="92">
        <v>0</v>
      </c>
      <c r="J18" s="92">
        <v>0</v>
      </c>
      <c r="K18" s="92">
        <v>0</v>
      </c>
      <c r="L18" s="92">
        <v>0</v>
      </c>
    </row>
    <row r="19" spans="1:12" x14ac:dyDescent="0.25">
      <c r="A19" s="84" t="s">
        <v>24</v>
      </c>
      <c r="B19" s="97">
        <v>8</v>
      </c>
      <c r="C19" s="99">
        <v>8</v>
      </c>
      <c r="D19" s="92">
        <v>0</v>
      </c>
      <c r="E19" s="100">
        <v>0</v>
      </c>
      <c r="F19" s="98">
        <v>1</v>
      </c>
      <c r="G19" s="92">
        <v>1</v>
      </c>
      <c r="H19" s="92">
        <v>0</v>
      </c>
      <c r="I19" s="92">
        <v>0</v>
      </c>
      <c r="J19" s="92">
        <v>0</v>
      </c>
      <c r="K19" s="92">
        <v>0</v>
      </c>
      <c r="L19" s="92">
        <v>0</v>
      </c>
    </row>
    <row r="20" spans="1:12" x14ac:dyDescent="0.25">
      <c r="A20" s="84" t="s">
        <v>25</v>
      </c>
      <c r="B20" s="97">
        <v>73</v>
      </c>
      <c r="C20" s="99">
        <v>40</v>
      </c>
      <c r="D20" s="92">
        <v>9</v>
      </c>
      <c r="E20" s="100">
        <v>24</v>
      </c>
      <c r="F20" s="98">
        <v>28</v>
      </c>
      <c r="G20" s="92">
        <v>18</v>
      </c>
      <c r="H20" s="92">
        <v>10</v>
      </c>
      <c r="I20" s="92">
        <v>0</v>
      </c>
      <c r="J20" s="92">
        <v>0</v>
      </c>
      <c r="K20" s="92">
        <v>0</v>
      </c>
      <c r="L20" s="92">
        <v>0</v>
      </c>
    </row>
    <row r="21" spans="1:12" x14ac:dyDescent="0.25">
      <c r="A21" s="84" t="s">
        <v>26</v>
      </c>
      <c r="B21" s="97">
        <v>0</v>
      </c>
      <c r="C21" s="99">
        <v>0</v>
      </c>
      <c r="D21" s="92">
        <v>0</v>
      </c>
      <c r="E21" s="100">
        <v>0</v>
      </c>
      <c r="F21" s="98">
        <v>0</v>
      </c>
      <c r="G21" s="92">
        <v>0</v>
      </c>
      <c r="H21" s="92">
        <v>0</v>
      </c>
      <c r="I21" s="92">
        <v>0</v>
      </c>
      <c r="J21" s="92">
        <v>0</v>
      </c>
      <c r="K21" s="92">
        <v>0</v>
      </c>
      <c r="L21" s="92">
        <v>0</v>
      </c>
    </row>
    <row r="22" spans="1:12" x14ac:dyDescent="0.25">
      <c r="A22" s="84" t="s">
        <v>27</v>
      </c>
      <c r="B22" s="97">
        <v>0</v>
      </c>
      <c r="C22" s="99">
        <v>0</v>
      </c>
      <c r="D22" s="92">
        <v>0</v>
      </c>
      <c r="E22" s="100">
        <v>0</v>
      </c>
      <c r="F22" s="98">
        <v>9</v>
      </c>
      <c r="G22" s="92">
        <v>9</v>
      </c>
      <c r="H22" s="92">
        <v>0</v>
      </c>
      <c r="I22" s="92">
        <v>0</v>
      </c>
      <c r="J22" s="92">
        <v>0</v>
      </c>
      <c r="K22" s="92">
        <v>0</v>
      </c>
      <c r="L22" s="92">
        <v>0</v>
      </c>
    </row>
    <row r="23" spans="1:12" x14ac:dyDescent="0.25">
      <c r="A23" s="84" t="s">
        <v>28</v>
      </c>
      <c r="B23" s="97">
        <v>0</v>
      </c>
      <c r="C23" s="99">
        <v>0</v>
      </c>
      <c r="D23" s="92">
        <v>0</v>
      </c>
      <c r="E23" s="100">
        <v>0</v>
      </c>
      <c r="F23" s="98">
        <v>21</v>
      </c>
      <c r="G23" s="92">
        <v>21</v>
      </c>
      <c r="H23" s="92">
        <v>0</v>
      </c>
      <c r="I23" s="92">
        <v>0</v>
      </c>
      <c r="J23" s="92">
        <v>0</v>
      </c>
      <c r="K23" s="92">
        <v>0</v>
      </c>
      <c r="L23" s="92">
        <v>0</v>
      </c>
    </row>
    <row r="24" spans="1:12" x14ac:dyDescent="0.25">
      <c r="A24" s="84" t="s">
        <v>29</v>
      </c>
      <c r="B24" s="97">
        <v>0</v>
      </c>
      <c r="C24" s="99">
        <v>0</v>
      </c>
      <c r="D24" s="92">
        <v>0</v>
      </c>
      <c r="E24" s="100">
        <v>0</v>
      </c>
      <c r="F24" s="98">
        <v>0</v>
      </c>
      <c r="G24" s="92">
        <v>0</v>
      </c>
      <c r="H24" s="92">
        <v>0</v>
      </c>
      <c r="I24" s="92">
        <v>0</v>
      </c>
      <c r="J24" s="92">
        <v>0</v>
      </c>
      <c r="K24" s="92">
        <v>0</v>
      </c>
      <c r="L24" s="92">
        <v>0</v>
      </c>
    </row>
    <row r="25" spans="1:12" x14ac:dyDescent="0.25">
      <c r="A25" s="84" t="s">
        <v>30</v>
      </c>
      <c r="B25" s="97">
        <v>12</v>
      </c>
      <c r="C25" s="99">
        <v>12</v>
      </c>
      <c r="D25" s="92">
        <v>0</v>
      </c>
      <c r="E25" s="100">
        <v>0</v>
      </c>
      <c r="F25" s="98">
        <v>19</v>
      </c>
      <c r="G25" s="92">
        <v>14</v>
      </c>
      <c r="H25" s="92">
        <v>5</v>
      </c>
      <c r="I25" s="92">
        <v>0</v>
      </c>
      <c r="J25" s="92">
        <v>0</v>
      </c>
      <c r="K25" s="92">
        <v>0</v>
      </c>
      <c r="L25" s="92">
        <v>0</v>
      </c>
    </row>
    <row r="26" spans="1:12" x14ac:dyDescent="0.25">
      <c r="A26" s="84" t="s">
        <v>31</v>
      </c>
      <c r="B26" s="97">
        <v>51</v>
      </c>
      <c r="C26" s="99">
        <v>30</v>
      </c>
      <c r="D26" s="92">
        <v>19</v>
      </c>
      <c r="E26" s="100">
        <v>2</v>
      </c>
      <c r="F26" s="98">
        <v>35</v>
      </c>
      <c r="G26" s="92">
        <v>6</v>
      </c>
      <c r="H26" s="92">
        <v>27</v>
      </c>
      <c r="I26" s="92">
        <v>2</v>
      </c>
      <c r="J26" s="92">
        <v>0</v>
      </c>
      <c r="K26" s="92">
        <v>0</v>
      </c>
      <c r="L26" s="92">
        <v>0</v>
      </c>
    </row>
    <row r="27" spans="1:12" s="299" customFormat="1" ht="16.5" thickBot="1" x14ac:dyDescent="0.3">
      <c r="A27" s="182" t="s">
        <v>32</v>
      </c>
      <c r="B27" s="190">
        <v>565</v>
      </c>
      <c r="C27" s="188">
        <v>296</v>
      </c>
      <c r="D27" s="189">
        <v>88</v>
      </c>
      <c r="E27" s="191">
        <v>181</v>
      </c>
      <c r="F27" s="192">
        <v>358</v>
      </c>
      <c r="G27" s="184">
        <v>102</v>
      </c>
      <c r="H27" s="184">
        <v>127</v>
      </c>
      <c r="I27" s="184">
        <v>81</v>
      </c>
      <c r="J27" s="184">
        <v>48</v>
      </c>
      <c r="K27" s="184">
        <v>0</v>
      </c>
      <c r="L27" s="184">
        <v>0</v>
      </c>
    </row>
    <row r="28" spans="1:12" x14ac:dyDescent="0.25">
      <c r="A28" s="234"/>
      <c r="B28" s="234"/>
      <c r="C28" s="91"/>
      <c r="D28" s="91"/>
      <c r="E28" s="91"/>
      <c r="F28" s="234"/>
      <c r="G28" s="234"/>
      <c r="H28" s="234"/>
      <c r="I28" s="234"/>
      <c r="J28" s="234"/>
      <c r="K28" s="234"/>
      <c r="L28" s="234"/>
    </row>
    <row r="29" spans="1:12" ht="94.5" x14ac:dyDescent="0.25">
      <c r="A29" s="329" t="s">
        <v>33</v>
      </c>
      <c r="B29" s="325" t="s">
        <v>34</v>
      </c>
      <c r="C29" s="331"/>
      <c r="D29" s="332"/>
      <c r="E29" s="331"/>
      <c r="F29" s="332"/>
      <c r="G29" s="331"/>
      <c r="H29" s="332"/>
      <c r="I29" s="331"/>
      <c r="J29" s="332"/>
      <c r="K29" s="331"/>
      <c r="L29" s="332"/>
    </row>
    <row r="30" spans="1:12" x14ac:dyDescent="0.25">
      <c r="A30" s="92" t="s">
        <v>15</v>
      </c>
      <c r="B30" s="92">
        <v>3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</row>
    <row r="31" spans="1:12" x14ac:dyDescent="0.25">
      <c r="A31" s="92" t="s">
        <v>16</v>
      </c>
      <c r="B31" s="92">
        <v>0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</row>
    <row r="32" spans="1:12" x14ac:dyDescent="0.25">
      <c r="A32" s="92" t="s">
        <v>17</v>
      </c>
      <c r="B32" s="92">
        <v>6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</row>
    <row r="33" spans="1:12" x14ac:dyDescent="0.25">
      <c r="A33" s="92" t="s">
        <v>18</v>
      </c>
      <c r="B33" s="92">
        <v>1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</row>
    <row r="34" spans="1:12" x14ac:dyDescent="0.25">
      <c r="A34" s="92" t="s">
        <v>19</v>
      </c>
      <c r="B34" s="92">
        <v>0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</row>
    <row r="35" spans="1:12" x14ac:dyDescent="0.25">
      <c r="A35" s="92" t="s">
        <v>20</v>
      </c>
      <c r="B35" s="92">
        <v>1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</row>
    <row r="36" spans="1:12" x14ac:dyDescent="0.25">
      <c r="A36" s="92" t="s">
        <v>21</v>
      </c>
      <c r="B36" s="92">
        <v>2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</row>
    <row r="37" spans="1:12" x14ac:dyDescent="0.25">
      <c r="A37" s="92" t="s">
        <v>22</v>
      </c>
      <c r="B37" s="92">
        <v>2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</row>
    <row r="38" spans="1:12" x14ac:dyDescent="0.25">
      <c r="A38" s="92" t="s">
        <v>23</v>
      </c>
      <c r="B38" s="92">
        <v>0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</row>
    <row r="39" spans="1:12" x14ac:dyDescent="0.25">
      <c r="A39" s="92" t="s">
        <v>24</v>
      </c>
      <c r="B39" s="92">
        <v>0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</row>
    <row r="40" spans="1:12" x14ac:dyDescent="0.25">
      <c r="A40" s="92" t="s">
        <v>25</v>
      </c>
      <c r="B40" s="92">
        <v>0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</row>
    <row r="41" spans="1:12" x14ac:dyDescent="0.25">
      <c r="A41" s="92" t="s">
        <v>26</v>
      </c>
      <c r="B41" s="92">
        <v>0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</row>
    <row r="42" spans="1:12" x14ac:dyDescent="0.25">
      <c r="A42" s="92" t="s">
        <v>27</v>
      </c>
      <c r="B42" s="92">
        <v>0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</row>
    <row r="43" spans="1:12" x14ac:dyDescent="0.25">
      <c r="A43" s="92" t="s">
        <v>28</v>
      </c>
      <c r="B43" s="92">
        <v>0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</row>
    <row r="44" spans="1:12" x14ac:dyDescent="0.25">
      <c r="A44" s="92" t="s">
        <v>29</v>
      </c>
      <c r="B44" s="92">
        <v>0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</row>
    <row r="45" spans="1:12" x14ac:dyDescent="0.25">
      <c r="A45" s="92" t="s">
        <v>30</v>
      </c>
      <c r="B45" s="92">
        <v>1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</row>
    <row r="46" spans="1:12" x14ac:dyDescent="0.25">
      <c r="A46" s="92" t="s">
        <v>31</v>
      </c>
      <c r="B46" s="92">
        <v>6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</row>
    <row r="47" spans="1:12" s="527" customFormat="1" x14ac:dyDescent="0.25">
      <c r="A47" s="184" t="s">
        <v>32</v>
      </c>
      <c r="B47" s="184">
        <v>22</v>
      </c>
      <c r="C47" s="215"/>
      <c r="D47" s="215"/>
      <c r="E47" s="215"/>
      <c r="F47" s="215"/>
      <c r="G47" s="215"/>
      <c r="H47" s="215"/>
      <c r="I47" s="215"/>
      <c r="J47" s="215"/>
      <c r="K47" s="215"/>
      <c r="L47" s="215"/>
    </row>
    <row r="48" spans="1:12" x14ac:dyDescent="0.25">
      <c r="A48" s="234"/>
      <c r="B48" s="234"/>
      <c r="C48" s="234"/>
      <c r="D48" s="234"/>
      <c r="E48" s="234"/>
      <c r="F48" s="234"/>
      <c r="G48" s="234"/>
      <c r="H48" s="234"/>
      <c r="I48" s="234"/>
      <c r="J48" s="234"/>
      <c r="K48" s="234"/>
      <c r="L48" s="234"/>
    </row>
    <row r="49" spans="1:12" ht="37.5" customHeight="1" x14ac:dyDescent="0.25">
      <c r="A49" s="1408" t="s">
        <v>35</v>
      </c>
      <c r="B49" s="1408"/>
      <c r="C49" s="1408"/>
      <c r="D49" s="333"/>
      <c r="E49" s="333"/>
      <c r="F49" s="333"/>
      <c r="G49" s="333"/>
      <c r="H49" s="333"/>
      <c r="I49" s="333"/>
      <c r="J49" s="333"/>
      <c r="K49" s="333"/>
      <c r="L49" s="333"/>
    </row>
    <row r="50" spans="1:12" ht="30" customHeight="1" x14ac:dyDescent="0.25">
      <c r="A50" s="1339" t="s">
        <v>36</v>
      </c>
      <c r="B50" s="1339"/>
      <c r="C50" s="1339"/>
      <c r="D50" s="236"/>
      <c r="E50" s="234"/>
      <c r="F50" s="234"/>
      <c r="G50" s="234"/>
      <c r="H50" s="234"/>
      <c r="I50" s="234"/>
      <c r="J50" s="234"/>
      <c r="K50" s="234"/>
      <c r="L50" s="234"/>
    </row>
    <row r="51" spans="1:12" x14ac:dyDescent="0.25">
      <c r="A51" s="236"/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236"/>
    </row>
    <row r="52" spans="1:12" x14ac:dyDescent="0.25">
      <c r="A52" s="234"/>
      <c r="B52" s="234"/>
      <c r="C52" s="234"/>
      <c r="D52" s="234"/>
      <c r="E52" s="234"/>
      <c r="F52" s="234"/>
      <c r="G52" s="234"/>
      <c r="H52" s="234"/>
      <c r="I52" s="234"/>
      <c r="J52" s="234"/>
      <c r="K52" s="234"/>
      <c r="L52" s="234"/>
    </row>
    <row r="53" spans="1:12" x14ac:dyDescent="0.25">
      <c r="A53" s="234"/>
      <c r="B53" s="234"/>
      <c r="C53" s="234"/>
      <c r="D53" s="234"/>
      <c r="E53" s="234"/>
      <c r="F53" s="234"/>
      <c r="G53" s="234"/>
      <c r="H53" s="234"/>
      <c r="I53" s="234"/>
      <c r="J53" s="234"/>
      <c r="K53" s="234"/>
      <c r="L53" s="234"/>
    </row>
    <row r="54" spans="1:12" x14ac:dyDescent="0.25">
      <c r="A54" s="1455" t="s">
        <v>37</v>
      </c>
      <c r="B54" s="1455"/>
      <c r="C54" s="1455"/>
      <c r="D54" s="1455"/>
      <c r="E54" s="1455"/>
      <c r="F54" s="1455"/>
      <c r="G54" s="1455"/>
      <c r="H54" s="1455"/>
      <c r="I54" s="94"/>
      <c r="J54" s="94"/>
      <c r="K54" s="94"/>
      <c r="L54" s="94"/>
    </row>
    <row r="55" spans="1:12" ht="16.5" thickBot="1" x14ac:dyDescent="0.3">
      <c r="A55" s="234"/>
      <c r="B55" s="234"/>
      <c r="C55" s="234"/>
      <c r="D55" s="234"/>
      <c r="E55" s="234"/>
      <c r="F55" s="234"/>
      <c r="G55" s="234"/>
      <c r="H55" s="234"/>
      <c r="I55" s="234"/>
      <c r="J55" s="234"/>
      <c r="K55" s="234"/>
      <c r="L55" s="234"/>
    </row>
    <row r="56" spans="1:12" ht="36" customHeight="1" thickBot="1" x14ac:dyDescent="0.3">
      <c r="A56" s="234"/>
      <c r="B56" s="1341" t="s">
        <v>38</v>
      </c>
      <c r="C56" s="1342"/>
      <c r="D56" s="234"/>
      <c r="E56" s="332"/>
      <c r="F56" s="332"/>
      <c r="G56" s="332"/>
      <c r="H56" s="279"/>
      <c r="I56" s="234"/>
      <c r="J56" s="234"/>
      <c r="K56" s="234"/>
    </row>
    <row r="57" spans="1:12" ht="110.25" x14ac:dyDescent="0.25">
      <c r="A57" s="273" t="s">
        <v>33</v>
      </c>
      <c r="B57" s="334" t="s">
        <v>39</v>
      </c>
      <c r="C57" s="335" t="s">
        <v>40</v>
      </c>
      <c r="D57" s="313" t="s">
        <v>41</v>
      </c>
      <c r="E57" s="325" t="s">
        <v>42</v>
      </c>
      <c r="F57" s="325" t="s">
        <v>43</v>
      </c>
      <c r="G57" s="325" t="s">
        <v>44</v>
      </c>
    </row>
    <row r="58" spans="1:12" x14ac:dyDescent="0.25">
      <c r="A58" s="84" t="s">
        <v>15</v>
      </c>
      <c r="B58" s="99">
        <v>11</v>
      </c>
      <c r="C58" s="329">
        <v>7</v>
      </c>
      <c r="D58" s="329">
        <v>31</v>
      </c>
      <c r="E58" s="281">
        <v>11</v>
      </c>
      <c r="F58" s="281">
        <v>74</v>
      </c>
      <c r="G58" s="318">
        <v>10</v>
      </c>
    </row>
    <row r="59" spans="1:12" x14ac:dyDescent="0.25">
      <c r="A59" s="84" t="s">
        <v>16</v>
      </c>
      <c r="B59" s="99">
        <v>0</v>
      </c>
      <c r="C59" s="92">
        <v>1</v>
      </c>
      <c r="D59" s="329">
        <v>3</v>
      </c>
      <c r="E59" s="281">
        <v>2</v>
      </c>
      <c r="F59" s="281">
        <v>3</v>
      </c>
      <c r="G59" s="318">
        <v>0</v>
      </c>
    </row>
    <row r="60" spans="1:12" x14ac:dyDescent="0.25">
      <c r="A60" s="84" t="s">
        <v>17</v>
      </c>
      <c r="B60" s="99">
        <v>8</v>
      </c>
      <c r="C60" s="92">
        <v>1</v>
      </c>
      <c r="D60" s="329">
        <v>2</v>
      </c>
      <c r="E60" s="281">
        <v>3</v>
      </c>
      <c r="F60" s="281">
        <v>13</v>
      </c>
      <c r="G60" s="318">
        <v>4</v>
      </c>
    </row>
    <row r="61" spans="1:12" x14ac:dyDescent="0.25">
      <c r="A61" s="84" t="s">
        <v>18</v>
      </c>
      <c r="B61" s="99">
        <v>2</v>
      </c>
      <c r="C61" s="92">
        <v>17</v>
      </c>
      <c r="D61" s="329">
        <v>4</v>
      </c>
      <c r="E61" s="281">
        <v>0</v>
      </c>
      <c r="F61" s="281">
        <v>8</v>
      </c>
      <c r="G61" s="318">
        <v>1</v>
      </c>
    </row>
    <row r="62" spans="1:12" x14ac:dyDescent="0.25">
      <c r="A62" s="84" t="s">
        <v>19</v>
      </c>
      <c r="B62" s="99">
        <v>0</v>
      </c>
      <c r="C62" s="92">
        <v>2</v>
      </c>
      <c r="D62" s="329">
        <v>1</v>
      </c>
      <c r="E62" s="281">
        <v>0</v>
      </c>
      <c r="F62" s="281">
        <v>0</v>
      </c>
      <c r="G62" s="318">
        <v>0</v>
      </c>
    </row>
    <row r="63" spans="1:12" x14ac:dyDescent="0.25">
      <c r="A63" s="84" t="s">
        <v>20</v>
      </c>
      <c r="B63" s="99">
        <v>1</v>
      </c>
      <c r="C63" s="92">
        <v>3</v>
      </c>
      <c r="D63" s="329">
        <v>3</v>
      </c>
      <c r="E63" s="281">
        <v>0</v>
      </c>
      <c r="F63" s="281">
        <v>6</v>
      </c>
      <c r="G63" s="318">
        <v>0</v>
      </c>
    </row>
    <row r="64" spans="1:12" x14ac:dyDescent="0.25">
      <c r="A64" s="84" t="s">
        <v>21</v>
      </c>
      <c r="B64" s="99">
        <v>3</v>
      </c>
      <c r="C64" s="92">
        <v>0</v>
      </c>
      <c r="D64" s="329">
        <v>5</v>
      </c>
      <c r="E64" s="281">
        <v>0</v>
      </c>
      <c r="F64" s="281">
        <v>7</v>
      </c>
      <c r="G64" s="318">
        <v>0</v>
      </c>
    </row>
    <row r="65" spans="1:12" x14ac:dyDescent="0.25">
      <c r="A65" s="84" t="s">
        <v>22</v>
      </c>
      <c r="B65" s="99">
        <v>2</v>
      </c>
      <c r="C65" s="92">
        <v>2</v>
      </c>
      <c r="D65" s="329">
        <v>2</v>
      </c>
      <c r="E65" s="281">
        <v>2</v>
      </c>
      <c r="F65" s="281">
        <v>7</v>
      </c>
      <c r="G65" s="318">
        <v>1</v>
      </c>
    </row>
    <row r="66" spans="1:12" x14ac:dyDescent="0.25">
      <c r="A66" s="84" t="s">
        <v>23</v>
      </c>
      <c r="B66" s="99">
        <v>0</v>
      </c>
      <c r="C66" s="92">
        <v>0</v>
      </c>
      <c r="D66" s="329">
        <v>0</v>
      </c>
      <c r="E66" s="281">
        <v>0</v>
      </c>
      <c r="F66" s="281">
        <v>0</v>
      </c>
      <c r="G66" s="318">
        <v>0</v>
      </c>
    </row>
    <row r="67" spans="1:12" x14ac:dyDescent="0.25">
      <c r="A67" s="84" t="s">
        <v>24</v>
      </c>
      <c r="B67" s="99">
        <v>0</v>
      </c>
      <c r="C67" s="92">
        <v>0</v>
      </c>
      <c r="D67" s="329">
        <v>3</v>
      </c>
      <c r="E67" s="281">
        <v>1</v>
      </c>
      <c r="F67" s="281">
        <v>3</v>
      </c>
      <c r="G67" s="318">
        <v>2</v>
      </c>
    </row>
    <row r="68" spans="1:12" x14ac:dyDescent="0.25">
      <c r="A68" s="84" t="s">
        <v>25</v>
      </c>
      <c r="B68" s="99">
        <v>6</v>
      </c>
      <c r="C68" s="92">
        <v>7</v>
      </c>
      <c r="D68" s="329">
        <v>22</v>
      </c>
      <c r="E68" s="281">
        <v>6</v>
      </c>
      <c r="F68" s="281">
        <v>36</v>
      </c>
      <c r="G68" s="318">
        <v>1</v>
      </c>
    </row>
    <row r="69" spans="1:12" x14ac:dyDescent="0.25">
      <c r="A69" s="84" t="s">
        <v>26</v>
      </c>
      <c r="B69" s="99">
        <v>0</v>
      </c>
      <c r="C69" s="92">
        <v>0</v>
      </c>
      <c r="D69" s="329">
        <v>0</v>
      </c>
      <c r="E69" s="281">
        <v>0</v>
      </c>
      <c r="F69" s="281">
        <v>0</v>
      </c>
      <c r="G69" s="318">
        <v>0</v>
      </c>
    </row>
    <row r="70" spans="1:12" x14ac:dyDescent="0.25">
      <c r="A70" s="84" t="s">
        <v>27</v>
      </c>
      <c r="B70" s="99">
        <v>0</v>
      </c>
      <c r="C70" s="92">
        <v>9</v>
      </c>
      <c r="D70" s="329">
        <v>0</v>
      </c>
      <c r="E70" s="281">
        <v>0</v>
      </c>
      <c r="F70" s="281">
        <v>0</v>
      </c>
      <c r="G70" s="318">
        <v>0</v>
      </c>
    </row>
    <row r="71" spans="1:12" x14ac:dyDescent="0.25">
      <c r="A71" s="84" t="s">
        <v>28</v>
      </c>
      <c r="B71" s="99">
        <v>0</v>
      </c>
      <c r="C71" s="92">
        <v>21</v>
      </c>
      <c r="D71" s="329">
        <v>0</v>
      </c>
      <c r="E71" s="281">
        <v>0</v>
      </c>
      <c r="F71" s="281">
        <v>0</v>
      </c>
      <c r="G71" s="318">
        <v>0</v>
      </c>
    </row>
    <row r="72" spans="1:12" x14ac:dyDescent="0.25">
      <c r="A72" s="84" t="s">
        <v>29</v>
      </c>
      <c r="B72" s="99">
        <v>0</v>
      </c>
      <c r="C72" s="92">
        <v>0</v>
      </c>
      <c r="D72" s="329">
        <v>0</v>
      </c>
      <c r="E72" s="281">
        <v>0</v>
      </c>
      <c r="F72" s="281">
        <v>0</v>
      </c>
      <c r="G72" s="318">
        <v>0</v>
      </c>
    </row>
    <row r="73" spans="1:12" x14ac:dyDescent="0.25">
      <c r="A73" s="84" t="s">
        <v>30</v>
      </c>
      <c r="B73" s="99">
        <v>0</v>
      </c>
      <c r="C73" s="92">
        <v>11</v>
      </c>
      <c r="D73" s="329">
        <v>4</v>
      </c>
      <c r="E73" s="281">
        <v>1</v>
      </c>
      <c r="F73" s="281">
        <v>8</v>
      </c>
      <c r="G73" s="318">
        <v>2</v>
      </c>
    </row>
    <row r="74" spans="1:12" x14ac:dyDescent="0.25">
      <c r="A74" s="84" t="s">
        <v>31</v>
      </c>
      <c r="B74" s="99">
        <v>6</v>
      </c>
      <c r="C74" s="92">
        <v>3</v>
      </c>
      <c r="D74" s="329">
        <v>9</v>
      </c>
      <c r="E74" s="281">
        <v>5</v>
      </c>
      <c r="F74" s="281">
        <v>15</v>
      </c>
      <c r="G74" s="117">
        <v>1</v>
      </c>
    </row>
    <row r="75" spans="1:12" s="299" customFormat="1" ht="16.5" thickBot="1" x14ac:dyDescent="0.3">
      <c r="A75" s="182" t="s">
        <v>32</v>
      </c>
      <c r="B75" s="188">
        <v>39</v>
      </c>
      <c r="C75" s="189">
        <v>84</v>
      </c>
      <c r="D75" s="183">
        <v>89</v>
      </c>
      <c r="E75" s="163">
        <v>31</v>
      </c>
      <c r="F75" s="163">
        <v>180</v>
      </c>
      <c r="G75" s="298">
        <v>22</v>
      </c>
      <c r="K75" s="239"/>
    </row>
    <row r="76" spans="1:12" x14ac:dyDescent="0.25">
      <c r="A76" s="234" t="s">
        <v>45</v>
      </c>
      <c r="B76" s="234"/>
      <c r="C76" s="95"/>
      <c r="D76" s="91"/>
      <c r="E76" s="91"/>
      <c r="F76" s="234"/>
      <c r="G76" s="234"/>
      <c r="H76" s="234"/>
      <c r="I76" s="234"/>
      <c r="J76" s="234"/>
      <c r="K76" s="234"/>
      <c r="L76" s="234"/>
    </row>
    <row r="77" spans="1:12" x14ac:dyDescent="0.25">
      <c r="A77" s="234"/>
      <c r="B77" s="234"/>
      <c r="C77" s="234"/>
      <c r="D77" s="234"/>
      <c r="E77" s="234"/>
      <c r="F77" s="234"/>
      <c r="G77" s="234"/>
      <c r="H77" s="234"/>
      <c r="I77" s="234"/>
      <c r="J77" s="234"/>
      <c r="K77" s="234"/>
      <c r="L77" s="234"/>
    </row>
    <row r="78" spans="1:12" ht="47.25" customHeight="1" x14ac:dyDescent="0.25">
      <c r="A78" s="1422" t="s">
        <v>46</v>
      </c>
      <c r="B78" s="1422"/>
      <c r="C78" s="1422"/>
      <c r="D78" s="1422"/>
      <c r="E78" s="1422"/>
      <c r="F78" s="1422"/>
      <c r="G78" s="1422"/>
      <c r="H78" s="1422"/>
      <c r="I78" s="234"/>
      <c r="J78" s="234"/>
      <c r="K78" s="234"/>
      <c r="L78" s="234"/>
    </row>
    <row r="79" spans="1:12" x14ac:dyDescent="0.25">
      <c r="A79" s="234"/>
      <c r="B79" s="234"/>
      <c r="C79" s="234"/>
      <c r="D79" s="234"/>
      <c r="E79" s="234"/>
      <c r="F79" s="234"/>
      <c r="G79" s="234"/>
      <c r="H79" s="234"/>
      <c r="I79" s="234"/>
      <c r="J79" s="234"/>
      <c r="K79" s="234"/>
      <c r="L79" s="234"/>
    </row>
    <row r="80" spans="1:12" ht="94.5" x14ac:dyDescent="0.25">
      <c r="A80" s="273" t="s">
        <v>33</v>
      </c>
      <c r="B80" s="325" t="s">
        <v>47</v>
      </c>
      <c r="C80" s="325" t="s">
        <v>48</v>
      </c>
      <c r="D80" s="325" t="s">
        <v>10</v>
      </c>
      <c r="E80" s="325" t="s">
        <v>49</v>
      </c>
      <c r="F80" s="325" t="s">
        <v>50</v>
      </c>
      <c r="G80" s="325" t="s">
        <v>51</v>
      </c>
      <c r="H80" s="325" t="s">
        <v>52</v>
      </c>
      <c r="I80" s="234"/>
      <c r="J80" s="234"/>
      <c r="K80" s="234"/>
      <c r="L80" s="234"/>
    </row>
    <row r="81" spans="1:12" x14ac:dyDescent="0.25">
      <c r="A81" s="84" t="s">
        <v>15</v>
      </c>
      <c r="B81" s="92">
        <v>74</v>
      </c>
      <c r="C81" s="92">
        <v>3</v>
      </c>
      <c r="D81" s="92">
        <v>16</v>
      </c>
      <c r="E81" s="92">
        <v>41</v>
      </c>
      <c r="F81" s="92">
        <v>14</v>
      </c>
      <c r="G81" s="92">
        <v>0</v>
      </c>
      <c r="H81" s="92">
        <v>0</v>
      </c>
      <c r="I81" s="234"/>
      <c r="J81" s="234"/>
      <c r="K81" s="234"/>
      <c r="L81" s="234"/>
    </row>
    <row r="82" spans="1:12" x14ac:dyDescent="0.25">
      <c r="A82" s="84" t="s">
        <v>16</v>
      </c>
      <c r="B82" s="92">
        <v>3</v>
      </c>
      <c r="C82" s="92">
        <v>2</v>
      </c>
      <c r="D82" s="92">
        <v>1</v>
      </c>
      <c r="E82" s="92">
        <v>0</v>
      </c>
      <c r="F82" s="92">
        <v>0</v>
      </c>
      <c r="G82" s="92">
        <v>0</v>
      </c>
      <c r="H82" s="92">
        <v>0</v>
      </c>
      <c r="I82" s="234"/>
      <c r="J82" s="234"/>
      <c r="K82" s="234"/>
      <c r="L82" s="234"/>
    </row>
    <row r="83" spans="1:12" x14ac:dyDescent="0.25">
      <c r="A83" s="84" t="s">
        <v>17</v>
      </c>
      <c r="B83" s="92">
        <v>13</v>
      </c>
      <c r="C83" s="92">
        <v>0</v>
      </c>
      <c r="D83" s="92">
        <v>9</v>
      </c>
      <c r="E83" s="92">
        <v>4</v>
      </c>
      <c r="F83" s="92">
        <v>0</v>
      </c>
      <c r="G83" s="92">
        <v>0</v>
      </c>
      <c r="H83" s="92">
        <v>0</v>
      </c>
      <c r="I83" s="234"/>
      <c r="J83" s="234"/>
      <c r="K83" s="234"/>
      <c r="L83" s="234"/>
    </row>
    <row r="84" spans="1:12" x14ac:dyDescent="0.25">
      <c r="A84" s="84" t="s">
        <v>18</v>
      </c>
      <c r="B84" s="92">
        <v>8</v>
      </c>
      <c r="C84" s="92">
        <v>4</v>
      </c>
      <c r="D84" s="92">
        <v>4</v>
      </c>
      <c r="E84" s="92">
        <v>0</v>
      </c>
      <c r="F84" s="92">
        <v>0</v>
      </c>
      <c r="G84" s="92">
        <v>0</v>
      </c>
      <c r="H84" s="92">
        <v>0</v>
      </c>
      <c r="I84" s="234"/>
      <c r="J84" s="234"/>
      <c r="K84" s="234"/>
      <c r="L84" s="234"/>
    </row>
    <row r="85" spans="1:12" x14ac:dyDescent="0.25">
      <c r="A85" s="84" t="s">
        <v>19</v>
      </c>
      <c r="B85" s="92">
        <v>0</v>
      </c>
      <c r="C85" s="92">
        <v>0</v>
      </c>
      <c r="D85" s="92">
        <v>0</v>
      </c>
      <c r="E85" s="92">
        <v>0</v>
      </c>
      <c r="F85" s="92">
        <v>0</v>
      </c>
      <c r="G85" s="92">
        <v>0</v>
      </c>
      <c r="H85" s="92">
        <v>0</v>
      </c>
      <c r="I85" s="234"/>
      <c r="J85" s="234"/>
      <c r="K85" s="234"/>
      <c r="L85" s="234"/>
    </row>
    <row r="86" spans="1:12" x14ac:dyDescent="0.25">
      <c r="A86" s="84" t="s">
        <v>20</v>
      </c>
      <c r="B86" s="92">
        <v>6</v>
      </c>
      <c r="C86" s="92">
        <v>1</v>
      </c>
      <c r="D86" s="92">
        <v>5</v>
      </c>
      <c r="E86" s="92">
        <v>0</v>
      </c>
      <c r="F86" s="92">
        <v>0</v>
      </c>
      <c r="G86" s="92">
        <v>0</v>
      </c>
      <c r="H86" s="92">
        <v>0</v>
      </c>
      <c r="I86" s="234"/>
      <c r="J86" s="234"/>
      <c r="K86" s="234"/>
      <c r="L86" s="234"/>
    </row>
    <row r="87" spans="1:12" x14ac:dyDescent="0.25">
      <c r="A87" s="84" t="s">
        <v>21</v>
      </c>
      <c r="B87" s="92">
        <v>7</v>
      </c>
      <c r="C87" s="92">
        <v>3</v>
      </c>
      <c r="D87" s="92">
        <v>4</v>
      </c>
      <c r="E87" s="92">
        <v>0</v>
      </c>
      <c r="F87" s="92">
        <v>0</v>
      </c>
      <c r="G87" s="92">
        <v>0</v>
      </c>
      <c r="H87" s="92">
        <v>0</v>
      </c>
      <c r="I87" s="234"/>
      <c r="J87" s="234"/>
      <c r="K87" s="234"/>
      <c r="L87" s="234"/>
    </row>
    <row r="88" spans="1:12" x14ac:dyDescent="0.25">
      <c r="A88" s="84" t="s">
        <v>22</v>
      </c>
      <c r="B88" s="92">
        <v>7</v>
      </c>
      <c r="C88" s="92">
        <v>2</v>
      </c>
      <c r="D88" s="92">
        <v>4</v>
      </c>
      <c r="E88" s="92">
        <v>1</v>
      </c>
      <c r="F88" s="92">
        <v>0</v>
      </c>
      <c r="G88" s="92">
        <v>0</v>
      </c>
      <c r="H88" s="92">
        <v>0</v>
      </c>
      <c r="I88" s="234"/>
      <c r="J88" s="234"/>
      <c r="K88" s="234"/>
      <c r="L88" s="234"/>
    </row>
    <row r="89" spans="1:12" x14ac:dyDescent="0.25">
      <c r="A89" s="84" t="s">
        <v>23</v>
      </c>
      <c r="B89" s="92">
        <v>0</v>
      </c>
      <c r="C89" s="92">
        <v>0</v>
      </c>
      <c r="D89" s="92">
        <v>0</v>
      </c>
      <c r="E89" s="92">
        <v>0</v>
      </c>
      <c r="F89" s="92">
        <v>0</v>
      </c>
      <c r="G89" s="92">
        <v>0</v>
      </c>
      <c r="H89" s="92">
        <v>0</v>
      </c>
      <c r="I89" s="234"/>
      <c r="J89" s="234"/>
      <c r="K89" s="234"/>
      <c r="L89" s="234"/>
    </row>
    <row r="90" spans="1:12" x14ac:dyDescent="0.25">
      <c r="A90" s="84" t="s">
        <v>24</v>
      </c>
      <c r="B90" s="92">
        <v>3</v>
      </c>
      <c r="C90" s="92">
        <v>3</v>
      </c>
      <c r="D90" s="92">
        <v>0</v>
      </c>
      <c r="E90" s="92">
        <v>0</v>
      </c>
      <c r="F90" s="92">
        <v>0</v>
      </c>
      <c r="G90" s="92">
        <v>0</v>
      </c>
      <c r="H90" s="92">
        <v>0</v>
      </c>
      <c r="I90" s="234"/>
      <c r="J90" s="234"/>
      <c r="K90" s="234"/>
      <c r="L90" s="234"/>
    </row>
    <row r="91" spans="1:12" x14ac:dyDescent="0.25">
      <c r="A91" s="84" t="s">
        <v>25</v>
      </c>
      <c r="B91" s="92">
        <v>36</v>
      </c>
      <c r="C91" s="92">
        <v>13</v>
      </c>
      <c r="D91" s="92">
        <v>15</v>
      </c>
      <c r="E91" s="92">
        <v>0</v>
      </c>
      <c r="F91" s="92">
        <v>8</v>
      </c>
      <c r="G91" s="92">
        <v>0</v>
      </c>
      <c r="H91" s="92">
        <v>0</v>
      </c>
      <c r="I91" s="234"/>
      <c r="J91" s="234"/>
      <c r="K91" s="234"/>
      <c r="L91" s="234"/>
    </row>
    <row r="92" spans="1:12" x14ac:dyDescent="0.25">
      <c r="A92" s="84" t="s">
        <v>26</v>
      </c>
      <c r="B92" s="92">
        <v>0</v>
      </c>
      <c r="C92" s="92">
        <v>0</v>
      </c>
      <c r="D92" s="92">
        <v>0</v>
      </c>
      <c r="E92" s="92">
        <v>0</v>
      </c>
      <c r="F92" s="92">
        <v>0</v>
      </c>
      <c r="G92" s="92">
        <v>0</v>
      </c>
      <c r="H92" s="92">
        <v>0</v>
      </c>
      <c r="I92" s="234"/>
      <c r="J92" s="234"/>
      <c r="K92" s="234"/>
      <c r="L92" s="234"/>
    </row>
    <row r="93" spans="1:12" x14ac:dyDescent="0.25">
      <c r="A93" s="84" t="s">
        <v>27</v>
      </c>
      <c r="B93" s="92">
        <v>0</v>
      </c>
      <c r="C93" s="92">
        <v>0</v>
      </c>
      <c r="D93" s="92">
        <v>0</v>
      </c>
      <c r="E93" s="92">
        <v>0</v>
      </c>
      <c r="F93" s="92">
        <v>0</v>
      </c>
      <c r="G93" s="92">
        <v>0</v>
      </c>
      <c r="H93" s="92">
        <v>0</v>
      </c>
      <c r="I93" s="234"/>
      <c r="J93" s="234"/>
      <c r="K93" s="234"/>
      <c r="L93" s="234"/>
    </row>
    <row r="94" spans="1:12" x14ac:dyDescent="0.25">
      <c r="A94" s="84" t="s">
        <v>28</v>
      </c>
      <c r="B94" s="92">
        <v>0</v>
      </c>
      <c r="C94" s="92">
        <v>0</v>
      </c>
      <c r="D94" s="92">
        <v>0</v>
      </c>
      <c r="E94" s="92">
        <v>0</v>
      </c>
      <c r="F94" s="92">
        <v>0</v>
      </c>
      <c r="G94" s="92">
        <v>0</v>
      </c>
      <c r="H94" s="92">
        <v>0</v>
      </c>
      <c r="I94" s="234"/>
      <c r="J94" s="234"/>
      <c r="K94" s="234"/>
      <c r="L94" s="234"/>
    </row>
    <row r="95" spans="1:12" x14ac:dyDescent="0.25">
      <c r="A95" s="84" t="s">
        <v>29</v>
      </c>
      <c r="B95" s="92">
        <v>0</v>
      </c>
      <c r="C95" s="92">
        <v>0</v>
      </c>
      <c r="D95" s="92">
        <v>0</v>
      </c>
      <c r="E95" s="92">
        <v>0</v>
      </c>
      <c r="F95" s="92">
        <v>0</v>
      </c>
      <c r="G95" s="92">
        <v>0</v>
      </c>
      <c r="H95" s="92">
        <v>0</v>
      </c>
      <c r="I95" s="234"/>
      <c r="J95" s="234"/>
      <c r="K95" s="234"/>
      <c r="L95" s="234"/>
    </row>
    <row r="96" spans="1:12" x14ac:dyDescent="0.25">
      <c r="A96" s="84" t="s">
        <v>30</v>
      </c>
      <c r="B96" s="92">
        <v>8</v>
      </c>
      <c r="C96" s="92">
        <v>7</v>
      </c>
      <c r="D96" s="92">
        <v>1</v>
      </c>
      <c r="E96" s="92">
        <v>0</v>
      </c>
      <c r="F96" s="92">
        <v>0</v>
      </c>
      <c r="G96" s="92">
        <v>0</v>
      </c>
      <c r="H96" s="92">
        <v>0</v>
      </c>
      <c r="I96" s="234"/>
      <c r="J96" s="234"/>
      <c r="K96" s="234"/>
      <c r="L96" s="234"/>
    </row>
    <row r="97" spans="1:12" x14ac:dyDescent="0.25">
      <c r="A97" s="84" t="s">
        <v>31</v>
      </c>
      <c r="B97" s="281">
        <v>15</v>
      </c>
      <c r="C97" s="92">
        <v>4</v>
      </c>
      <c r="D97" s="92">
        <v>9</v>
      </c>
      <c r="E97" s="92">
        <v>2</v>
      </c>
      <c r="F97" s="281">
        <v>0</v>
      </c>
      <c r="G97" s="281">
        <v>0</v>
      </c>
      <c r="H97" s="319">
        <v>0</v>
      </c>
      <c r="I97" s="234"/>
      <c r="J97" s="234"/>
      <c r="K97" s="234"/>
      <c r="L97" s="234"/>
    </row>
    <row r="98" spans="1:12" s="299" customFormat="1" ht="16.5" thickBot="1" x14ac:dyDescent="0.3">
      <c r="A98" s="182" t="s">
        <v>32</v>
      </c>
      <c r="B98" s="166">
        <v>180</v>
      </c>
      <c r="C98" s="189">
        <v>42</v>
      </c>
      <c r="D98" s="189">
        <v>68</v>
      </c>
      <c r="E98" s="189">
        <v>48</v>
      </c>
      <c r="F98" s="163">
        <v>22</v>
      </c>
      <c r="G98" s="163">
        <v>0</v>
      </c>
      <c r="H98" s="175">
        <v>0</v>
      </c>
      <c r="I98" s="239"/>
      <c r="J98" s="239"/>
      <c r="K98" s="239"/>
      <c r="L98" s="239"/>
    </row>
    <row r="99" spans="1:12" x14ac:dyDescent="0.25">
      <c r="A99" s="234"/>
      <c r="B99" s="281"/>
      <c r="C99" s="234"/>
      <c r="D99" s="234"/>
      <c r="E99" s="234"/>
      <c r="F99" s="234"/>
      <c r="G99" s="234"/>
      <c r="H99" s="234"/>
      <c r="I99" s="234"/>
      <c r="J99" s="234"/>
      <c r="K99" s="234"/>
      <c r="L99" s="234"/>
    </row>
    <row r="100" spans="1:12" x14ac:dyDescent="0.25">
      <c r="A100" s="234"/>
      <c r="B100" s="234"/>
      <c r="C100" s="234"/>
      <c r="D100" s="234"/>
      <c r="E100" s="234"/>
      <c r="F100" s="234"/>
      <c r="G100" s="234"/>
      <c r="H100" s="234"/>
      <c r="I100" s="234"/>
      <c r="J100" s="234"/>
      <c r="K100" s="234"/>
      <c r="L100" s="234"/>
    </row>
    <row r="101" spans="1:12" ht="47.25" x14ac:dyDescent="0.25">
      <c r="A101" s="236" t="s">
        <v>53</v>
      </c>
      <c r="B101" s="236"/>
      <c r="C101" s="236"/>
      <c r="D101" s="236"/>
      <c r="E101" s="236"/>
      <c r="F101" s="236"/>
      <c r="G101" s="236"/>
      <c r="H101" s="236"/>
      <c r="I101" s="236"/>
      <c r="J101" s="236"/>
      <c r="K101" s="236"/>
      <c r="L101" s="234"/>
    </row>
    <row r="102" spans="1:12" x14ac:dyDescent="0.25">
      <c r="A102" s="234"/>
      <c r="B102" s="234"/>
      <c r="C102" s="234"/>
      <c r="D102" s="234"/>
      <c r="E102" s="234"/>
      <c r="F102" s="234"/>
      <c r="G102" s="234"/>
      <c r="H102" s="234"/>
      <c r="I102" s="234"/>
      <c r="J102" s="234"/>
      <c r="K102" s="234"/>
      <c r="L102" s="234"/>
    </row>
    <row r="103" spans="1:12" x14ac:dyDescent="0.25">
      <c r="A103" s="234"/>
      <c r="B103" s="234"/>
      <c r="C103" s="234"/>
      <c r="D103" s="234"/>
      <c r="E103" s="234"/>
      <c r="F103" s="234"/>
      <c r="G103" s="234"/>
      <c r="H103" s="234"/>
      <c r="I103" s="234"/>
      <c r="J103" s="234"/>
      <c r="K103" s="234"/>
      <c r="L103" s="234"/>
    </row>
    <row r="104" spans="1:12" x14ac:dyDescent="0.25">
      <c r="A104" s="332" t="s">
        <v>54</v>
      </c>
      <c r="B104" s="332"/>
      <c r="C104" s="332"/>
      <c r="D104" s="332"/>
      <c r="E104" s="332"/>
      <c r="F104" s="332"/>
      <c r="G104" s="332"/>
      <c r="H104" s="332"/>
      <c r="I104" s="279"/>
      <c r="J104" s="234"/>
      <c r="K104" s="234"/>
      <c r="L104" s="234"/>
    </row>
    <row r="105" spans="1:12" x14ac:dyDescent="0.25">
      <c r="A105" s="332"/>
      <c r="B105" s="332"/>
      <c r="C105" s="332"/>
      <c r="D105" s="332"/>
      <c r="E105" s="332"/>
      <c r="F105" s="332"/>
      <c r="G105" s="332"/>
      <c r="H105" s="332"/>
      <c r="I105" s="279"/>
      <c r="J105" s="234"/>
      <c r="K105" s="234"/>
      <c r="L105" s="234"/>
    </row>
    <row r="106" spans="1:12" x14ac:dyDescent="0.25">
      <c r="A106" s="234"/>
      <c r="B106" s="234"/>
      <c r="C106" s="234"/>
      <c r="D106" s="234"/>
      <c r="E106" s="234"/>
      <c r="F106" s="234"/>
      <c r="G106" s="234"/>
      <c r="H106" s="234"/>
      <c r="I106" s="331"/>
      <c r="J106" s="234"/>
      <c r="K106" s="234"/>
      <c r="L106" s="234"/>
    </row>
    <row r="107" spans="1:12" x14ac:dyDescent="0.25">
      <c r="A107" s="279"/>
      <c r="B107" s="279"/>
      <c r="C107" s="234"/>
      <c r="D107" s="234"/>
      <c r="E107" s="234"/>
      <c r="F107" s="279"/>
      <c r="G107" s="279"/>
      <c r="H107" s="279"/>
      <c r="J107" s="279"/>
      <c r="K107" s="279"/>
      <c r="L107" s="279"/>
    </row>
    <row r="108" spans="1:12" ht="16.5" thickBot="1" x14ac:dyDescent="0.3">
      <c r="D108" s="331"/>
      <c r="E108" s="331"/>
      <c r="F108" s="331"/>
    </row>
    <row r="109" spans="1:12" ht="47.25" x14ac:dyDescent="0.25">
      <c r="A109" s="281"/>
      <c r="B109" s="336" t="s">
        <v>55</v>
      </c>
      <c r="C109" s="337" t="s">
        <v>56</v>
      </c>
    </row>
    <row r="110" spans="1:12" x14ac:dyDescent="0.25">
      <c r="A110" s="281" t="s">
        <v>57</v>
      </c>
      <c r="B110" s="284">
        <v>225</v>
      </c>
      <c r="C110" s="285">
        <v>116</v>
      </c>
    </row>
    <row r="111" spans="1:12" x14ac:dyDescent="0.25">
      <c r="A111" s="281" t="s">
        <v>58</v>
      </c>
      <c r="B111" s="284">
        <v>317</v>
      </c>
      <c r="C111" s="285">
        <v>179</v>
      </c>
    </row>
    <row r="112" spans="1:12" x14ac:dyDescent="0.25">
      <c r="A112" s="281" t="s">
        <v>59</v>
      </c>
      <c r="B112" s="284">
        <v>13</v>
      </c>
      <c r="C112" s="285">
        <v>3</v>
      </c>
    </row>
    <row r="113" spans="1:9" x14ac:dyDescent="0.25">
      <c r="A113" s="281" t="s">
        <v>60</v>
      </c>
      <c r="B113" s="284">
        <v>5</v>
      </c>
      <c r="C113" s="285">
        <v>2</v>
      </c>
    </row>
    <row r="114" spans="1:9" x14ac:dyDescent="0.25">
      <c r="A114" s="281" t="s">
        <v>61</v>
      </c>
      <c r="B114" s="284">
        <v>3</v>
      </c>
      <c r="C114" s="285">
        <v>2</v>
      </c>
    </row>
    <row r="115" spans="1:9" x14ac:dyDescent="0.25">
      <c r="A115" s="286" t="s">
        <v>62</v>
      </c>
      <c r="B115" s="284">
        <v>1</v>
      </c>
      <c r="C115" s="285">
        <v>0</v>
      </c>
    </row>
    <row r="116" spans="1:9" x14ac:dyDescent="0.25">
      <c r="A116" s="286" t="s">
        <v>63</v>
      </c>
      <c r="B116" s="284">
        <v>0</v>
      </c>
      <c r="C116" s="284">
        <v>0</v>
      </c>
      <c r="D116" s="234"/>
    </row>
    <row r="117" spans="1:9" x14ac:dyDescent="0.25">
      <c r="A117" s="182" t="s">
        <v>32</v>
      </c>
      <c r="B117" s="201">
        <f>SUM(B110:B116)</f>
        <v>564</v>
      </c>
      <c r="C117" s="201">
        <f>SUM(C110:C116)</f>
        <v>302</v>
      </c>
      <c r="D117" s="234"/>
    </row>
    <row r="118" spans="1:9" x14ac:dyDescent="0.25">
      <c r="A118" s="287" t="s">
        <v>64</v>
      </c>
      <c r="C118" s="288"/>
      <c r="D118" s="288"/>
      <c r="E118" s="288"/>
      <c r="I118" s="234"/>
    </row>
    <row r="121" spans="1:9" ht="47.25" x14ac:dyDescent="0.25">
      <c r="A121" s="281"/>
      <c r="B121" s="325" t="s">
        <v>65</v>
      </c>
      <c r="C121" s="338" t="s">
        <v>66</v>
      </c>
      <c r="D121" s="338" t="s">
        <v>67</v>
      </c>
      <c r="E121" s="338" t="s">
        <v>68</v>
      </c>
      <c r="F121" s="338" t="s">
        <v>69</v>
      </c>
    </row>
    <row r="122" spans="1:9" ht="31.5" x14ac:dyDescent="0.25">
      <c r="A122" s="243" t="s">
        <v>70</v>
      </c>
      <c r="B122" s="281">
        <v>6</v>
      </c>
      <c r="C122" s="281">
        <v>0</v>
      </c>
      <c r="D122" s="281">
        <v>0</v>
      </c>
      <c r="E122" s="281">
        <v>2</v>
      </c>
      <c r="F122" s="281">
        <v>0</v>
      </c>
    </row>
    <row r="123" spans="1:9" x14ac:dyDescent="0.25">
      <c r="C123" s="244"/>
      <c r="D123" s="244"/>
      <c r="E123" s="244"/>
    </row>
    <row r="124" spans="1:9" x14ac:dyDescent="0.25">
      <c r="A124" s="274" t="s">
        <v>71</v>
      </c>
    </row>
    <row r="125" spans="1:9" x14ac:dyDescent="0.25">
      <c r="A125" s="274" t="s">
        <v>72</v>
      </c>
    </row>
    <row r="126" spans="1:9" x14ac:dyDescent="0.25">
      <c r="A126" s="274" t="s">
        <v>73</v>
      </c>
    </row>
    <row r="128" spans="1:9" x14ac:dyDescent="0.25">
      <c r="B128" s="1444" t="s">
        <v>74</v>
      </c>
      <c r="C128" s="1445"/>
      <c r="D128" s="1446"/>
    </row>
    <row r="129" spans="1:5" x14ac:dyDescent="0.25">
      <c r="B129" s="281" t="s">
        <v>75</v>
      </c>
      <c r="C129" s="289">
        <v>247</v>
      </c>
      <c r="D129" s="290"/>
    </row>
    <row r="130" spans="1:5" x14ac:dyDescent="0.25">
      <c r="B130" s="281" t="s">
        <v>76</v>
      </c>
      <c r="C130" s="289">
        <v>295</v>
      </c>
      <c r="D130" s="290"/>
    </row>
    <row r="131" spans="1:5" ht="31.5" x14ac:dyDescent="0.25">
      <c r="B131" s="245" t="s">
        <v>77</v>
      </c>
      <c r="C131" s="281" t="s">
        <v>80</v>
      </c>
      <c r="D131" s="281">
        <v>23</v>
      </c>
    </row>
    <row r="132" spans="1:5" ht="31.5" x14ac:dyDescent="0.25">
      <c r="B132" s="291">
        <v>42</v>
      </c>
      <c r="C132" s="243" t="s">
        <v>82</v>
      </c>
      <c r="D132" s="281">
        <v>19</v>
      </c>
    </row>
    <row r="133" spans="1:5" x14ac:dyDescent="0.25">
      <c r="B133" s="281" t="s">
        <v>78</v>
      </c>
      <c r="C133" s="289"/>
      <c r="D133" s="290"/>
    </row>
    <row r="134" spans="1:5" x14ac:dyDescent="0.25">
      <c r="B134" s="184" t="s">
        <v>32</v>
      </c>
      <c r="C134" s="170"/>
      <c r="D134" s="170">
        <f>C129+C130+D131+D132</f>
        <v>584</v>
      </c>
    </row>
    <row r="139" spans="1:5" ht="34.5" customHeight="1" x14ac:dyDescent="0.25">
      <c r="A139" s="1450" t="s">
        <v>94</v>
      </c>
      <c r="B139" s="1450"/>
      <c r="C139" s="1450"/>
      <c r="D139" s="1450"/>
      <c r="E139" s="1450"/>
    </row>
    <row r="140" spans="1:5" ht="34.5" customHeight="1" x14ac:dyDescent="0.25">
      <c r="A140" s="339" t="s">
        <v>95</v>
      </c>
      <c r="B140" s="1444" t="s">
        <v>169</v>
      </c>
      <c r="C140" s="1445"/>
      <c r="D140" s="1445"/>
      <c r="E140" s="1445"/>
    </row>
    <row r="141" spans="1:5" ht="34.5" customHeight="1" x14ac:dyDescent="0.25">
      <c r="A141" s="281"/>
      <c r="B141" s="1453" t="s">
        <v>32</v>
      </c>
      <c r="C141" s="1418" t="s">
        <v>84</v>
      </c>
      <c r="D141" s="1418" t="s">
        <v>85</v>
      </c>
      <c r="E141" s="1418" t="s">
        <v>86</v>
      </c>
    </row>
    <row r="142" spans="1:5" ht="34.5" customHeight="1" x14ac:dyDescent="0.25">
      <c r="A142" s="281"/>
      <c r="B142" s="1454"/>
      <c r="C142" s="1419"/>
      <c r="D142" s="1454"/>
      <c r="E142" s="1454"/>
    </row>
    <row r="143" spans="1:5" ht="34.5" customHeight="1" x14ac:dyDescent="0.25">
      <c r="A143" s="340" t="s">
        <v>87</v>
      </c>
      <c r="B143" s="281">
        <v>4</v>
      </c>
      <c r="C143" s="281">
        <v>4</v>
      </c>
      <c r="D143" s="281">
        <v>0</v>
      </c>
      <c r="E143" s="281">
        <v>0</v>
      </c>
    </row>
    <row r="144" spans="1:5" ht="34.5" customHeight="1" x14ac:dyDescent="0.25">
      <c r="A144" s="340" t="s">
        <v>88</v>
      </c>
      <c r="B144" s="281">
        <v>1</v>
      </c>
      <c r="C144" s="294">
        <v>1</v>
      </c>
      <c r="D144" s="294">
        <v>0</v>
      </c>
      <c r="E144" s="294">
        <v>0</v>
      </c>
    </row>
    <row r="145" spans="1:5" ht="34.5" customHeight="1" x14ac:dyDescent="0.25">
      <c r="A145" s="340" t="s">
        <v>89</v>
      </c>
      <c r="B145" s="281">
        <v>3</v>
      </c>
      <c r="C145" s="294">
        <v>3</v>
      </c>
      <c r="D145" s="294">
        <v>0</v>
      </c>
      <c r="E145" s="294">
        <v>0</v>
      </c>
    </row>
    <row r="146" spans="1:5" ht="34.5" customHeight="1" x14ac:dyDescent="0.25">
      <c r="A146" s="340" t="s">
        <v>90</v>
      </c>
      <c r="B146" s="281">
        <v>0</v>
      </c>
      <c r="C146" s="294">
        <v>0</v>
      </c>
      <c r="D146" s="294">
        <v>0</v>
      </c>
      <c r="E146" s="294">
        <v>0</v>
      </c>
    </row>
    <row r="147" spans="1:5" ht="34.5" customHeight="1" x14ac:dyDescent="0.25">
      <c r="A147" s="340" t="s">
        <v>91</v>
      </c>
      <c r="B147" s="281">
        <v>9</v>
      </c>
      <c r="C147" s="294">
        <v>9</v>
      </c>
      <c r="D147" s="294">
        <v>0</v>
      </c>
      <c r="E147" s="294">
        <v>0</v>
      </c>
    </row>
    <row r="148" spans="1:5" ht="34.5" customHeight="1" x14ac:dyDescent="0.25">
      <c r="A148" s="340" t="s">
        <v>92</v>
      </c>
      <c r="B148" s="281">
        <v>10</v>
      </c>
      <c r="C148" s="294">
        <v>10</v>
      </c>
      <c r="D148" s="294">
        <v>0</v>
      </c>
      <c r="E148" s="294">
        <v>1</v>
      </c>
    </row>
    <row r="149" spans="1:5" ht="34.5" customHeight="1" x14ac:dyDescent="0.25">
      <c r="A149" s="340" t="s">
        <v>93</v>
      </c>
      <c r="B149" s="281">
        <v>2</v>
      </c>
      <c r="C149" s="294">
        <v>1</v>
      </c>
      <c r="D149" s="294">
        <v>1</v>
      </c>
      <c r="E149" s="294">
        <v>0</v>
      </c>
    </row>
  </sheetData>
  <mergeCells count="17">
    <mergeCell ref="B141:B142"/>
    <mergeCell ref="C141:C142"/>
    <mergeCell ref="D141:D142"/>
    <mergeCell ref="E141:E142"/>
    <mergeCell ref="A50:C50"/>
    <mergeCell ref="A54:H54"/>
    <mergeCell ref="B56:C56"/>
    <mergeCell ref="B128:D128"/>
    <mergeCell ref="A139:E139"/>
    <mergeCell ref="B140:E140"/>
    <mergeCell ref="A78:H78"/>
    <mergeCell ref="A49:C49"/>
    <mergeCell ref="A5:L5"/>
    <mergeCell ref="A8:A9"/>
    <mergeCell ref="B8:B9"/>
    <mergeCell ref="C8:E8"/>
    <mergeCell ref="F8:L8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8"/>
  <sheetViews>
    <sheetView topLeftCell="A136" zoomScale="60" zoomScaleNormal="60" workbookViewId="0">
      <selection activeCell="I157" sqref="I157"/>
    </sheetView>
  </sheetViews>
  <sheetFormatPr defaultColWidth="25" defaultRowHeight="15.75" x14ac:dyDescent="0.25"/>
  <cols>
    <col min="1" max="16384" width="25" style="247"/>
  </cols>
  <sheetData>
    <row r="1" spans="1:12" x14ac:dyDescent="0.25">
      <c r="A1" s="798"/>
      <c r="B1" s="798"/>
      <c r="C1" s="798"/>
      <c r="D1" s="798"/>
      <c r="E1" s="798"/>
      <c r="F1" s="798"/>
      <c r="G1" s="826"/>
      <c r="H1" s="798"/>
      <c r="I1" s="798"/>
      <c r="J1" s="798"/>
      <c r="K1" s="798"/>
      <c r="L1" s="798"/>
    </row>
    <row r="2" spans="1:12" x14ac:dyDescent="0.25">
      <c r="A2" s="83" t="s">
        <v>1</v>
      </c>
      <c r="B2" s="799"/>
      <c r="C2" s="799"/>
      <c r="D2" s="799"/>
      <c r="E2" s="799"/>
      <c r="F2" s="799"/>
      <c r="G2" s="799"/>
      <c r="H2" s="799"/>
      <c r="I2" s="799"/>
      <c r="J2" s="799"/>
      <c r="K2" s="799"/>
      <c r="L2" s="799"/>
    </row>
    <row r="3" spans="1:12" x14ac:dyDescent="0.25">
      <c r="A3" s="799"/>
      <c r="B3" s="799"/>
      <c r="C3" s="799"/>
      <c r="D3" s="799"/>
      <c r="E3" s="799"/>
      <c r="F3" s="799"/>
      <c r="G3" s="826"/>
      <c r="H3" s="799"/>
      <c r="I3" s="799"/>
      <c r="J3" s="799"/>
      <c r="K3" s="799"/>
      <c r="L3" s="799"/>
    </row>
    <row r="4" spans="1:12" x14ac:dyDescent="0.25">
      <c r="A4" s="799"/>
      <c r="B4" s="799"/>
      <c r="C4" s="799"/>
      <c r="D4" s="799"/>
      <c r="E4" s="799"/>
      <c r="F4" s="799"/>
      <c r="G4" s="826"/>
      <c r="H4" s="799"/>
      <c r="I4" s="799"/>
      <c r="J4" s="799"/>
      <c r="K4" s="799"/>
      <c r="L4" s="799"/>
    </row>
    <row r="5" spans="1:12" x14ac:dyDescent="0.25">
      <c r="A5" s="1636" t="s">
        <v>2</v>
      </c>
      <c r="B5" s="1636"/>
      <c r="C5" s="1636"/>
      <c r="D5" s="1636"/>
      <c r="E5" s="1636"/>
      <c r="F5" s="1636"/>
      <c r="G5" s="1636"/>
      <c r="H5" s="1636"/>
      <c r="I5" s="1636"/>
      <c r="J5" s="1636"/>
      <c r="K5" s="1636"/>
      <c r="L5" s="1636"/>
    </row>
    <row r="6" spans="1:12" x14ac:dyDescent="0.25">
      <c r="A6" s="799"/>
      <c r="B6" s="799"/>
      <c r="C6" s="799"/>
      <c r="D6" s="799"/>
      <c r="E6" s="799"/>
      <c r="F6" s="799"/>
      <c r="G6" s="799"/>
      <c r="H6" s="799"/>
      <c r="I6" s="799"/>
      <c r="J6" s="799"/>
      <c r="K6" s="799"/>
      <c r="L6" s="799"/>
    </row>
    <row r="7" spans="1:12" x14ac:dyDescent="0.25">
      <c r="A7" s="799"/>
      <c r="B7" s="799"/>
      <c r="C7" s="799"/>
      <c r="D7" s="799"/>
      <c r="E7" s="799"/>
      <c r="F7" s="799"/>
      <c r="G7" s="799"/>
      <c r="H7" s="799"/>
      <c r="I7" s="799"/>
      <c r="J7" s="799"/>
      <c r="K7" s="799"/>
      <c r="L7" s="799"/>
    </row>
    <row r="8" spans="1:12" x14ac:dyDescent="0.25">
      <c r="A8" s="1642"/>
      <c r="B8" s="1644" t="s">
        <v>3</v>
      </c>
      <c r="C8" s="1646"/>
      <c r="D8" s="1647"/>
      <c r="E8" s="1648"/>
      <c r="F8" s="1646" t="s">
        <v>4</v>
      </c>
      <c r="G8" s="1647"/>
      <c r="H8" s="1647"/>
      <c r="I8" s="1647"/>
      <c r="J8" s="1647"/>
      <c r="K8" s="1647"/>
      <c r="L8" s="1649"/>
    </row>
    <row r="9" spans="1:12" ht="126" x14ac:dyDescent="0.25">
      <c r="A9" s="1643"/>
      <c r="B9" s="1645"/>
      <c r="C9" s="800" t="s">
        <v>5</v>
      </c>
      <c r="D9" s="801" t="s">
        <v>6</v>
      </c>
      <c r="E9" s="802" t="s">
        <v>7</v>
      </c>
      <c r="F9" s="863" t="s">
        <v>8</v>
      </c>
      <c r="G9" s="801" t="s">
        <v>9</v>
      </c>
      <c r="H9" s="801" t="s">
        <v>10</v>
      </c>
      <c r="I9" s="801" t="s">
        <v>11</v>
      </c>
      <c r="J9" s="801" t="s">
        <v>12</v>
      </c>
      <c r="K9" s="801" t="s">
        <v>13</v>
      </c>
      <c r="L9" s="801" t="s">
        <v>14</v>
      </c>
    </row>
    <row r="10" spans="1:12" x14ac:dyDescent="0.25">
      <c r="A10" s="804" t="s">
        <v>15</v>
      </c>
      <c r="B10" s="1129">
        <v>356</v>
      </c>
      <c r="C10" s="1145">
        <v>114</v>
      </c>
      <c r="D10" s="1146">
        <v>78</v>
      </c>
      <c r="E10" s="1147">
        <v>164</v>
      </c>
      <c r="F10" s="1130">
        <v>84</v>
      </c>
      <c r="G10" s="821">
        <v>1</v>
      </c>
      <c r="H10" s="821">
        <v>31</v>
      </c>
      <c r="I10" s="821">
        <v>46</v>
      </c>
      <c r="J10" s="821">
        <v>6</v>
      </c>
      <c r="K10" s="821">
        <v>0</v>
      </c>
      <c r="L10" s="821">
        <v>0</v>
      </c>
    </row>
    <row r="11" spans="1:12" ht="31.5" x14ac:dyDescent="0.25">
      <c r="A11" s="804" t="s">
        <v>16</v>
      </c>
      <c r="B11" s="1129">
        <v>14</v>
      </c>
      <c r="C11" s="1131">
        <v>6</v>
      </c>
      <c r="D11" s="821">
        <v>0</v>
      </c>
      <c r="E11" s="1132">
        <v>8</v>
      </c>
      <c r="F11" s="1130">
        <v>4</v>
      </c>
      <c r="G11" s="821">
        <v>0</v>
      </c>
      <c r="H11" s="821">
        <v>4</v>
      </c>
      <c r="I11" s="821">
        <v>0</v>
      </c>
      <c r="J11" s="821">
        <v>0</v>
      </c>
      <c r="K11" s="821">
        <v>0</v>
      </c>
      <c r="L11" s="821">
        <v>0</v>
      </c>
    </row>
    <row r="12" spans="1:12" x14ac:dyDescent="0.25">
      <c r="A12" s="804" t="s">
        <v>17</v>
      </c>
      <c r="B12" s="1129">
        <v>25</v>
      </c>
      <c r="C12" s="1131">
        <v>5</v>
      </c>
      <c r="D12" s="821">
        <v>10</v>
      </c>
      <c r="E12" s="1132">
        <v>10</v>
      </c>
      <c r="F12" s="1130">
        <v>18</v>
      </c>
      <c r="G12" s="821">
        <v>9</v>
      </c>
      <c r="H12" s="821">
        <v>8</v>
      </c>
      <c r="I12" s="821">
        <v>1</v>
      </c>
      <c r="J12" s="821">
        <v>0</v>
      </c>
      <c r="K12" s="821">
        <v>0</v>
      </c>
      <c r="L12" s="821">
        <v>0</v>
      </c>
    </row>
    <row r="13" spans="1:12" x14ac:dyDescent="0.25">
      <c r="A13" s="804" t="s">
        <v>18</v>
      </c>
      <c r="B13" s="1129">
        <v>18</v>
      </c>
      <c r="C13" s="1131">
        <v>6</v>
      </c>
      <c r="D13" s="821">
        <v>0</v>
      </c>
      <c r="E13" s="1132">
        <v>12</v>
      </c>
      <c r="F13" s="1130">
        <v>10</v>
      </c>
      <c r="G13" s="821">
        <v>10</v>
      </c>
      <c r="H13" s="821">
        <v>0</v>
      </c>
      <c r="I13" s="821">
        <v>0</v>
      </c>
      <c r="J13" s="821">
        <v>0</v>
      </c>
      <c r="K13" s="821">
        <v>0</v>
      </c>
      <c r="L13" s="821">
        <v>0</v>
      </c>
    </row>
    <row r="14" spans="1:12" x14ac:dyDescent="0.25">
      <c r="A14" s="804" t="s">
        <v>19</v>
      </c>
      <c r="B14" s="1129">
        <v>0</v>
      </c>
      <c r="C14" s="1131">
        <v>0</v>
      </c>
      <c r="D14" s="821">
        <v>0</v>
      </c>
      <c r="E14" s="1132">
        <v>0</v>
      </c>
      <c r="F14" s="1130">
        <v>1</v>
      </c>
      <c r="G14" s="821">
        <v>0</v>
      </c>
      <c r="H14" s="821">
        <v>1</v>
      </c>
      <c r="I14" s="821">
        <v>0</v>
      </c>
      <c r="J14" s="821">
        <v>0</v>
      </c>
      <c r="K14" s="821">
        <v>0</v>
      </c>
      <c r="L14" s="821">
        <v>0</v>
      </c>
    </row>
    <row r="15" spans="1:12" x14ac:dyDescent="0.25">
      <c r="A15" s="804" t="s">
        <v>20</v>
      </c>
      <c r="B15" s="1129">
        <v>9</v>
      </c>
      <c r="C15" s="1131">
        <v>4</v>
      </c>
      <c r="D15" s="821">
        <v>3</v>
      </c>
      <c r="E15" s="1132">
        <v>2</v>
      </c>
      <c r="F15" s="1130">
        <v>2</v>
      </c>
      <c r="G15" s="821">
        <v>0</v>
      </c>
      <c r="H15" s="821">
        <v>1</v>
      </c>
      <c r="I15" s="821">
        <v>1</v>
      </c>
      <c r="J15" s="821">
        <v>0</v>
      </c>
      <c r="K15" s="821">
        <v>0</v>
      </c>
      <c r="L15" s="821">
        <v>0</v>
      </c>
    </row>
    <row r="16" spans="1:12" x14ac:dyDescent="0.25">
      <c r="A16" s="804" t="s">
        <v>21</v>
      </c>
      <c r="B16" s="1129">
        <v>15</v>
      </c>
      <c r="C16" s="1131">
        <v>7</v>
      </c>
      <c r="D16" s="821">
        <v>6</v>
      </c>
      <c r="E16" s="1132">
        <v>2</v>
      </c>
      <c r="F16" s="1130">
        <v>2</v>
      </c>
      <c r="G16" s="821">
        <v>0</v>
      </c>
      <c r="H16" s="821">
        <v>1</v>
      </c>
      <c r="I16" s="821">
        <v>1</v>
      </c>
      <c r="J16" s="821">
        <v>0</v>
      </c>
      <c r="K16" s="821">
        <v>0</v>
      </c>
      <c r="L16" s="821">
        <v>0</v>
      </c>
    </row>
    <row r="17" spans="1:12" x14ac:dyDescent="0.25">
      <c r="A17" s="804" t="s">
        <v>22</v>
      </c>
      <c r="B17" s="1129">
        <v>2</v>
      </c>
      <c r="C17" s="1131">
        <v>1</v>
      </c>
      <c r="D17" s="821">
        <v>1</v>
      </c>
      <c r="E17" s="1132">
        <v>0</v>
      </c>
      <c r="F17" s="1130">
        <v>2</v>
      </c>
      <c r="G17" s="821">
        <v>2</v>
      </c>
      <c r="H17" s="821">
        <v>0</v>
      </c>
      <c r="I17" s="821">
        <v>0</v>
      </c>
      <c r="J17" s="821">
        <v>0</v>
      </c>
      <c r="K17" s="821">
        <v>0</v>
      </c>
      <c r="L17" s="821">
        <v>0</v>
      </c>
    </row>
    <row r="18" spans="1:12" x14ac:dyDescent="0.25">
      <c r="A18" s="804" t="s">
        <v>23</v>
      </c>
      <c r="B18" s="1129">
        <v>0</v>
      </c>
      <c r="C18" s="1131">
        <v>0</v>
      </c>
      <c r="D18" s="821">
        <v>0</v>
      </c>
      <c r="E18" s="1132">
        <v>0</v>
      </c>
      <c r="F18" s="1130">
        <v>0</v>
      </c>
      <c r="G18" s="821">
        <v>0</v>
      </c>
      <c r="H18" s="821">
        <v>0</v>
      </c>
      <c r="I18" s="821">
        <v>0</v>
      </c>
      <c r="J18" s="821">
        <v>0</v>
      </c>
      <c r="K18" s="821">
        <v>0</v>
      </c>
      <c r="L18" s="821">
        <v>0</v>
      </c>
    </row>
    <row r="19" spans="1:12" x14ac:dyDescent="0.25">
      <c r="A19" s="804" t="s">
        <v>24</v>
      </c>
      <c r="B19" s="1129">
        <v>0</v>
      </c>
      <c r="C19" s="1131">
        <v>0</v>
      </c>
      <c r="D19" s="821">
        <v>0</v>
      </c>
      <c r="E19" s="1132">
        <v>0</v>
      </c>
      <c r="F19" s="1130">
        <v>0</v>
      </c>
      <c r="G19" s="821">
        <v>0</v>
      </c>
      <c r="H19" s="821">
        <v>0</v>
      </c>
      <c r="I19" s="821">
        <v>0</v>
      </c>
      <c r="J19" s="821">
        <v>0</v>
      </c>
      <c r="K19" s="821">
        <v>0</v>
      </c>
      <c r="L19" s="821">
        <v>0</v>
      </c>
    </row>
    <row r="20" spans="1:12" ht="31.5" x14ac:dyDescent="0.25">
      <c r="A20" s="804" t="s">
        <v>25</v>
      </c>
      <c r="B20" s="1129">
        <v>44</v>
      </c>
      <c r="C20" s="1131">
        <v>29</v>
      </c>
      <c r="D20" s="821">
        <v>4</v>
      </c>
      <c r="E20" s="1132">
        <v>11</v>
      </c>
      <c r="F20" s="1130">
        <v>68</v>
      </c>
      <c r="G20" s="821">
        <v>57</v>
      </c>
      <c r="H20" s="821">
        <v>11</v>
      </c>
      <c r="I20" s="821">
        <v>0</v>
      </c>
      <c r="J20" s="821">
        <v>0</v>
      </c>
      <c r="K20" s="821">
        <v>0</v>
      </c>
      <c r="L20" s="821">
        <v>0</v>
      </c>
    </row>
    <row r="21" spans="1:12" ht="31.5" x14ac:dyDescent="0.25">
      <c r="A21" s="804" t="s">
        <v>26</v>
      </c>
      <c r="B21" s="1129">
        <v>0</v>
      </c>
      <c r="C21" s="1131">
        <v>0</v>
      </c>
      <c r="D21" s="821">
        <v>0</v>
      </c>
      <c r="E21" s="1132">
        <v>0</v>
      </c>
      <c r="F21" s="1130">
        <v>0</v>
      </c>
      <c r="G21" s="821">
        <v>0</v>
      </c>
      <c r="H21" s="821">
        <v>0</v>
      </c>
      <c r="I21" s="821">
        <v>0</v>
      </c>
      <c r="J21" s="821">
        <v>0</v>
      </c>
      <c r="K21" s="821">
        <v>0</v>
      </c>
      <c r="L21" s="821">
        <v>0</v>
      </c>
    </row>
    <row r="22" spans="1:12" ht="31.5" x14ac:dyDescent="0.25">
      <c r="A22" s="804" t="s">
        <v>27</v>
      </c>
      <c r="B22" s="1129">
        <v>0</v>
      </c>
      <c r="C22" s="1131">
        <v>0</v>
      </c>
      <c r="D22" s="821">
        <v>0</v>
      </c>
      <c r="E22" s="1132">
        <v>0</v>
      </c>
      <c r="F22" s="1130">
        <v>0</v>
      </c>
      <c r="G22" s="821">
        <v>0</v>
      </c>
      <c r="H22" s="821">
        <v>0</v>
      </c>
      <c r="I22" s="821">
        <v>0</v>
      </c>
      <c r="J22" s="821">
        <v>0</v>
      </c>
      <c r="K22" s="821">
        <v>0</v>
      </c>
      <c r="L22" s="821">
        <v>0</v>
      </c>
    </row>
    <row r="23" spans="1:12" x14ac:dyDescent="0.25">
      <c r="A23" s="804" t="s">
        <v>28</v>
      </c>
      <c r="B23" s="1129">
        <v>7</v>
      </c>
      <c r="C23" s="1131">
        <v>0</v>
      </c>
      <c r="D23" s="821">
        <v>7</v>
      </c>
      <c r="E23" s="1132">
        <v>0</v>
      </c>
      <c r="F23" s="1130">
        <v>22</v>
      </c>
      <c r="G23" s="821">
        <v>22</v>
      </c>
      <c r="H23" s="821">
        <v>0</v>
      </c>
      <c r="I23" s="821">
        <v>0</v>
      </c>
      <c r="J23" s="821">
        <v>0</v>
      </c>
      <c r="K23" s="821">
        <v>0</v>
      </c>
      <c r="L23" s="821">
        <v>0</v>
      </c>
    </row>
    <row r="24" spans="1:12" x14ac:dyDescent="0.25">
      <c r="A24" s="804" t="s">
        <v>29</v>
      </c>
      <c r="B24" s="1129">
        <v>34</v>
      </c>
      <c r="C24" s="1131">
        <v>18</v>
      </c>
      <c r="D24" s="821">
        <v>4</v>
      </c>
      <c r="E24" s="1132">
        <v>12</v>
      </c>
      <c r="F24" s="1130">
        <v>7</v>
      </c>
      <c r="G24" s="821">
        <v>1</v>
      </c>
      <c r="H24" s="821">
        <v>6</v>
      </c>
      <c r="I24" s="821">
        <v>0</v>
      </c>
      <c r="J24" s="821">
        <v>0</v>
      </c>
      <c r="K24" s="821">
        <v>0</v>
      </c>
      <c r="L24" s="821">
        <v>0</v>
      </c>
    </row>
    <row r="25" spans="1:12" x14ac:dyDescent="0.25">
      <c r="A25" s="804" t="s">
        <v>30</v>
      </c>
      <c r="B25" s="1129">
        <v>17</v>
      </c>
      <c r="C25" s="1131">
        <v>5</v>
      </c>
      <c r="D25" s="821">
        <v>0</v>
      </c>
      <c r="E25" s="1132">
        <v>12</v>
      </c>
      <c r="F25" s="1130">
        <v>11</v>
      </c>
      <c r="G25" s="821">
        <v>3</v>
      </c>
      <c r="H25" s="821">
        <v>8</v>
      </c>
      <c r="I25" s="821">
        <v>0</v>
      </c>
      <c r="J25" s="821">
        <v>0</v>
      </c>
      <c r="K25" s="821">
        <v>0</v>
      </c>
      <c r="L25" s="821">
        <v>0</v>
      </c>
    </row>
    <row r="26" spans="1:12" x14ac:dyDescent="0.25">
      <c r="A26" s="804" t="s">
        <v>31</v>
      </c>
      <c r="B26" s="1129">
        <v>20</v>
      </c>
      <c r="C26" s="1131">
        <v>5</v>
      </c>
      <c r="D26" s="821">
        <v>1</v>
      </c>
      <c r="E26" s="1132">
        <v>14</v>
      </c>
      <c r="F26" s="1130">
        <v>12</v>
      </c>
      <c r="G26" s="821">
        <v>1</v>
      </c>
      <c r="H26" s="821">
        <v>8</v>
      </c>
      <c r="I26" s="821">
        <v>3</v>
      </c>
      <c r="J26" s="821">
        <v>0</v>
      </c>
      <c r="K26" s="821">
        <v>0</v>
      </c>
      <c r="L26" s="821">
        <v>0</v>
      </c>
    </row>
    <row r="27" spans="1:12" s="251" customFormat="1" ht="16.5" thickBot="1" x14ac:dyDescent="0.3">
      <c r="A27" s="811" t="s">
        <v>32</v>
      </c>
      <c r="B27" s="1133">
        <v>561</v>
      </c>
      <c r="C27" s="1134">
        <v>200</v>
      </c>
      <c r="D27" s="1135">
        <v>114</v>
      </c>
      <c r="E27" s="1136">
        <v>247</v>
      </c>
      <c r="F27" s="1137">
        <v>243</v>
      </c>
      <c r="G27" s="823">
        <v>106</v>
      </c>
      <c r="H27" s="823">
        <v>79</v>
      </c>
      <c r="I27" s="823">
        <v>52</v>
      </c>
      <c r="J27" s="823">
        <v>6</v>
      </c>
      <c r="K27" s="823">
        <v>0</v>
      </c>
      <c r="L27" s="823">
        <v>0</v>
      </c>
    </row>
    <row r="28" spans="1:12" x14ac:dyDescent="0.25">
      <c r="A28" s="818"/>
      <c r="B28" s="818"/>
      <c r="C28" s="819"/>
      <c r="D28" s="819"/>
      <c r="E28" s="819"/>
      <c r="F28" s="818"/>
      <c r="G28" s="818"/>
      <c r="H28" s="818"/>
      <c r="I28" s="818"/>
      <c r="J28" s="818"/>
      <c r="K28" s="818"/>
      <c r="L28" s="818"/>
    </row>
    <row r="29" spans="1:12" ht="63" x14ac:dyDescent="0.25">
      <c r="A29" s="801" t="s">
        <v>33</v>
      </c>
      <c r="B29" s="801" t="s">
        <v>34</v>
      </c>
      <c r="C29" s="820"/>
      <c r="D29" s="820"/>
      <c r="E29" s="820"/>
      <c r="F29" s="820"/>
      <c r="G29" s="820"/>
      <c r="H29" s="820"/>
      <c r="I29" s="820"/>
      <c r="J29" s="820"/>
      <c r="K29" s="820"/>
      <c r="L29" s="820"/>
    </row>
    <row r="30" spans="1:12" x14ac:dyDescent="0.25">
      <c r="A30" s="801"/>
      <c r="B30" s="801"/>
      <c r="C30" s="820"/>
      <c r="D30" s="820"/>
      <c r="E30" s="820"/>
      <c r="F30" s="820"/>
      <c r="G30" s="820"/>
      <c r="H30" s="820"/>
      <c r="I30" s="820"/>
      <c r="J30" s="820"/>
      <c r="K30" s="820"/>
      <c r="L30" s="820"/>
    </row>
    <row r="31" spans="1:12" x14ac:dyDescent="0.25">
      <c r="A31" s="821" t="s">
        <v>15</v>
      </c>
      <c r="B31" s="821">
        <v>15</v>
      </c>
      <c r="C31" s="822"/>
      <c r="D31" s="822"/>
      <c r="E31" s="822"/>
      <c r="F31" s="822"/>
      <c r="G31" s="822"/>
      <c r="H31" s="822"/>
      <c r="I31" s="822"/>
      <c r="J31" s="822"/>
      <c r="K31" s="822"/>
      <c r="L31" s="822"/>
    </row>
    <row r="32" spans="1:12" ht="31.5" x14ac:dyDescent="0.25">
      <c r="A32" s="821" t="s">
        <v>16</v>
      </c>
      <c r="B32" s="821">
        <v>1</v>
      </c>
      <c r="C32" s="822"/>
      <c r="D32" s="822"/>
      <c r="E32" s="822"/>
      <c r="F32" s="822"/>
      <c r="G32" s="822"/>
      <c r="H32" s="822"/>
      <c r="I32" s="822"/>
      <c r="J32" s="822"/>
      <c r="K32" s="822"/>
      <c r="L32" s="822"/>
    </row>
    <row r="33" spans="1:12" x14ac:dyDescent="0.25">
      <c r="A33" s="821" t="s">
        <v>17</v>
      </c>
      <c r="B33" s="821">
        <v>4</v>
      </c>
      <c r="C33" s="822"/>
      <c r="D33" s="822"/>
      <c r="E33" s="822"/>
      <c r="F33" s="822"/>
      <c r="G33" s="822"/>
      <c r="H33" s="822"/>
      <c r="I33" s="822"/>
      <c r="J33" s="822"/>
      <c r="K33" s="822"/>
      <c r="L33" s="822"/>
    </row>
    <row r="34" spans="1:12" x14ac:dyDescent="0.25">
      <c r="A34" s="821" t="s">
        <v>18</v>
      </c>
      <c r="B34" s="821">
        <v>0</v>
      </c>
      <c r="C34" s="822"/>
      <c r="D34" s="822"/>
      <c r="E34" s="822"/>
      <c r="F34" s="822"/>
      <c r="G34" s="822"/>
      <c r="H34" s="822"/>
      <c r="I34" s="822"/>
      <c r="J34" s="822"/>
      <c r="K34" s="822"/>
      <c r="L34" s="822"/>
    </row>
    <row r="35" spans="1:12" x14ac:dyDescent="0.25">
      <c r="A35" s="821" t="s">
        <v>19</v>
      </c>
      <c r="B35" s="821">
        <v>0</v>
      </c>
      <c r="C35" s="822"/>
      <c r="D35" s="822"/>
      <c r="E35" s="822"/>
      <c r="F35" s="822"/>
      <c r="G35" s="822"/>
      <c r="H35" s="822"/>
      <c r="I35" s="822"/>
      <c r="J35" s="822"/>
      <c r="K35" s="822"/>
      <c r="L35" s="822"/>
    </row>
    <row r="36" spans="1:12" x14ac:dyDescent="0.25">
      <c r="A36" s="821" t="s">
        <v>20</v>
      </c>
      <c r="B36" s="821">
        <v>3</v>
      </c>
      <c r="C36" s="822"/>
      <c r="D36" s="822"/>
      <c r="E36" s="822"/>
      <c r="F36" s="822"/>
      <c r="G36" s="822"/>
      <c r="H36" s="822"/>
      <c r="I36" s="822"/>
      <c r="J36" s="822"/>
      <c r="K36" s="822"/>
      <c r="L36" s="822"/>
    </row>
    <row r="37" spans="1:12" x14ac:dyDescent="0.25">
      <c r="A37" s="821" t="s">
        <v>21</v>
      </c>
      <c r="B37" s="821">
        <v>8</v>
      </c>
      <c r="C37" s="822"/>
      <c r="D37" s="822"/>
      <c r="E37" s="822"/>
      <c r="F37" s="822"/>
      <c r="G37" s="822"/>
      <c r="H37" s="822"/>
      <c r="I37" s="822"/>
      <c r="J37" s="822"/>
      <c r="K37" s="822"/>
      <c r="L37" s="822"/>
    </row>
    <row r="38" spans="1:12" x14ac:dyDescent="0.25">
      <c r="A38" s="821" t="s">
        <v>22</v>
      </c>
      <c r="B38" s="821">
        <v>1</v>
      </c>
      <c r="C38" s="822"/>
      <c r="D38" s="822"/>
      <c r="E38" s="822"/>
      <c r="F38" s="822"/>
      <c r="G38" s="822"/>
      <c r="H38" s="822"/>
      <c r="I38" s="822"/>
      <c r="J38" s="822"/>
      <c r="K38" s="822"/>
      <c r="L38" s="822"/>
    </row>
    <row r="39" spans="1:12" x14ac:dyDescent="0.25">
      <c r="A39" s="821" t="s">
        <v>23</v>
      </c>
      <c r="B39" s="821">
        <v>0</v>
      </c>
      <c r="C39" s="822"/>
      <c r="D39" s="822"/>
      <c r="E39" s="822"/>
      <c r="F39" s="822"/>
      <c r="G39" s="822"/>
      <c r="H39" s="822"/>
      <c r="I39" s="822"/>
      <c r="J39" s="822"/>
      <c r="K39" s="822"/>
      <c r="L39" s="822"/>
    </row>
    <row r="40" spans="1:12" x14ac:dyDescent="0.25">
      <c r="A40" s="821" t="s">
        <v>24</v>
      </c>
      <c r="B40" s="821">
        <v>0</v>
      </c>
      <c r="C40" s="822"/>
      <c r="D40" s="822"/>
      <c r="E40" s="822"/>
      <c r="F40" s="822"/>
      <c r="G40" s="822"/>
      <c r="H40" s="822"/>
      <c r="I40" s="822"/>
      <c r="J40" s="822"/>
      <c r="K40" s="822"/>
      <c r="L40" s="822"/>
    </row>
    <row r="41" spans="1:12" ht="31.5" x14ac:dyDescent="0.25">
      <c r="A41" s="821" t="s">
        <v>25</v>
      </c>
      <c r="B41" s="821">
        <v>0</v>
      </c>
      <c r="C41" s="822"/>
      <c r="D41" s="822"/>
      <c r="E41" s="822"/>
      <c r="F41" s="822"/>
      <c r="G41" s="822"/>
      <c r="H41" s="822"/>
      <c r="I41" s="822"/>
      <c r="J41" s="822"/>
      <c r="K41" s="822"/>
      <c r="L41" s="822"/>
    </row>
    <row r="42" spans="1:12" ht="31.5" x14ac:dyDescent="0.25">
      <c r="A42" s="821" t="s">
        <v>26</v>
      </c>
      <c r="B42" s="821">
        <v>0</v>
      </c>
      <c r="C42" s="822"/>
      <c r="D42" s="822"/>
      <c r="E42" s="822"/>
      <c r="F42" s="822"/>
      <c r="G42" s="822"/>
      <c r="H42" s="822"/>
      <c r="I42" s="822"/>
      <c r="J42" s="822"/>
      <c r="K42" s="822"/>
      <c r="L42" s="822"/>
    </row>
    <row r="43" spans="1:12" ht="31.5" x14ac:dyDescent="0.25">
      <c r="A43" s="821" t="s">
        <v>27</v>
      </c>
      <c r="B43" s="821">
        <v>0</v>
      </c>
      <c r="C43" s="822"/>
      <c r="D43" s="822"/>
      <c r="E43" s="822"/>
      <c r="F43" s="822"/>
      <c r="G43" s="822"/>
      <c r="H43" s="822"/>
      <c r="I43" s="822"/>
      <c r="J43" s="822"/>
      <c r="K43" s="822"/>
      <c r="L43" s="822"/>
    </row>
    <row r="44" spans="1:12" x14ac:dyDescent="0.25">
      <c r="A44" s="821" t="s">
        <v>28</v>
      </c>
      <c r="B44" s="821">
        <v>4</v>
      </c>
      <c r="C44" s="822"/>
      <c r="D44" s="822"/>
      <c r="E44" s="822"/>
      <c r="F44" s="822"/>
      <c r="G44" s="822"/>
      <c r="H44" s="822"/>
      <c r="I44" s="822"/>
      <c r="J44" s="822"/>
      <c r="K44" s="822"/>
      <c r="L44" s="822"/>
    </row>
    <row r="45" spans="1:12" x14ac:dyDescent="0.25">
      <c r="A45" s="821" t="s">
        <v>29</v>
      </c>
      <c r="B45" s="821">
        <v>1</v>
      </c>
      <c r="C45" s="822"/>
      <c r="D45" s="822"/>
      <c r="E45" s="822"/>
      <c r="F45" s="822"/>
      <c r="G45" s="822"/>
      <c r="H45" s="822"/>
      <c r="I45" s="822"/>
      <c r="J45" s="822"/>
      <c r="K45" s="822"/>
      <c r="L45" s="822"/>
    </row>
    <row r="46" spans="1:12" x14ac:dyDescent="0.25">
      <c r="A46" s="821" t="s">
        <v>30</v>
      </c>
      <c r="B46" s="821">
        <v>0</v>
      </c>
      <c r="C46" s="822"/>
      <c r="D46" s="822"/>
      <c r="E46" s="822"/>
      <c r="F46" s="822"/>
      <c r="G46" s="822"/>
      <c r="H46" s="822"/>
      <c r="I46" s="822"/>
      <c r="J46" s="822"/>
      <c r="K46" s="822"/>
      <c r="L46" s="822"/>
    </row>
    <row r="47" spans="1:12" x14ac:dyDescent="0.25">
      <c r="A47" s="821" t="s">
        <v>31</v>
      </c>
      <c r="B47" s="821">
        <v>0</v>
      </c>
      <c r="C47" s="822"/>
      <c r="D47" s="822"/>
      <c r="E47" s="822"/>
      <c r="F47" s="822"/>
      <c r="G47" s="822"/>
      <c r="H47" s="822"/>
      <c r="I47" s="822"/>
      <c r="J47" s="822"/>
      <c r="K47" s="822"/>
      <c r="L47" s="822"/>
    </row>
    <row r="48" spans="1:12" s="248" customFormat="1" x14ac:dyDescent="0.25">
      <c r="A48" s="823" t="s">
        <v>32</v>
      </c>
      <c r="B48" s="823">
        <v>37</v>
      </c>
      <c r="C48" s="824"/>
      <c r="D48" s="824"/>
      <c r="E48" s="824"/>
      <c r="F48" s="824"/>
      <c r="G48" s="824"/>
      <c r="H48" s="824"/>
      <c r="I48" s="824"/>
      <c r="J48" s="824"/>
      <c r="K48" s="824"/>
      <c r="L48" s="824"/>
    </row>
    <row r="49" spans="1:12" x14ac:dyDescent="0.25">
      <c r="A49" s="818"/>
      <c r="B49" s="818"/>
      <c r="C49" s="818"/>
      <c r="D49" s="818"/>
      <c r="E49" s="818"/>
      <c r="F49" s="818"/>
      <c r="G49" s="818"/>
      <c r="H49" s="818"/>
      <c r="I49" s="818"/>
      <c r="J49" s="818"/>
      <c r="K49" s="818"/>
      <c r="L49" s="818"/>
    </row>
    <row r="50" spans="1:12" x14ac:dyDescent="0.25">
      <c r="A50" s="1650" t="s">
        <v>35</v>
      </c>
      <c r="B50" s="1650"/>
      <c r="C50" s="1650"/>
      <c r="D50" s="825"/>
      <c r="E50" s="825"/>
      <c r="F50" s="825"/>
      <c r="G50" s="825"/>
      <c r="H50" s="825"/>
      <c r="I50" s="825"/>
      <c r="J50" s="825"/>
      <c r="K50" s="825"/>
      <c r="L50" s="825"/>
    </row>
    <row r="51" spans="1:12" x14ac:dyDescent="0.25">
      <c r="A51" s="1635" t="s">
        <v>36</v>
      </c>
      <c r="B51" s="1635"/>
      <c r="C51" s="1635"/>
      <c r="D51" s="825"/>
      <c r="E51" s="818"/>
      <c r="F51" s="818"/>
      <c r="G51" s="818"/>
      <c r="H51" s="818"/>
      <c r="I51" s="818"/>
      <c r="J51" s="818"/>
      <c r="K51" s="818"/>
      <c r="L51" s="818"/>
    </row>
    <row r="52" spans="1:12" x14ac:dyDescent="0.25">
      <c r="A52" s="825"/>
      <c r="B52" s="825"/>
      <c r="C52" s="825"/>
      <c r="D52" s="825"/>
      <c r="E52" s="825"/>
      <c r="F52" s="825"/>
      <c r="G52" s="825"/>
      <c r="H52" s="825"/>
      <c r="I52" s="825"/>
      <c r="J52" s="825"/>
      <c r="K52" s="825"/>
      <c r="L52" s="825"/>
    </row>
    <row r="53" spans="1:12" x14ac:dyDescent="0.25">
      <c r="A53" s="818"/>
      <c r="B53" s="818"/>
      <c r="C53" s="818"/>
      <c r="D53" s="818"/>
      <c r="E53" s="818"/>
      <c r="F53" s="818"/>
      <c r="G53" s="818"/>
      <c r="H53" s="818"/>
      <c r="I53" s="818"/>
      <c r="J53" s="818"/>
      <c r="K53" s="818"/>
      <c r="L53" s="818"/>
    </row>
    <row r="54" spans="1:12" x14ac:dyDescent="0.25">
      <c r="A54" s="818"/>
      <c r="B54" s="818"/>
      <c r="C54" s="818"/>
      <c r="D54" s="818"/>
      <c r="E54" s="818"/>
      <c r="F54" s="818"/>
      <c r="G54" s="818"/>
      <c r="H54" s="818"/>
      <c r="I54" s="818"/>
      <c r="J54" s="818"/>
      <c r="K54" s="818"/>
      <c r="L54" s="818"/>
    </row>
    <row r="55" spans="1:12" x14ac:dyDescent="0.25">
      <c r="A55" s="1636" t="s">
        <v>37</v>
      </c>
      <c r="B55" s="1636"/>
      <c r="C55" s="1636"/>
      <c r="D55" s="1636"/>
      <c r="E55" s="1636"/>
      <c r="F55" s="1636"/>
      <c r="G55" s="1636"/>
      <c r="H55" s="1636"/>
      <c r="I55" s="799"/>
      <c r="J55" s="799"/>
      <c r="K55" s="799"/>
      <c r="L55" s="799"/>
    </row>
    <row r="56" spans="1:12" ht="16.5" thickBot="1" x14ac:dyDescent="0.3">
      <c r="A56" s="818"/>
      <c r="B56" s="818"/>
      <c r="C56" s="818"/>
      <c r="D56" s="818"/>
      <c r="E56" s="818"/>
      <c r="F56" s="818"/>
      <c r="G56" s="818"/>
      <c r="H56" s="818"/>
      <c r="I56" s="818"/>
      <c r="J56" s="818"/>
      <c r="K56" s="818"/>
      <c r="L56" s="818"/>
    </row>
    <row r="57" spans="1:12" ht="16.5" thickBot="1" x14ac:dyDescent="0.3">
      <c r="A57" s="818"/>
      <c r="B57" s="1637" t="s">
        <v>38</v>
      </c>
      <c r="C57" s="1638"/>
      <c r="D57" s="818"/>
      <c r="E57" s="820"/>
      <c r="F57" s="820"/>
      <c r="G57" s="820"/>
      <c r="H57" s="825"/>
      <c r="I57" s="818"/>
      <c r="J57" s="818"/>
      <c r="K57" s="818"/>
      <c r="L57" s="826"/>
    </row>
    <row r="58" spans="1:12" ht="63" x14ac:dyDescent="0.25">
      <c r="A58" s="827" t="s">
        <v>33</v>
      </c>
      <c r="B58" s="828" t="s">
        <v>39</v>
      </c>
      <c r="C58" s="829" t="s">
        <v>40</v>
      </c>
      <c r="D58" s="830" t="s">
        <v>41</v>
      </c>
      <c r="E58" s="801" t="s">
        <v>42</v>
      </c>
      <c r="F58" s="801" t="s">
        <v>43</v>
      </c>
      <c r="G58" s="801" t="s">
        <v>44</v>
      </c>
      <c r="H58" s="826"/>
      <c r="I58" s="826"/>
      <c r="J58" s="826"/>
      <c r="K58" s="826"/>
      <c r="L58" s="826"/>
    </row>
    <row r="59" spans="1:12" x14ac:dyDescent="0.25">
      <c r="A59" s="804" t="s">
        <v>15</v>
      </c>
      <c r="B59" s="1131">
        <v>41</v>
      </c>
      <c r="C59" s="801">
        <v>8</v>
      </c>
      <c r="D59" s="801">
        <v>59</v>
      </c>
      <c r="E59" s="836">
        <v>20</v>
      </c>
      <c r="F59" s="836">
        <v>125</v>
      </c>
      <c r="G59" s="1138">
        <v>8</v>
      </c>
      <c r="H59" s="826"/>
      <c r="I59" s="826"/>
      <c r="J59" s="826"/>
      <c r="K59" s="826"/>
      <c r="L59" s="826"/>
    </row>
    <row r="60" spans="1:12" ht="31.5" x14ac:dyDescent="0.25">
      <c r="A60" s="804" t="s">
        <v>16</v>
      </c>
      <c r="B60" s="1131">
        <v>0</v>
      </c>
      <c r="C60" s="821">
        <v>0</v>
      </c>
      <c r="D60" s="801">
        <v>5</v>
      </c>
      <c r="E60" s="836">
        <v>0</v>
      </c>
      <c r="F60" s="836">
        <v>8</v>
      </c>
      <c r="G60" s="1138">
        <v>2</v>
      </c>
      <c r="H60" s="826"/>
      <c r="I60" s="826"/>
      <c r="J60" s="826"/>
      <c r="K60" s="826"/>
      <c r="L60" s="826"/>
    </row>
    <row r="61" spans="1:12" x14ac:dyDescent="0.25">
      <c r="A61" s="804" t="s">
        <v>17</v>
      </c>
      <c r="B61" s="1131">
        <v>47</v>
      </c>
      <c r="C61" s="821">
        <v>2</v>
      </c>
      <c r="D61" s="801">
        <v>0</v>
      </c>
      <c r="E61" s="836">
        <v>5</v>
      </c>
      <c r="F61" s="836">
        <v>6</v>
      </c>
      <c r="G61" s="1138">
        <v>1</v>
      </c>
      <c r="H61" s="826"/>
      <c r="I61" s="826"/>
      <c r="J61" s="826"/>
      <c r="K61" s="826"/>
      <c r="L61" s="826"/>
    </row>
    <row r="62" spans="1:12" x14ac:dyDescent="0.25">
      <c r="A62" s="804" t="s">
        <v>18</v>
      </c>
      <c r="B62" s="1131">
        <v>0</v>
      </c>
      <c r="C62" s="821">
        <v>6</v>
      </c>
      <c r="D62" s="801">
        <v>3</v>
      </c>
      <c r="E62" s="836">
        <v>1</v>
      </c>
      <c r="F62" s="836">
        <v>11</v>
      </c>
      <c r="G62" s="1138">
        <v>1</v>
      </c>
      <c r="H62" s="826"/>
      <c r="I62" s="826"/>
      <c r="J62" s="826"/>
      <c r="K62" s="826"/>
      <c r="L62" s="826"/>
    </row>
    <row r="63" spans="1:12" x14ac:dyDescent="0.25">
      <c r="A63" s="804" t="s">
        <v>19</v>
      </c>
      <c r="B63" s="1131">
        <v>23</v>
      </c>
      <c r="C63" s="821">
        <v>5</v>
      </c>
      <c r="D63" s="801">
        <v>0</v>
      </c>
      <c r="E63" s="836">
        <v>0</v>
      </c>
      <c r="F63" s="836">
        <v>0</v>
      </c>
      <c r="G63" s="1138">
        <v>0</v>
      </c>
      <c r="H63" s="826"/>
      <c r="I63" s="826"/>
      <c r="J63" s="826"/>
      <c r="K63" s="826"/>
      <c r="L63" s="826"/>
    </row>
    <row r="64" spans="1:12" x14ac:dyDescent="0.25">
      <c r="A64" s="804" t="s">
        <v>20</v>
      </c>
      <c r="B64" s="1131">
        <v>3</v>
      </c>
      <c r="C64" s="821">
        <v>1</v>
      </c>
      <c r="D64" s="801">
        <v>4</v>
      </c>
      <c r="E64" s="836">
        <v>0</v>
      </c>
      <c r="F64" s="836">
        <v>2</v>
      </c>
      <c r="G64" s="1138">
        <v>2</v>
      </c>
      <c r="H64" s="826"/>
      <c r="I64" s="826"/>
      <c r="J64" s="826"/>
      <c r="K64" s="826"/>
      <c r="L64" s="826"/>
    </row>
    <row r="65" spans="1:12" x14ac:dyDescent="0.25">
      <c r="A65" s="804" t="s">
        <v>21</v>
      </c>
      <c r="B65" s="1131">
        <v>8</v>
      </c>
      <c r="C65" s="821">
        <v>0</v>
      </c>
      <c r="D65" s="801">
        <v>2</v>
      </c>
      <c r="E65" s="836">
        <v>2</v>
      </c>
      <c r="F65" s="836">
        <v>5</v>
      </c>
      <c r="G65" s="1138">
        <v>1</v>
      </c>
      <c r="H65" s="826"/>
      <c r="I65" s="826"/>
      <c r="J65" s="826"/>
      <c r="K65" s="826"/>
      <c r="L65" s="826"/>
    </row>
    <row r="66" spans="1:12" x14ac:dyDescent="0.25">
      <c r="A66" s="804" t="s">
        <v>22</v>
      </c>
      <c r="B66" s="1131">
        <v>1</v>
      </c>
      <c r="C66" s="821">
        <v>0</v>
      </c>
      <c r="D66" s="801">
        <v>1</v>
      </c>
      <c r="E66" s="836">
        <v>0</v>
      </c>
      <c r="F66" s="836">
        <v>0</v>
      </c>
      <c r="G66" s="1138">
        <v>0</v>
      </c>
      <c r="H66" s="826"/>
      <c r="I66" s="826"/>
      <c r="J66" s="826"/>
      <c r="K66" s="826"/>
      <c r="L66" s="826"/>
    </row>
    <row r="67" spans="1:12" x14ac:dyDescent="0.25">
      <c r="A67" s="804" t="s">
        <v>23</v>
      </c>
      <c r="B67" s="1131">
        <v>0</v>
      </c>
      <c r="C67" s="821">
        <v>0</v>
      </c>
      <c r="D67" s="801">
        <v>0</v>
      </c>
      <c r="E67" s="836">
        <v>0</v>
      </c>
      <c r="F67" s="836">
        <v>0</v>
      </c>
      <c r="G67" s="1138">
        <v>0</v>
      </c>
      <c r="H67" s="826"/>
      <c r="I67" s="826"/>
      <c r="J67" s="826"/>
      <c r="K67" s="826"/>
      <c r="L67" s="826"/>
    </row>
    <row r="68" spans="1:12" x14ac:dyDescent="0.25">
      <c r="A68" s="804" t="s">
        <v>24</v>
      </c>
      <c r="B68" s="1131">
        <v>0</v>
      </c>
      <c r="C68" s="821">
        <v>0</v>
      </c>
      <c r="D68" s="801">
        <v>0</v>
      </c>
      <c r="E68" s="836">
        <v>0</v>
      </c>
      <c r="F68" s="836">
        <v>0</v>
      </c>
      <c r="G68" s="1138">
        <v>0</v>
      </c>
      <c r="H68" s="826"/>
      <c r="I68" s="826"/>
      <c r="J68" s="826"/>
      <c r="K68" s="826"/>
      <c r="L68" s="826"/>
    </row>
    <row r="69" spans="1:12" ht="31.5" x14ac:dyDescent="0.25">
      <c r="A69" s="804" t="s">
        <v>25</v>
      </c>
      <c r="B69" s="1131">
        <v>58</v>
      </c>
      <c r="C69" s="821">
        <v>18</v>
      </c>
      <c r="D69" s="801">
        <v>0</v>
      </c>
      <c r="E69" s="836">
        <v>1</v>
      </c>
      <c r="F69" s="836">
        <v>7</v>
      </c>
      <c r="G69" s="1138">
        <v>2</v>
      </c>
      <c r="H69" s="826"/>
      <c r="I69" s="826"/>
      <c r="J69" s="826"/>
      <c r="K69" s="826"/>
      <c r="L69" s="826"/>
    </row>
    <row r="70" spans="1:12" ht="31.5" x14ac:dyDescent="0.25">
      <c r="A70" s="804" t="s">
        <v>26</v>
      </c>
      <c r="B70" s="1131">
        <v>0</v>
      </c>
      <c r="C70" s="821">
        <v>0</v>
      </c>
      <c r="D70" s="801">
        <v>0</v>
      </c>
      <c r="E70" s="836">
        <v>0</v>
      </c>
      <c r="F70" s="836">
        <v>0</v>
      </c>
      <c r="G70" s="1138">
        <v>0</v>
      </c>
      <c r="H70" s="826"/>
      <c r="I70" s="826"/>
      <c r="J70" s="826"/>
      <c r="K70" s="826"/>
      <c r="L70" s="826"/>
    </row>
    <row r="71" spans="1:12" ht="31.5" x14ac:dyDescent="0.25">
      <c r="A71" s="804" t="s">
        <v>27</v>
      </c>
      <c r="B71" s="1131">
        <v>0</v>
      </c>
      <c r="C71" s="821">
        <v>0</v>
      </c>
      <c r="D71" s="801">
        <v>0</v>
      </c>
      <c r="E71" s="836">
        <v>0</v>
      </c>
      <c r="F71" s="836">
        <v>0</v>
      </c>
      <c r="G71" s="1138">
        <v>0</v>
      </c>
      <c r="H71" s="826"/>
      <c r="I71" s="826"/>
      <c r="J71" s="826"/>
      <c r="K71" s="826"/>
      <c r="L71" s="826"/>
    </row>
    <row r="72" spans="1:12" x14ac:dyDescent="0.25">
      <c r="A72" s="804" t="s">
        <v>28</v>
      </c>
      <c r="B72" s="1131">
        <v>7</v>
      </c>
      <c r="C72" s="821">
        <v>21</v>
      </c>
      <c r="D72" s="801">
        <v>2</v>
      </c>
      <c r="E72" s="836">
        <v>0</v>
      </c>
      <c r="F72" s="836">
        <v>0</v>
      </c>
      <c r="G72" s="1138">
        <v>2</v>
      </c>
      <c r="H72" s="826"/>
      <c r="I72" s="826"/>
      <c r="J72" s="826"/>
      <c r="K72" s="826"/>
      <c r="L72" s="826"/>
    </row>
    <row r="73" spans="1:12" x14ac:dyDescent="0.25">
      <c r="A73" s="804" t="s">
        <v>29</v>
      </c>
      <c r="B73" s="1131">
        <v>1</v>
      </c>
      <c r="C73" s="821">
        <v>0</v>
      </c>
      <c r="D73" s="801">
        <v>12</v>
      </c>
      <c r="E73" s="836">
        <v>2</v>
      </c>
      <c r="F73" s="836">
        <v>12</v>
      </c>
      <c r="G73" s="1138">
        <v>3</v>
      </c>
      <c r="H73" s="826"/>
      <c r="I73" s="826"/>
      <c r="J73" s="826"/>
      <c r="K73" s="826"/>
      <c r="L73" s="826"/>
    </row>
    <row r="74" spans="1:12" x14ac:dyDescent="0.25">
      <c r="A74" s="804" t="s">
        <v>30</v>
      </c>
      <c r="B74" s="1131">
        <v>0</v>
      </c>
      <c r="C74" s="821">
        <v>9</v>
      </c>
      <c r="D74" s="801">
        <v>6</v>
      </c>
      <c r="E74" s="836">
        <v>1</v>
      </c>
      <c r="F74" s="836">
        <v>12</v>
      </c>
      <c r="G74" s="1138">
        <v>0</v>
      </c>
      <c r="H74" s="826"/>
      <c r="I74" s="826"/>
      <c r="J74" s="826"/>
      <c r="K74" s="826"/>
      <c r="L74" s="826"/>
    </row>
    <row r="75" spans="1:12" x14ac:dyDescent="0.25">
      <c r="A75" s="804" t="s">
        <v>31</v>
      </c>
      <c r="B75" s="1131">
        <v>2</v>
      </c>
      <c r="C75" s="821">
        <v>1</v>
      </c>
      <c r="D75" s="801">
        <v>4</v>
      </c>
      <c r="E75" s="836">
        <v>1</v>
      </c>
      <c r="F75" s="836">
        <v>14</v>
      </c>
      <c r="G75" s="831">
        <v>4</v>
      </c>
      <c r="H75" s="826"/>
      <c r="I75" s="826"/>
      <c r="J75" s="826"/>
      <c r="K75" s="826"/>
      <c r="L75" s="826"/>
    </row>
    <row r="76" spans="1:12" s="251" customFormat="1" ht="16.5" thickBot="1" x14ac:dyDescent="0.3">
      <c r="A76" s="811" t="s">
        <v>32</v>
      </c>
      <c r="B76" s="1134">
        <v>191</v>
      </c>
      <c r="C76" s="1135">
        <v>71</v>
      </c>
      <c r="D76" s="814">
        <v>98</v>
      </c>
      <c r="E76" s="1135">
        <v>33</v>
      </c>
      <c r="F76" s="1135">
        <v>202</v>
      </c>
      <c r="G76" s="815">
        <v>26</v>
      </c>
      <c r="H76" s="832"/>
      <c r="I76" s="832"/>
      <c r="J76" s="832"/>
      <c r="K76" s="833"/>
      <c r="L76" s="832"/>
    </row>
    <row r="77" spans="1:12" ht="31.5" x14ac:dyDescent="0.25">
      <c r="A77" s="818" t="s">
        <v>45</v>
      </c>
      <c r="B77" s="818"/>
      <c r="C77" s="1139"/>
      <c r="D77" s="819"/>
      <c r="E77" s="819"/>
      <c r="F77" s="818"/>
      <c r="G77" s="818"/>
      <c r="H77" s="818"/>
      <c r="I77" s="818"/>
      <c r="J77" s="818"/>
      <c r="K77" s="818"/>
      <c r="L77" s="818"/>
    </row>
    <row r="78" spans="1:12" x14ac:dyDescent="0.25">
      <c r="A78" s="818"/>
      <c r="B78" s="818"/>
      <c r="C78" s="818"/>
      <c r="D78" s="818"/>
      <c r="E78" s="818"/>
      <c r="F78" s="818"/>
      <c r="G78" s="818"/>
      <c r="H78" s="818"/>
      <c r="I78" s="818"/>
      <c r="J78" s="818"/>
      <c r="K78" s="818"/>
      <c r="L78" s="818"/>
    </row>
    <row r="79" spans="1:12" ht="78.75" x14ac:dyDescent="0.25">
      <c r="A79" s="818" t="s">
        <v>46</v>
      </c>
      <c r="B79" s="818"/>
      <c r="C79" s="818"/>
      <c r="D79" s="818"/>
      <c r="E79" s="818"/>
      <c r="F79" s="818"/>
      <c r="G79" s="818"/>
      <c r="H79" s="818"/>
      <c r="I79" s="818"/>
      <c r="J79" s="818"/>
      <c r="K79" s="818"/>
      <c r="L79" s="818"/>
    </row>
    <row r="80" spans="1:12" x14ac:dyDescent="0.25">
      <c r="A80" s="818"/>
      <c r="B80" s="818"/>
      <c r="C80" s="818"/>
      <c r="D80" s="818"/>
      <c r="E80" s="818"/>
      <c r="F80" s="818"/>
      <c r="G80" s="818"/>
      <c r="H80" s="818"/>
      <c r="I80" s="818"/>
      <c r="J80" s="818"/>
      <c r="K80" s="818"/>
      <c r="L80" s="818"/>
    </row>
    <row r="81" spans="1:12" ht="63" x14ac:dyDescent="0.25">
      <c r="A81" s="827" t="s">
        <v>33</v>
      </c>
      <c r="B81" s="801" t="s">
        <v>47</v>
      </c>
      <c r="C81" s="801" t="s">
        <v>48</v>
      </c>
      <c r="D81" s="801" t="s">
        <v>10</v>
      </c>
      <c r="E81" s="801" t="s">
        <v>49</v>
      </c>
      <c r="F81" s="801" t="s">
        <v>50</v>
      </c>
      <c r="G81" s="801" t="s">
        <v>51</v>
      </c>
      <c r="H81" s="801" t="s">
        <v>52</v>
      </c>
      <c r="I81" s="818"/>
      <c r="J81" s="818"/>
      <c r="K81" s="818"/>
      <c r="L81" s="818"/>
    </row>
    <row r="82" spans="1:12" x14ac:dyDescent="0.25">
      <c r="A82" s="804" t="s">
        <v>15</v>
      </c>
      <c r="B82" s="821">
        <v>125</v>
      </c>
      <c r="C82" s="821">
        <v>1</v>
      </c>
      <c r="D82" s="821">
        <v>24</v>
      </c>
      <c r="E82" s="821">
        <v>100</v>
      </c>
      <c r="F82" s="821">
        <v>0</v>
      </c>
      <c r="G82" s="821">
        <v>0</v>
      </c>
      <c r="H82" s="821">
        <v>0</v>
      </c>
      <c r="I82" s="818"/>
      <c r="J82" s="818"/>
      <c r="K82" s="818"/>
      <c r="L82" s="818"/>
    </row>
    <row r="83" spans="1:12" ht="31.5" x14ac:dyDescent="0.25">
      <c r="A83" s="804" t="s">
        <v>16</v>
      </c>
      <c r="B83" s="821">
        <v>8</v>
      </c>
      <c r="C83" s="821">
        <v>0</v>
      </c>
      <c r="D83" s="821">
        <v>8</v>
      </c>
      <c r="E83" s="821">
        <v>0</v>
      </c>
      <c r="F83" s="821">
        <v>0</v>
      </c>
      <c r="G83" s="821">
        <v>0</v>
      </c>
      <c r="H83" s="821">
        <v>0</v>
      </c>
      <c r="I83" s="818"/>
      <c r="J83" s="818"/>
      <c r="K83" s="818"/>
      <c r="L83" s="818"/>
    </row>
    <row r="84" spans="1:12" x14ac:dyDescent="0.25">
      <c r="A84" s="804" t="s">
        <v>17</v>
      </c>
      <c r="B84" s="821">
        <v>6</v>
      </c>
      <c r="C84" s="821">
        <v>1</v>
      </c>
      <c r="D84" s="821">
        <v>5</v>
      </c>
      <c r="E84" s="821">
        <v>0</v>
      </c>
      <c r="F84" s="821">
        <v>0</v>
      </c>
      <c r="G84" s="821">
        <v>0</v>
      </c>
      <c r="H84" s="821">
        <v>0</v>
      </c>
      <c r="I84" s="818"/>
      <c r="J84" s="818"/>
      <c r="K84" s="818"/>
      <c r="L84" s="818"/>
    </row>
    <row r="85" spans="1:12" x14ac:dyDescent="0.25">
      <c r="A85" s="804" t="s">
        <v>18</v>
      </c>
      <c r="B85" s="821">
        <v>11</v>
      </c>
      <c r="C85" s="821">
        <v>6</v>
      </c>
      <c r="D85" s="821">
        <v>5</v>
      </c>
      <c r="E85" s="821">
        <v>0</v>
      </c>
      <c r="F85" s="821">
        <v>0</v>
      </c>
      <c r="G85" s="821">
        <v>0</v>
      </c>
      <c r="H85" s="821">
        <v>0</v>
      </c>
      <c r="I85" s="818"/>
      <c r="J85" s="818"/>
      <c r="K85" s="818"/>
      <c r="L85" s="818"/>
    </row>
    <row r="86" spans="1:12" x14ac:dyDescent="0.25">
      <c r="A86" s="804" t="s">
        <v>19</v>
      </c>
      <c r="B86" s="821">
        <v>0</v>
      </c>
      <c r="C86" s="821">
        <v>0</v>
      </c>
      <c r="D86" s="821">
        <v>0</v>
      </c>
      <c r="E86" s="821">
        <v>0</v>
      </c>
      <c r="F86" s="821">
        <v>0</v>
      </c>
      <c r="G86" s="821">
        <v>0</v>
      </c>
      <c r="H86" s="821">
        <v>0</v>
      </c>
      <c r="I86" s="818"/>
      <c r="J86" s="818"/>
      <c r="K86" s="818"/>
      <c r="L86" s="818"/>
    </row>
    <row r="87" spans="1:12" x14ac:dyDescent="0.25">
      <c r="A87" s="804" t="s">
        <v>20</v>
      </c>
      <c r="B87" s="821">
        <v>2</v>
      </c>
      <c r="C87" s="821">
        <v>0</v>
      </c>
      <c r="D87" s="821">
        <v>2</v>
      </c>
      <c r="E87" s="821">
        <v>0</v>
      </c>
      <c r="F87" s="821">
        <v>0</v>
      </c>
      <c r="G87" s="821">
        <v>0</v>
      </c>
      <c r="H87" s="821">
        <v>0</v>
      </c>
      <c r="I87" s="818"/>
      <c r="J87" s="818"/>
      <c r="K87" s="818"/>
      <c r="L87" s="818"/>
    </row>
    <row r="88" spans="1:12" x14ac:dyDescent="0.25">
      <c r="A88" s="804" t="s">
        <v>21</v>
      </c>
      <c r="B88" s="1140">
        <v>5</v>
      </c>
      <c r="C88" s="821">
        <v>0</v>
      </c>
      <c r="D88" s="821">
        <v>3</v>
      </c>
      <c r="E88" s="821">
        <v>2</v>
      </c>
      <c r="F88" s="821">
        <v>0</v>
      </c>
      <c r="G88" s="821">
        <v>0</v>
      </c>
      <c r="H88" s="821">
        <v>0</v>
      </c>
      <c r="I88" s="818"/>
      <c r="J88" s="818"/>
      <c r="K88" s="818"/>
      <c r="L88" s="818"/>
    </row>
    <row r="89" spans="1:12" x14ac:dyDescent="0.25">
      <c r="A89" s="804" t="s">
        <v>22</v>
      </c>
      <c r="B89" s="821">
        <v>0</v>
      </c>
      <c r="C89" s="821">
        <v>0</v>
      </c>
      <c r="D89" s="821">
        <v>0</v>
      </c>
      <c r="E89" s="821">
        <v>0</v>
      </c>
      <c r="F89" s="821">
        <v>0</v>
      </c>
      <c r="G89" s="821">
        <v>0</v>
      </c>
      <c r="H89" s="821">
        <v>0</v>
      </c>
      <c r="I89" s="818"/>
      <c r="J89" s="818"/>
      <c r="K89" s="818"/>
      <c r="L89" s="818"/>
    </row>
    <row r="90" spans="1:12" x14ac:dyDescent="0.25">
      <c r="A90" s="804" t="s">
        <v>23</v>
      </c>
      <c r="B90" s="821">
        <v>0</v>
      </c>
      <c r="C90" s="821">
        <v>0</v>
      </c>
      <c r="D90" s="821">
        <v>0</v>
      </c>
      <c r="E90" s="821">
        <v>0</v>
      </c>
      <c r="F90" s="821">
        <v>0</v>
      </c>
      <c r="G90" s="821">
        <v>0</v>
      </c>
      <c r="H90" s="821">
        <v>0</v>
      </c>
      <c r="I90" s="818"/>
      <c r="J90" s="818"/>
      <c r="K90" s="818"/>
      <c r="L90" s="818"/>
    </row>
    <row r="91" spans="1:12" x14ac:dyDescent="0.25">
      <c r="A91" s="804" t="s">
        <v>24</v>
      </c>
      <c r="B91" s="821">
        <v>0</v>
      </c>
      <c r="C91" s="821">
        <v>0</v>
      </c>
      <c r="D91" s="821">
        <v>0</v>
      </c>
      <c r="E91" s="821">
        <v>0</v>
      </c>
      <c r="F91" s="821">
        <v>0</v>
      </c>
      <c r="G91" s="821">
        <v>0</v>
      </c>
      <c r="H91" s="821">
        <v>0</v>
      </c>
      <c r="I91" s="818"/>
      <c r="J91" s="818"/>
      <c r="K91" s="818"/>
      <c r="L91" s="818"/>
    </row>
    <row r="92" spans="1:12" ht="31.5" x14ac:dyDescent="0.25">
      <c r="A92" s="804" t="s">
        <v>25</v>
      </c>
      <c r="B92" s="821">
        <v>7</v>
      </c>
      <c r="C92" s="821">
        <v>0</v>
      </c>
      <c r="D92" s="821">
        <v>0</v>
      </c>
      <c r="E92" s="821">
        <v>0</v>
      </c>
      <c r="F92" s="821">
        <v>0</v>
      </c>
      <c r="G92" s="821">
        <v>0</v>
      </c>
      <c r="H92" s="821">
        <v>0</v>
      </c>
      <c r="I92" s="818"/>
      <c r="J92" s="818"/>
      <c r="K92" s="818"/>
      <c r="L92" s="818"/>
    </row>
    <row r="93" spans="1:12" ht="31.5" x14ac:dyDescent="0.25">
      <c r="A93" s="804" t="s">
        <v>26</v>
      </c>
      <c r="B93" s="821">
        <v>0</v>
      </c>
      <c r="C93" s="821">
        <v>7</v>
      </c>
      <c r="D93" s="821">
        <v>0</v>
      </c>
      <c r="E93" s="821">
        <v>0</v>
      </c>
      <c r="F93" s="821">
        <v>0</v>
      </c>
      <c r="G93" s="821">
        <v>0</v>
      </c>
      <c r="H93" s="821">
        <v>0</v>
      </c>
      <c r="I93" s="818"/>
      <c r="J93" s="818"/>
      <c r="K93" s="818"/>
      <c r="L93" s="818"/>
    </row>
    <row r="94" spans="1:12" ht="31.5" x14ac:dyDescent="0.25">
      <c r="A94" s="804" t="s">
        <v>27</v>
      </c>
      <c r="B94" s="821">
        <v>0</v>
      </c>
      <c r="C94" s="821">
        <v>0</v>
      </c>
      <c r="D94" s="821">
        <v>0</v>
      </c>
      <c r="E94" s="821">
        <v>0</v>
      </c>
      <c r="F94" s="821">
        <v>0</v>
      </c>
      <c r="G94" s="821">
        <v>0</v>
      </c>
      <c r="H94" s="821">
        <v>0</v>
      </c>
      <c r="I94" s="818"/>
      <c r="J94" s="818"/>
      <c r="K94" s="818"/>
      <c r="L94" s="818"/>
    </row>
    <row r="95" spans="1:12" x14ac:dyDescent="0.25">
      <c r="A95" s="804" t="s">
        <v>28</v>
      </c>
      <c r="B95" s="821">
        <v>0</v>
      </c>
      <c r="C95" s="821">
        <v>0</v>
      </c>
      <c r="D95" s="821">
        <v>0</v>
      </c>
      <c r="E95" s="821">
        <v>0</v>
      </c>
      <c r="F95" s="821">
        <v>0</v>
      </c>
      <c r="G95" s="821">
        <v>0</v>
      </c>
      <c r="H95" s="821">
        <v>0</v>
      </c>
      <c r="I95" s="818"/>
      <c r="J95" s="818"/>
      <c r="K95" s="818"/>
      <c r="L95" s="818"/>
    </row>
    <row r="96" spans="1:12" x14ac:dyDescent="0.25">
      <c r="A96" s="804" t="s">
        <v>29</v>
      </c>
      <c r="B96" s="821">
        <v>12</v>
      </c>
      <c r="C96" s="821">
        <v>0</v>
      </c>
      <c r="D96" s="821">
        <v>1</v>
      </c>
      <c r="E96" s="821">
        <v>11</v>
      </c>
      <c r="F96" s="821">
        <v>0</v>
      </c>
      <c r="G96" s="821">
        <v>0</v>
      </c>
      <c r="H96" s="821">
        <v>0</v>
      </c>
      <c r="I96" s="818"/>
      <c r="J96" s="818"/>
      <c r="K96" s="818"/>
      <c r="L96" s="818"/>
    </row>
    <row r="97" spans="1:12" x14ac:dyDescent="0.25">
      <c r="A97" s="804" t="s">
        <v>30</v>
      </c>
      <c r="B97" s="821">
        <v>12</v>
      </c>
      <c r="C97" s="821">
        <v>3</v>
      </c>
      <c r="D97" s="821">
        <v>9</v>
      </c>
      <c r="E97" s="821">
        <v>0</v>
      </c>
      <c r="F97" s="821">
        <v>0</v>
      </c>
      <c r="G97" s="821">
        <v>0</v>
      </c>
      <c r="H97" s="821">
        <v>0</v>
      </c>
      <c r="I97" s="818"/>
      <c r="J97" s="818"/>
      <c r="K97" s="818"/>
      <c r="L97" s="818"/>
    </row>
    <row r="98" spans="1:12" x14ac:dyDescent="0.25">
      <c r="A98" s="804" t="s">
        <v>31</v>
      </c>
      <c r="B98" s="836">
        <v>14</v>
      </c>
      <c r="C98" s="821">
        <v>0</v>
      </c>
      <c r="D98" s="821">
        <v>7</v>
      </c>
      <c r="E98" s="821">
        <v>7</v>
      </c>
      <c r="F98" s="836">
        <v>0</v>
      </c>
      <c r="G98" s="836">
        <v>0</v>
      </c>
      <c r="H98" s="1141">
        <v>0</v>
      </c>
      <c r="I98" s="818"/>
      <c r="J98" s="818"/>
      <c r="K98" s="818"/>
      <c r="L98" s="818"/>
    </row>
    <row r="99" spans="1:12" s="251" customFormat="1" ht="16.5" thickBot="1" x14ac:dyDescent="0.3">
      <c r="A99" s="811" t="s">
        <v>32</v>
      </c>
      <c r="B99" s="823">
        <v>202</v>
      </c>
      <c r="C99" s="1135">
        <v>18</v>
      </c>
      <c r="D99" s="1135">
        <v>64</v>
      </c>
      <c r="E99" s="1135">
        <v>120</v>
      </c>
      <c r="F99" s="1135">
        <v>0</v>
      </c>
      <c r="G99" s="1135">
        <v>0</v>
      </c>
      <c r="H99" s="1136">
        <v>0</v>
      </c>
      <c r="I99" s="833"/>
      <c r="J99" s="833"/>
      <c r="K99" s="833"/>
      <c r="L99" s="833"/>
    </row>
    <row r="100" spans="1:12" x14ac:dyDescent="0.25">
      <c r="A100" s="818"/>
      <c r="B100" s="836"/>
      <c r="C100" s="818"/>
      <c r="D100" s="818"/>
      <c r="E100" s="818"/>
      <c r="F100" s="818"/>
      <c r="G100" s="818"/>
      <c r="H100" s="818"/>
      <c r="I100" s="818"/>
      <c r="J100" s="818"/>
      <c r="K100" s="818"/>
      <c r="L100" s="818"/>
    </row>
    <row r="101" spans="1:12" x14ac:dyDescent="0.25">
      <c r="A101" s="818"/>
      <c r="B101" s="818"/>
      <c r="C101" s="818"/>
      <c r="D101" s="818"/>
      <c r="E101" s="818"/>
      <c r="F101" s="818"/>
      <c r="G101" s="818"/>
      <c r="H101" s="818"/>
      <c r="I101" s="818"/>
      <c r="J101" s="818"/>
      <c r="K101" s="818"/>
      <c r="L101" s="818"/>
    </row>
    <row r="102" spans="1:12" ht="78.75" x14ac:dyDescent="0.25">
      <c r="A102" s="825" t="s">
        <v>53</v>
      </c>
      <c r="B102" s="825"/>
      <c r="C102" s="825"/>
      <c r="D102" s="825"/>
      <c r="E102" s="825"/>
      <c r="F102" s="825"/>
      <c r="G102" s="825"/>
      <c r="H102" s="825"/>
      <c r="I102" s="825"/>
      <c r="J102" s="825"/>
      <c r="K102" s="825"/>
      <c r="L102" s="818"/>
    </row>
    <row r="103" spans="1:12" x14ac:dyDescent="0.25">
      <c r="A103" s="818"/>
      <c r="B103" s="818"/>
      <c r="C103" s="818"/>
      <c r="D103" s="818"/>
      <c r="E103" s="818"/>
      <c r="F103" s="818"/>
      <c r="G103" s="818"/>
      <c r="H103" s="818"/>
      <c r="I103" s="818"/>
      <c r="J103" s="818"/>
      <c r="K103" s="818"/>
      <c r="L103" s="818"/>
    </row>
    <row r="104" spans="1:12" x14ac:dyDescent="0.25">
      <c r="A104" s="818"/>
      <c r="B104" s="818"/>
      <c r="C104" s="818"/>
      <c r="D104" s="818"/>
      <c r="E104" s="818"/>
      <c r="F104" s="818"/>
      <c r="G104" s="818"/>
      <c r="H104" s="818"/>
      <c r="I104" s="818"/>
      <c r="J104" s="818"/>
      <c r="K104" s="818"/>
      <c r="L104" s="818"/>
    </row>
    <row r="105" spans="1:12" x14ac:dyDescent="0.25">
      <c r="A105" s="820" t="s">
        <v>54</v>
      </c>
      <c r="B105" s="820"/>
      <c r="C105" s="820"/>
      <c r="D105" s="820"/>
      <c r="E105" s="820"/>
      <c r="F105" s="820"/>
      <c r="G105" s="820"/>
      <c r="H105" s="820"/>
      <c r="I105" s="825"/>
      <c r="J105" s="818"/>
      <c r="K105" s="818"/>
      <c r="L105" s="818"/>
    </row>
    <row r="106" spans="1:12" x14ac:dyDescent="0.25">
      <c r="A106" s="820"/>
      <c r="B106" s="820"/>
      <c r="C106" s="820"/>
      <c r="D106" s="820"/>
      <c r="E106" s="820"/>
      <c r="F106" s="820"/>
      <c r="G106" s="820"/>
      <c r="H106" s="820"/>
      <c r="I106" s="825"/>
      <c r="J106" s="818"/>
      <c r="K106" s="818"/>
      <c r="L106" s="818"/>
    </row>
    <row r="107" spans="1:12" x14ac:dyDescent="0.25">
      <c r="A107" s="818"/>
      <c r="B107" s="818"/>
      <c r="C107" s="818"/>
      <c r="D107" s="818"/>
      <c r="E107" s="818"/>
      <c r="F107" s="818"/>
      <c r="G107" s="818"/>
      <c r="H107" s="818"/>
      <c r="I107" s="820"/>
      <c r="J107" s="818"/>
      <c r="K107" s="818"/>
      <c r="L107" s="818"/>
    </row>
    <row r="108" spans="1:12" x14ac:dyDescent="0.25">
      <c r="A108" s="825"/>
      <c r="B108" s="825"/>
      <c r="C108" s="818"/>
      <c r="D108" s="818"/>
      <c r="E108" s="818"/>
      <c r="F108" s="825"/>
      <c r="G108" s="825"/>
      <c r="H108" s="825"/>
      <c r="I108" s="826"/>
      <c r="J108" s="825"/>
      <c r="K108" s="825"/>
      <c r="L108" s="825"/>
    </row>
    <row r="109" spans="1:12" ht="16.5" thickBot="1" x14ac:dyDescent="0.3">
      <c r="A109" s="826"/>
      <c r="B109" s="826"/>
      <c r="C109" s="826"/>
      <c r="D109" s="820"/>
      <c r="E109" s="820"/>
      <c r="F109" s="820"/>
      <c r="G109" s="826"/>
      <c r="H109" s="826"/>
      <c r="I109" s="826"/>
      <c r="J109" s="826"/>
      <c r="K109" s="826"/>
      <c r="L109" s="826"/>
    </row>
    <row r="110" spans="1:12" ht="31.5" x14ac:dyDescent="0.25">
      <c r="A110" s="836"/>
      <c r="B110" s="827" t="s">
        <v>55</v>
      </c>
      <c r="C110" s="837" t="s">
        <v>56</v>
      </c>
      <c r="D110" s="826"/>
      <c r="E110" s="826"/>
      <c r="F110" s="826"/>
      <c r="G110" s="826"/>
      <c r="H110" s="826"/>
      <c r="I110" s="826"/>
      <c r="J110" s="826"/>
      <c r="K110" s="826"/>
      <c r="L110" s="826"/>
    </row>
    <row r="111" spans="1:12" ht="31.5" x14ac:dyDescent="0.25">
      <c r="A111" s="836" t="s">
        <v>57</v>
      </c>
      <c r="B111" s="1142">
        <v>409</v>
      </c>
      <c r="C111" s="1143">
        <v>151</v>
      </c>
      <c r="D111" s="826"/>
      <c r="E111" s="826"/>
      <c r="F111" s="826"/>
      <c r="G111" s="826"/>
      <c r="H111" s="826"/>
      <c r="I111" s="826"/>
      <c r="J111" s="826"/>
      <c r="K111" s="826"/>
      <c r="L111" s="826"/>
    </row>
    <row r="112" spans="1:12" ht="31.5" x14ac:dyDescent="0.25">
      <c r="A112" s="836" t="s">
        <v>58</v>
      </c>
      <c r="B112" s="1142">
        <v>502</v>
      </c>
      <c r="C112" s="1143">
        <v>238</v>
      </c>
      <c r="D112" s="826"/>
      <c r="E112" s="826"/>
      <c r="F112" s="826"/>
      <c r="G112" s="826"/>
      <c r="H112" s="826"/>
      <c r="I112" s="826"/>
      <c r="J112" s="826"/>
      <c r="K112" s="826"/>
      <c r="L112" s="826"/>
    </row>
    <row r="113" spans="1:9" ht="31.5" x14ac:dyDescent="0.25">
      <c r="A113" s="836" t="s">
        <v>59</v>
      </c>
      <c r="B113" s="1142">
        <v>31</v>
      </c>
      <c r="C113" s="1143">
        <v>1</v>
      </c>
      <c r="D113" s="826"/>
      <c r="E113" s="826"/>
      <c r="F113" s="826"/>
      <c r="G113" s="826"/>
      <c r="H113" s="826"/>
      <c r="I113" s="826"/>
    </row>
    <row r="114" spans="1:9" ht="31.5" x14ac:dyDescent="0.25">
      <c r="A114" s="836" t="s">
        <v>60</v>
      </c>
      <c r="B114" s="1142">
        <v>5</v>
      </c>
      <c r="C114" s="1143">
        <v>2</v>
      </c>
      <c r="D114" s="826"/>
      <c r="E114" s="826"/>
      <c r="F114" s="826"/>
      <c r="G114" s="826"/>
      <c r="H114" s="826"/>
      <c r="I114" s="826"/>
    </row>
    <row r="115" spans="1:9" ht="31.5" x14ac:dyDescent="0.25">
      <c r="A115" s="836" t="s">
        <v>61</v>
      </c>
      <c r="B115" s="1142">
        <v>2</v>
      </c>
      <c r="C115" s="1143">
        <v>0</v>
      </c>
      <c r="D115" s="826"/>
      <c r="E115" s="826"/>
      <c r="F115" s="826"/>
      <c r="G115" s="826"/>
      <c r="H115" s="826"/>
      <c r="I115" s="826"/>
    </row>
    <row r="116" spans="1:9" ht="31.5" x14ac:dyDescent="0.25">
      <c r="A116" s="840" t="s">
        <v>62</v>
      </c>
      <c r="B116" s="1142">
        <v>1</v>
      </c>
      <c r="C116" s="1143">
        <v>0</v>
      </c>
      <c r="D116" s="826"/>
      <c r="E116" s="826"/>
      <c r="F116" s="826"/>
      <c r="G116" s="826"/>
      <c r="H116" s="826"/>
      <c r="I116" s="826"/>
    </row>
    <row r="117" spans="1:9" ht="31.5" x14ac:dyDescent="0.25">
      <c r="A117" s="840" t="s">
        <v>63</v>
      </c>
      <c r="B117" s="1142">
        <v>15</v>
      </c>
      <c r="C117" s="1142">
        <v>2</v>
      </c>
      <c r="D117" s="818"/>
      <c r="E117" s="826"/>
      <c r="F117" s="826"/>
      <c r="G117" s="826"/>
      <c r="H117" s="826"/>
      <c r="I117" s="826"/>
    </row>
    <row r="118" spans="1:9" x14ac:dyDescent="0.25">
      <c r="A118" s="823" t="s">
        <v>32</v>
      </c>
      <c r="B118" s="1144">
        <f>SUM(B111:B117)</f>
        <v>965</v>
      </c>
      <c r="C118" s="1144">
        <f>SUM(C111:C117)</f>
        <v>394</v>
      </c>
      <c r="D118" s="818"/>
      <c r="E118" s="826"/>
      <c r="F118" s="826"/>
      <c r="G118" s="826"/>
      <c r="H118" s="826"/>
      <c r="I118" s="826"/>
    </row>
    <row r="119" spans="1:9" ht="31.5" x14ac:dyDescent="0.25">
      <c r="A119" s="841" t="s">
        <v>64</v>
      </c>
      <c r="B119" s="826"/>
      <c r="C119" s="842"/>
      <c r="D119" s="842"/>
      <c r="E119" s="842"/>
      <c r="F119" s="826"/>
      <c r="G119" s="826"/>
      <c r="H119" s="826"/>
      <c r="I119" s="818"/>
    </row>
    <row r="122" spans="1:9" ht="47.25" x14ac:dyDescent="0.25">
      <c r="A122" s="836"/>
      <c r="B122" s="801" t="s">
        <v>65</v>
      </c>
      <c r="C122" s="843" t="s">
        <v>66</v>
      </c>
      <c r="D122" s="843" t="s">
        <v>67</v>
      </c>
      <c r="E122" s="843" t="s">
        <v>68</v>
      </c>
      <c r="F122" s="843" t="s">
        <v>69</v>
      </c>
      <c r="G122" s="826"/>
      <c r="H122" s="826"/>
      <c r="I122" s="826"/>
    </row>
    <row r="123" spans="1:9" ht="31.5" x14ac:dyDescent="0.25">
      <c r="A123" s="836" t="s">
        <v>70</v>
      </c>
      <c r="B123" s="836">
        <v>4</v>
      </c>
      <c r="C123" s="836">
        <v>0</v>
      </c>
      <c r="D123" s="836">
        <v>0</v>
      </c>
      <c r="E123" s="836">
        <v>0</v>
      </c>
      <c r="F123" s="836">
        <v>0</v>
      </c>
      <c r="G123" s="826"/>
      <c r="H123" s="826"/>
      <c r="I123" s="826"/>
    </row>
    <row r="124" spans="1:9" x14ac:dyDescent="0.25">
      <c r="A124" s="826"/>
      <c r="B124" s="826"/>
      <c r="C124" s="844"/>
      <c r="D124" s="844"/>
      <c r="E124" s="844"/>
      <c r="F124" s="826"/>
      <c r="G124" s="826"/>
      <c r="H124" s="826"/>
      <c r="I124" s="826"/>
    </row>
    <row r="125" spans="1:9" ht="31.5" x14ac:dyDescent="0.25">
      <c r="A125" s="826" t="s">
        <v>71</v>
      </c>
      <c r="B125" s="826"/>
      <c r="C125" s="826"/>
      <c r="D125" s="826"/>
      <c r="E125" s="826"/>
      <c r="F125" s="826"/>
      <c r="G125" s="826"/>
      <c r="H125" s="826"/>
      <c r="I125" s="826"/>
    </row>
    <row r="126" spans="1:9" ht="31.5" x14ac:dyDescent="0.25">
      <c r="A126" s="826" t="s">
        <v>72</v>
      </c>
      <c r="B126" s="826"/>
      <c r="C126" s="826"/>
      <c r="D126" s="826"/>
      <c r="E126" s="826"/>
      <c r="F126" s="826"/>
      <c r="G126" s="826"/>
      <c r="H126" s="826"/>
      <c r="I126" s="826"/>
    </row>
    <row r="127" spans="1:9" ht="47.25" x14ac:dyDescent="0.25">
      <c r="A127" s="826" t="s">
        <v>73</v>
      </c>
      <c r="B127" s="826"/>
      <c r="C127" s="826"/>
      <c r="D127" s="826"/>
      <c r="E127" s="826"/>
      <c r="F127" s="826"/>
      <c r="G127" s="826"/>
      <c r="H127" s="826"/>
      <c r="I127" s="826"/>
    </row>
    <row r="129" spans="1:12" x14ac:dyDescent="0.25">
      <c r="A129" s="826"/>
      <c r="B129" s="1639" t="s">
        <v>74</v>
      </c>
      <c r="C129" s="1640"/>
      <c r="D129" s="1641"/>
      <c r="E129" s="826"/>
      <c r="F129" s="826"/>
      <c r="G129" s="826"/>
      <c r="H129" s="826"/>
      <c r="I129" s="826"/>
      <c r="J129" s="826"/>
      <c r="K129" s="826"/>
      <c r="L129" s="826"/>
    </row>
    <row r="130" spans="1:12" x14ac:dyDescent="0.25">
      <c r="A130" s="826"/>
      <c r="B130" s="836" t="s">
        <v>75</v>
      </c>
      <c r="C130" s="861">
        <v>571</v>
      </c>
      <c r="D130" s="862"/>
      <c r="E130" s="826"/>
      <c r="F130" s="826"/>
      <c r="G130" s="826"/>
      <c r="H130" s="826"/>
      <c r="I130" s="826"/>
      <c r="J130" s="826"/>
      <c r="K130" s="826"/>
      <c r="L130" s="826"/>
    </row>
    <row r="131" spans="1:12" x14ac:dyDescent="0.25">
      <c r="A131" s="826"/>
      <c r="B131" s="836" t="s">
        <v>76</v>
      </c>
      <c r="C131" s="861">
        <v>394</v>
      </c>
      <c r="D131" s="862"/>
      <c r="E131" s="826"/>
      <c r="F131" s="826"/>
      <c r="G131" s="826"/>
      <c r="H131" s="826"/>
      <c r="I131" s="826"/>
      <c r="J131" s="826"/>
      <c r="K131" s="826"/>
      <c r="L131" s="826"/>
    </row>
    <row r="132" spans="1:12" x14ac:dyDescent="0.25">
      <c r="A132" s="826"/>
      <c r="B132" s="846" t="s">
        <v>77</v>
      </c>
      <c r="C132" s="836">
        <v>46</v>
      </c>
      <c r="D132" s="836"/>
      <c r="E132" s="826"/>
      <c r="F132" s="826"/>
      <c r="G132" s="826"/>
      <c r="H132" s="826"/>
      <c r="I132" s="826"/>
      <c r="J132" s="826"/>
      <c r="K132" s="826"/>
      <c r="L132" s="826"/>
    </row>
    <row r="133" spans="1:12" x14ac:dyDescent="0.25">
      <c r="A133" s="826"/>
      <c r="B133" s="846"/>
      <c r="C133" s="836">
        <v>13</v>
      </c>
      <c r="D133" s="836"/>
      <c r="E133" s="826"/>
      <c r="F133" s="826"/>
      <c r="G133" s="826"/>
      <c r="H133" s="826"/>
      <c r="I133" s="826"/>
      <c r="J133" s="826"/>
      <c r="K133" s="826"/>
      <c r="L133" s="826"/>
    </row>
    <row r="134" spans="1:12" x14ac:dyDescent="0.25">
      <c r="A134" s="826"/>
      <c r="B134" s="836" t="s">
        <v>78</v>
      </c>
      <c r="C134" s="861"/>
      <c r="D134" s="862"/>
      <c r="E134" s="826"/>
      <c r="F134" s="826"/>
      <c r="G134" s="826"/>
      <c r="H134" s="826"/>
      <c r="I134" s="826"/>
      <c r="J134" s="826"/>
      <c r="K134" s="826"/>
      <c r="L134" s="826"/>
    </row>
    <row r="135" spans="1:12" x14ac:dyDescent="0.25">
      <c r="A135" s="826"/>
      <c r="B135" s="823" t="s">
        <v>32</v>
      </c>
      <c r="C135" s="823"/>
      <c r="D135" s="823">
        <f>C130+C131+C132+C133</f>
        <v>1024</v>
      </c>
      <c r="E135" s="826"/>
      <c r="F135" s="826"/>
      <c r="G135" s="826"/>
      <c r="H135" s="826"/>
      <c r="I135" s="826"/>
      <c r="J135" s="826"/>
      <c r="K135" s="826"/>
      <c r="L135" s="826"/>
    </row>
    <row r="138" spans="1:12" x14ac:dyDescent="0.25">
      <c r="A138" s="1346" t="s">
        <v>94</v>
      </c>
      <c r="B138" s="1346"/>
      <c r="C138" s="1346"/>
      <c r="D138" s="1346"/>
      <c r="E138" s="1346"/>
    </row>
    <row r="139" spans="1:12" x14ac:dyDescent="0.25">
      <c r="A139" s="242" t="s">
        <v>95</v>
      </c>
      <c r="B139" s="1343"/>
      <c r="C139" s="1344"/>
      <c r="D139" s="1344"/>
      <c r="E139" s="1344"/>
    </row>
    <row r="140" spans="1:12" x14ac:dyDescent="0.25">
      <c r="A140" s="860" t="s">
        <v>0</v>
      </c>
      <c r="B140" s="1337" t="s">
        <v>32</v>
      </c>
      <c r="C140" s="1337" t="s">
        <v>84</v>
      </c>
      <c r="D140" s="1337" t="s">
        <v>85</v>
      </c>
      <c r="E140" s="1337" t="s">
        <v>86</v>
      </c>
    </row>
    <row r="141" spans="1:12" x14ac:dyDescent="0.25">
      <c r="A141" s="860"/>
      <c r="B141" s="1338"/>
      <c r="C141" s="1338"/>
      <c r="D141" s="1338"/>
      <c r="E141" s="1338"/>
    </row>
    <row r="142" spans="1:12" ht="31.5" x14ac:dyDescent="0.25">
      <c r="A142" s="262" t="s">
        <v>87</v>
      </c>
      <c r="B142" s="860">
        <v>6</v>
      </c>
      <c r="C142" s="860">
        <v>6</v>
      </c>
      <c r="D142" s="860">
        <v>0</v>
      </c>
      <c r="E142" s="860">
        <v>0</v>
      </c>
    </row>
    <row r="143" spans="1:12" x14ac:dyDescent="0.25">
      <c r="A143" s="262" t="s">
        <v>88</v>
      </c>
      <c r="B143" s="860">
        <v>1</v>
      </c>
      <c r="C143" s="263">
        <v>1</v>
      </c>
      <c r="D143" s="263">
        <v>0</v>
      </c>
      <c r="E143" s="263">
        <v>0</v>
      </c>
    </row>
    <row r="144" spans="1:12" x14ac:dyDescent="0.25">
      <c r="A144" s="262" t="s">
        <v>89</v>
      </c>
      <c r="B144" s="860">
        <v>5</v>
      </c>
      <c r="C144" s="263">
        <v>5</v>
      </c>
      <c r="D144" s="263">
        <v>0</v>
      </c>
      <c r="E144" s="263">
        <v>0</v>
      </c>
    </row>
    <row r="145" spans="1:5" x14ac:dyDescent="0.25">
      <c r="A145" s="262" t="s">
        <v>90</v>
      </c>
      <c r="B145" s="860">
        <v>0</v>
      </c>
      <c r="C145" s="263">
        <v>0</v>
      </c>
      <c r="D145" s="263">
        <v>0</v>
      </c>
      <c r="E145" s="263">
        <v>0</v>
      </c>
    </row>
    <row r="146" spans="1:5" ht="31.5" x14ac:dyDescent="0.25">
      <c r="A146" s="262" t="s">
        <v>91</v>
      </c>
      <c r="B146" s="860">
        <v>12</v>
      </c>
      <c r="C146" s="264">
        <v>9</v>
      </c>
      <c r="D146" s="264">
        <v>3</v>
      </c>
      <c r="E146" s="264">
        <v>0</v>
      </c>
    </row>
    <row r="147" spans="1:5" x14ac:dyDescent="0.25">
      <c r="A147" s="262" t="s">
        <v>92</v>
      </c>
      <c r="B147" s="860">
        <v>0</v>
      </c>
      <c r="C147" s="264">
        <v>0</v>
      </c>
      <c r="D147" s="264">
        <v>0</v>
      </c>
      <c r="E147" s="264">
        <v>0</v>
      </c>
    </row>
    <row r="148" spans="1:5" ht="31.5" x14ac:dyDescent="0.25">
      <c r="A148" s="262" t="s">
        <v>93</v>
      </c>
      <c r="B148" s="860">
        <v>2</v>
      </c>
      <c r="C148" s="264">
        <v>1</v>
      </c>
      <c r="D148" s="264">
        <v>1</v>
      </c>
      <c r="E148" s="264">
        <v>0</v>
      </c>
    </row>
  </sheetData>
  <mergeCells count="16">
    <mergeCell ref="A138:E138"/>
    <mergeCell ref="B139:E139"/>
    <mergeCell ref="B140:B141"/>
    <mergeCell ref="C140:C141"/>
    <mergeCell ref="D140:D141"/>
    <mergeCell ref="E140:E141"/>
    <mergeCell ref="A51:C51"/>
    <mergeCell ref="A55:H55"/>
    <mergeCell ref="B57:C57"/>
    <mergeCell ref="B129:D129"/>
    <mergeCell ref="A5:L5"/>
    <mergeCell ref="A8:A9"/>
    <mergeCell ref="B8:B9"/>
    <mergeCell ref="C8:E8"/>
    <mergeCell ref="F8:L8"/>
    <mergeCell ref="A50:C50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"/>
  <sheetViews>
    <sheetView topLeftCell="A73" zoomScale="70" zoomScaleNormal="70" workbookViewId="0">
      <selection activeCell="A81" sqref="A81:XFD81"/>
    </sheetView>
  </sheetViews>
  <sheetFormatPr defaultRowHeight="15.75" x14ac:dyDescent="0.25"/>
  <cols>
    <col min="1" max="1" width="39.42578125" style="274" customWidth="1"/>
    <col min="2" max="2" width="16.7109375" style="274" customWidth="1"/>
    <col min="3" max="3" width="18.85546875" style="274" customWidth="1"/>
    <col min="4" max="4" width="13.85546875" style="274" customWidth="1"/>
    <col min="5" max="6" width="16.85546875" style="274" customWidth="1"/>
    <col min="7" max="7" width="16.7109375" style="274" customWidth="1"/>
    <col min="8" max="8" width="15.42578125" style="274" customWidth="1"/>
    <col min="9" max="9" width="17.28515625" style="274" customWidth="1"/>
    <col min="10" max="10" width="15.140625" style="274" customWidth="1"/>
    <col min="11" max="11" width="17.7109375" style="274" customWidth="1"/>
    <col min="12" max="12" width="14.85546875" style="274" customWidth="1"/>
    <col min="13" max="256" width="9.140625" style="274"/>
    <col min="257" max="257" width="39.42578125" style="274" customWidth="1"/>
    <col min="258" max="258" width="16.7109375" style="274" customWidth="1"/>
    <col min="259" max="259" width="18.85546875" style="274" customWidth="1"/>
    <col min="260" max="260" width="13.85546875" style="274" customWidth="1"/>
    <col min="261" max="261" width="14.140625" style="274" customWidth="1"/>
    <col min="262" max="262" width="16.85546875" style="274" customWidth="1"/>
    <col min="263" max="263" width="16.7109375" style="274" customWidth="1"/>
    <col min="264" max="264" width="15.42578125" style="274" customWidth="1"/>
    <col min="265" max="265" width="17.28515625" style="274" customWidth="1"/>
    <col min="266" max="266" width="15.140625" style="274" customWidth="1"/>
    <col min="267" max="267" width="17.7109375" style="274" customWidth="1"/>
    <col min="268" max="268" width="14.85546875" style="274" customWidth="1"/>
    <col min="269" max="512" width="9.140625" style="274"/>
    <col min="513" max="513" width="39.42578125" style="274" customWidth="1"/>
    <col min="514" max="514" width="16.7109375" style="274" customWidth="1"/>
    <col min="515" max="515" width="18.85546875" style="274" customWidth="1"/>
    <col min="516" max="516" width="13.85546875" style="274" customWidth="1"/>
    <col min="517" max="517" width="14.140625" style="274" customWidth="1"/>
    <col min="518" max="518" width="16.85546875" style="274" customWidth="1"/>
    <col min="519" max="519" width="16.7109375" style="274" customWidth="1"/>
    <col min="520" max="520" width="15.42578125" style="274" customWidth="1"/>
    <col min="521" max="521" width="17.28515625" style="274" customWidth="1"/>
    <col min="522" max="522" width="15.140625" style="274" customWidth="1"/>
    <col min="523" max="523" width="17.7109375" style="274" customWidth="1"/>
    <col min="524" max="524" width="14.85546875" style="274" customWidth="1"/>
    <col min="525" max="768" width="9.140625" style="274"/>
    <col min="769" max="769" width="39.42578125" style="274" customWidth="1"/>
    <col min="770" max="770" width="16.7109375" style="274" customWidth="1"/>
    <col min="771" max="771" width="18.85546875" style="274" customWidth="1"/>
    <col min="772" max="772" width="13.85546875" style="274" customWidth="1"/>
    <col min="773" max="773" width="14.140625" style="274" customWidth="1"/>
    <col min="774" max="774" width="16.85546875" style="274" customWidth="1"/>
    <col min="775" max="775" width="16.7109375" style="274" customWidth="1"/>
    <col min="776" max="776" width="15.42578125" style="274" customWidth="1"/>
    <col min="777" max="777" width="17.28515625" style="274" customWidth="1"/>
    <col min="778" max="778" width="15.140625" style="274" customWidth="1"/>
    <col min="779" max="779" width="17.7109375" style="274" customWidth="1"/>
    <col min="780" max="780" width="14.85546875" style="274" customWidth="1"/>
    <col min="781" max="1024" width="9.140625" style="274"/>
    <col min="1025" max="1025" width="39.42578125" style="274" customWidth="1"/>
    <col min="1026" max="1026" width="16.7109375" style="274" customWidth="1"/>
    <col min="1027" max="1027" width="18.85546875" style="274" customWidth="1"/>
    <col min="1028" max="1028" width="13.85546875" style="274" customWidth="1"/>
    <col min="1029" max="1029" width="14.140625" style="274" customWidth="1"/>
    <col min="1030" max="1030" width="16.85546875" style="274" customWidth="1"/>
    <col min="1031" max="1031" width="16.7109375" style="274" customWidth="1"/>
    <col min="1032" max="1032" width="15.42578125" style="274" customWidth="1"/>
    <col min="1033" max="1033" width="17.28515625" style="274" customWidth="1"/>
    <col min="1034" max="1034" width="15.140625" style="274" customWidth="1"/>
    <col min="1035" max="1035" width="17.7109375" style="274" customWidth="1"/>
    <col min="1036" max="1036" width="14.85546875" style="274" customWidth="1"/>
    <col min="1037" max="1280" width="9.140625" style="274"/>
    <col min="1281" max="1281" width="39.42578125" style="274" customWidth="1"/>
    <col min="1282" max="1282" width="16.7109375" style="274" customWidth="1"/>
    <col min="1283" max="1283" width="18.85546875" style="274" customWidth="1"/>
    <col min="1284" max="1284" width="13.85546875" style="274" customWidth="1"/>
    <col min="1285" max="1285" width="14.140625" style="274" customWidth="1"/>
    <col min="1286" max="1286" width="16.85546875" style="274" customWidth="1"/>
    <col min="1287" max="1287" width="16.7109375" style="274" customWidth="1"/>
    <col min="1288" max="1288" width="15.42578125" style="274" customWidth="1"/>
    <col min="1289" max="1289" width="17.28515625" style="274" customWidth="1"/>
    <col min="1290" max="1290" width="15.140625" style="274" customWidth="1"/>
    <col min="1291" max="1291" width="17.7109375" style="274" customWidth="1"/>
    <col min="1292" max="1292" width="14.85546875" style="274" customWidth="1"/>
    <col min="1293" max="1536" width="9.140625" style="274"/>
    <col min="1537" max="1537" width="39.42578125" style="274" customWidth="1"/>
    <col min="1538" max="1538" width="16.7109375" style="274" customWidth="1"/>
    <col min="1539" max="1539" width="18.85546875" style="274" customWidth="1"/>
    <col min="1540" max="1540" width="13.85546875" style="274" customWidth="1"/>
    <col min="1541" max="1541" width="14.140625" style="274" customWidth="1"/>
    <col min="1542" max="1542" width="16.85546875" style="274" customWidth="1"/>
    <col min="1543" max="1543" width="16.7109375" style="274" customWidth="1"/>
    <col min="1544" max="1544" width="15.42578125" style="274" customWidth="1"/>
    <col min="1545" max="1545" width="17.28515625" style="274" customWidth="1"/>
    <col min="1546" max="1546" width="15.140625" style="274" customWidth="1"/>
    <col min="1547" max="1547" width="17.7109375" style="274" customWidth="1"/>
    <col min="1548" max="1548" width="14.85546875" style="274" customWidth="1"/>
    <col min="1549" max="1792" width="9.140625" style="274"/>
    <col min="1793" max="1793" width="39.42578125" style="274" customWidth="1"/>
    <col min="1794" max="1794" width="16.7109375" style="274" customWidth="1"/>
    <col min="1795" max="1795" width="18.85546875" style="274" customWidth="1"/>
    <col min="1796" max="1796" width="13.85546875" style="274" customWidth="1"/>
    <col min="1797" max="1797" width="14.140625" style="274" customWidth="1"/>
    <col min="1798" max="1798" width="16.85546875" style="274" customWidth="1"/>
    <col min="1799" max="1799" width="16.7109375" style="274" customWidth="1"/>
    <col min="1800" max="1800" width="15.42578125" style="274" customWidth="1"/>
    <col min="1801" max="1801" width="17.28515625" style="274" customWidth="1"/>
    <col min="1802" max="1802" width="15.140625" style="274" customWidth="1"/>
    <col min="1803" max="1803" width="17.7109375" style="274" customWidth="1"/>
    <col min="1804" max="1804" width="14.85546875" style="274" customWidth="1"/>
    <col min="1805" max="2048" width="9.140625" style="274"/>
    <col min="2049" max="2049" width="39.42578125" style="274" customWidth="1"/>
    <col min="2050" max="2050" width="16.7109375" style="274" customWidth="1"/>
    <col min="2051" max="2051" width="18.85546875" style="274" customWidth="1"/>
    <col min="2052" max="2052" width="13.85546875" style="274" customWidth="1"/>
    <col min="2053" max="2053" width="14.140625" style="274" customWidth="1"/>
    <col min="2054" max="2054" width="16.85546875" style="274" customWidth="1"/>
    <col min="2055" max="2055" width="16.7109375" style="274" customWidth="1"/>
    <col min="2056" max="2056" width="15.42578125" style="274" customWidth="1"/>
    <col min="2057" max="2057" width="17.28515625" style="274" customWidth="1"/>
    <col min="2058" max="2058" width="15.140625" style="274" customWidth="1"/>
    <col min="2059" max="2059" width="17.7109375" style="274" customWidth="1"/>
    <col min="2060" max="2060" width="14.85546875" style="274" customWidth="1"/>
    <col min="2061" max="2304" width="9.140625" style="274"/>
    <col min="2305" max="2305" width="39.42578125" style="274" customWidth="1"/>
    <col min="2306" max="2306" width="16.7109375" style="274" customWidth="1"/>
    <col min="2307" max="2307" width="18.85546875" style="274" customWidth="1"/>
    <col min="2308" max="2308" width="13.85546875" style="274" customWidth="1"/>
    <col min="2309" max="2309" width="14.140625" style="274" customWidth="1"/>
    <col min="2310" max="2310" width="16.85546875" style="274" customWidth="1"/>
    <col min="2311" max="2311" width="16.7109375" style="274" customWidth="1"/>
    <col min="2312" max="2312" width="15.42578125" style="274" customWidth="1"/>
    <col min="2313" max="2313" width="17.28515625" style="274" customWidth="1"/>
    <col min="2314" max="2314" width="15.140625" style="274" customWidth="1"/>
    <col min="2315" max="2315" width="17.7109375" style="274" customWidth="1"/>
    <col min="2316" max="2316" width="14.85546875" style="274" customWidth="1"/>
    <col min="2317" max="2560" width="9.140625" style="274"/>
    <col min="2561" max="2561" width="39.42578125" style="274" customWidth="1"/>
    <col min="2562" max="2562" width="16.7109375" style="274" customWidth="1"/>
    <col min="2563" max="2563" width="18.85546875" style="274" customWidth="1"/>
    <col min="2564" max="2564" width="13.85546875" style="274" customWidth="1"/>
    <col min="2565" max="2565" width="14.140625" style="274" customWidth="1"/>
    <col min="2566" max="2566" width="16.85546875" style="274" customWidth="1"/>
    <col min="2567" max="2567" width="16.7109375" style="274" customWidth="1"/>
    <col min="2568" max="2568" width="15.42578125" style="274" customWidth="1"/>
    <col min="2569" max="2569" width="17.28515625" style="274" customWidth="1"/>
    <col min="2570" max="2570" width="15.140625" style="274" customWidth="1"/>
    <col min="2571" max="2571" width="17.7109375" style="274" customWidth="1"/>
    <col min="2572" max="2572" width="14.85546875" style="274" customWidth="1"/>
    <col min="2573" max="2816" width="9.140625" style="274"/>
    <col min="2817" max="2817" width="39.42578125" style="274" customWidth="1"/>
    <col min="2818" max="2818" width="16.7109375" style="274" customWidth="1"/>
    <col min="2819" max="2819" width="18.85546875" style="274" customWidth="1"/>
    <col min="2820" max="2820" width="13.85546875" style="274" customWidth="1"/>
    <col min="2821" max="2821" width="14.140625" style="274" customWidth="1"/>
    <col min="2822" max="2822" width="16.85546875" style="274" customWidth="1"/>
    <col min="2823" max="2823" width="16.7109375" style="274" customWidth="1"/>
    <col min="2824" max="2824" width="15.42578125" style="274" customWidth="1"/>
    <col min="2825" max="2825" width="17.28515625" style="274" customWidth="1"/>
    <col min="2826" max="2826" width="15.140625" style="274" customWidth="1"/>
    <col min="2827" max="2827" width="17.7109375" style="274" customWidth="1"/>
    <col min="2828" max="2828" width="14.85546875" style="274" customWidth="1"/>
    <col min="2829" max="3072" width="9.140625" style="274"/>
    <col min="3073" max="3073" width="39.42578125" style="274" customWidth="1"/>
    <col min="3074" max="3074" width="16.7109375" style="274" customWidth="1"/>
    <col min="3075" max="3075" width="18.85546875" style="274" customWidth="1"/>
    <col min="3076" max="3076" width="13.85546875" style="274" customWidth="1"/>
    <col min="3077" max="3077" width="14.140625" style="274" customWidth="1"/>
    <col min="3078" max="3078" width="16.85546875" style="274" customWidth="1"/>
    <col min="3079" max="3079" width="16.7109375" style="274" customWidth="1"/>
    <col min="3080" max="3080" width="15.42578125" style="274" customWidth="1"/>
    <col min="3081" max="3081" width="17.28515625" style="274" customWidth="1"/>
    <col min="3082" max="3082" width="15.140625" style="274" customWidth="1"/>
    <col min="3083" max="3083" width="17.7109375" style="274" customWidth="1"/>
    <col min="3084" max="3084" width="14.85546875" style="274" customWidth="1"/>
    <col min="3085" max="3328" width="9.140625" style="274"/>
    <col min="3329" max="3329" width="39.42578125" style="274" customWidth="1"/>
    <col min="3330" max="3330" width="16.7109375" style="274" customWidth="1"/>
    <col min="3331" max="3331" width="18.85546875" style="274" customWidth="1"/>
    <col min="3332" max="3332" width="13.85546875" style="274" customWidth="1"/>
    <col min="3333" max="3333" width="14.140625" style="274" customWidth="1"/>
    <col min="3334" max="3334" width="16.85546875" style="274" customWidth="1"/>
    <col min="3335" max="3335" width="16.7109375" style="274" customWidth="1"/>
    <col min="3336" max="3336" width="15.42578125" style="274" customWidth="1"/>
    <col min="3337" max="3337" width="17.28515625" style="274" customWidth="1"/>
    <col min="3338" max="3338" width="15.140625" style="274" customWidth="1"/>
    <col min="3339" max="3339" width="17.7109375" style="274" customWidth="1"/>
    <col min="3340" max="3340" width="14.85546875" style="274" customWidth="1"/>
    <col min="3341" max="3584" width="9.140625" style="274"/>
    <col min="3585" max="3585" width="39.42578125" style="274" customWidth="1"/>
    <col min="3586" max="3586" width="16.7109375" style="274" customWidth="1"/>
    <col min="3587" max="3587" width="18.85546875" style="274" customWidth="1"/>
    <col min="3588" max="3588" width="13.85546875" style="274" customWidth="1"/>
    <col min="3589" max="3589" width="14.140625" style="274" customWidth="1"/>
    <col min="3590" max="3590" width="16.85546875" style="274" customWidth="1"/>
    <col min="3591" max="3591" width="16.7109375" style="274" customWidth="1"/>
    <col min="3592" max="3592" width="15.42578125" style="274" customWidth="1"/>
    <col min="3593" max="3593" width="17.28515625" style="274" customWidth="1"/>
    <col min="3594" max="3594" width="15.140625" style="274" customWidth="1"/>
    <col min="3595" max="3595" width="17.7109375" style="274" customWidth="1"/>
    <col min="3596" max="3596" width="14.85546875" style="274" customWidth="1"/>
    <col min="3597" max="3840" width="9.140625" style="274"/>
    <col min="3841" max="3841" width="39.42578125" style="274" customWidth="1"/>
    <col min="3842" max="3842" width="16.7109375" style="274" customWidth="1"/>
    <col min="3843" max="3843" width="18.85546875" style="274" customWidth="1"/>
    <col min="3844" max="3844" width="13.85546875" style="274" customWidth="1"/>
    <col min="3845" max="3845" width="14.140625" style="274" customWidth="1"/>
    <col min="3846" max="3846" width="16.85546875" style="274" customWidth="1"/>
    <col min="3847" max="3847" width="16.7109375" style="274" customWidth="1"/>
    <col min="3848" max="3848" width="15.42578125" style="274" customWidth="1"/>
    <col min="3849" max="3849" width="17.28515625" style="274" customWidth="1"/>
    <col min="3850" max="3850" width="15.140625" style="274" customWidth="1"/>
    <col min="3851" max="3851" width="17.7109375" style="274" customWidth="1"/>
    <col min="3852" max="3852" width="14.85546875" style="274" customWidth="1"/>
    <col min="3853" max="4096" width="9.140625" style="274"/>
    <col min="4097" max="4097" width="39.42578125" style="274" customWidth="1"/>
    <col min="4098" max="4098" width="16.7109375" style="274" customWidth="1"/>
    <col min="4099" max="4099" width="18.85546875" style="274" customWidth="1"/>
    <col min="4100" max="4100" width="13.85546875" style="274" customWidth="1"/>
    <col min="4101" max="4101" width="14.140625" style="274" customWidth="1"/>
    <col min="4102" max="4102" width="16.85546875" style="274" customWidth="1"/>
    <col min="4103" max="4103" width="16.7109375" style="274" customWidth="1"/>
    <col min="4104" max="4104" width="15.42578125" style="274" customWidth="1"/>
    <col min="4105" max="4105" width="17.28515625" style="274" customWidth="1"/>
    <col min="4106" max="4106" width="15.140625" style="274" customWidth="1"/>
    <col min="4107" max="4107" width="17.7109375" style="274" customWidth="1"/>
    <col min="4108" max="4108" width="14.85546875" style="274" customWidth="1"/>
    <col min="4109" max="4352" width="9.140625" style="274"/>
    <col min="4353" max="4353" width="39.42578125" style="274" customWidth="1"/>
    <col min="4354" max="4354" width="16.7109375" style="274" customWidth="1"/>
    <col min="4355" max="4355" width="18.85546875" style="274" customWidth="1"/>
    <col min="4356" max="4356" width="13.85546875" style="274" customWidth="1"/>
    <col min="4357" max="4357" width="14.140625" style="274" customWidth="1"/>
    <col min="4358" max="4358" width="16.85546875" style="274" customWidth="1"/>
    <col min="4359" max="4359" width="16.7109375" style="274" customWidth="1"/>
    <col min="4360" max="4360" width="15.42578125" style="274" customWidth="1"/>
    <col min="4361" max="4361" width="17.28515625" style="274" customWidth="1"/>
    <col min="4362" max="4362" width="15.140625" style="274" customWidth="1"/>
    <col min="4363" max="4363" width="17.7109375" style="274" customWidth="1"/>
    <col min="4364" max="4364" width="14.85546875" style="274" customWidth="1"/>
    <col min="4365" max="4608" width="9.140625" style="274"/>
    <col min="4609" max="4609" width="39.42578125" style="274" customWidth="1"/>
    <col min="4610" max="4610" width="16.7109375" style="274" customWidth="1"/>
    <col min="4611" max="4611" width="18.85546875" style="274" customWidth="1"/>
    <col min="4612" max="4612" width="13.85546875" style="274" customWidth="1"/>
    <col min="4613" max="4613" width="14.140625" style="274" customWidth="1"/>
    <col min="4614" max="4614" width="16.85546875" style="274" customWidth="1"/>
    <col min="4615" max="4615" width="16.7109375" style="274" customWidth="1"/>
    <col min="4616" max="4616" width="15.42578125" style="274" customWidth="1"/>
    <col min="4617" max="4617" width="17.28515625" style="274" customWidth="1"/>
    <col min="4618" max="4618" width="15.140625" style="274" customWidth="1"/>
    <col min="4619" max="4619" width="17.7109375" style="274" customWidth="1"/>
    <col min="4620" max="4620" width="14.85546875" style="274" customWidth="1"/>
    <col min="4621" max="4864" width="9.140625" style="274"/>
    <col min="4865" max="4865" width="39.42578125" style="274" customWidth="1"/>
    <col min="4866" max="4866" width="16.7109375" style="274" customWidth="1"/>
    <col min="4867" max="4867" width="18.85546875" style="274" customWidth="1"/>
    <col min="4868" max="4868" width="13.85546875" style="274" customWidth="1"/>
    <col min="4869" max="4869" width="14.140625" style="274" customWidth="1"/>
    <col min="4870" max="4870" width="16.85546875" style="274" customWidth="1"/>
    <col min="4871" max="4871" width="16.7109375" style="274" customWidth="1"/>
    <col min="4872" max="4872" width="15.42578125" style="274" customWidth="1"/>
    <col min="4873" max="4873" width="17.28515625" style="274" customWidth="1"/>
    <col min="4874" max="4874" width="15.140625" style="274" customWidth="1"/>
    <col min="4875" max="4875" width="17.7109375" style="274" customWidth="1"/>
    <col min="4876" max="4876" width="14.85546875" style="274" customWidth="1"/>
    <col min="4877" max="5120" width="9.140625" style="274"/>
    <col min="5121" max="5121" width="39.42578125" style="274" customWidth="1"/>
    <col min="5122" max="5122" width="16.7109375" style="274" customWidth="1"/>
    <col min="5123" max="5123" width="18.85546875" style="274" customWidth="1"/>
    <col min="5124" max="5124" width="13.85546875" style="274" customWidth="1"/>
    <col min="5125" max="5125" width="14.140625" style="274" customWidth="1"/>
    <col min="5126" max="5126" width="16.85546875" style="274" customWidth="1"/>
    <col min="5127" max="5127" width="16.7109375" style="274" customWidth="1"/>
    <col min="5128" max="5128" width="15.42578125" style="274" customWidth="1"/>
    <col min="5129" max="5129" width="17.28515625" style="274" customWidth="1"/>
    <col min="5130" max="5130" width="15.140625" style="274" customWidth="1"/>
    <col min="5131" max="5131" width="17.7109375" style="274" customWidth="1"/>
    <col min="5132" max="5132" width="14.85546875" style="274" customWidth="1"/>
    <col min="5133" max="5376" width="9.140625" style="274"/>
    <col min="5377" max="5377" width="39.42578125" style="274" customWidth="1"/>
    <col min="5378" max="5378" width="16.7109375" style="274" customWidth="1"/>
    <col min="5379" max="5379" width="18.85546875" style="274" customWidth="1"/>
    <col min="5380" max="5380" width="13.85546875" style="274" customWidth="1"/>
    <col min="5381" max="5381" width="14.140625" style="274" customWidth="1"/>
    <col min="5382" max="5382" width="16.85546875" style="274" customWidth="1"/>
    <col min="5383" max="5383" width="16.7109375" style="274" customWidth="1"/>
    <col min="5384" max="5384" width="15.42578125" style="274" customWidth="1"/>
    <col min="5385" max="5385" width="17.28515625" style="274" customWidth="1"/>
    <col min="5386" max="5386" width="15.140625" style="274" customWidth="1"/>
    <col min="5387" max="5387" width="17.7109375" style="274" customWidth="1"/>
    <col min="5388" max="5388" width="14.85546875" style="274" customWidth="1"/>
    <col min="5389" max="5632" width="9.140625" style="274"/>
    <col min="5633" max="5633" width="39.42578125" style="274" customWidth="1"/>
    <col min="5634" max="5634" width="16.7109375" style="274" customWidth="1"/>
    <col min="5635" max="5635" width="18.85546875" style="274" customWidth="1"/>
    <col min="5636" max="5636" width="13.85546875" style="274" customWidth="1"/>
    <col min="5637" max="5637" width="14.140625" style="274" customWidth="1"/>
    <col min="5638" max="5638" width="16.85546875" style="274" customWidth="1"/>
    <col min="5639" max="5639" width="16.7109375" style="274" customWidth="1"/>
    <col min="5640" max="5640" width="15.42578125" style="274" customWidth="1"/>
    <col min="5641" max="5641" width="17.28515625" style="274" customWidth="1"/>
    <col min="5642" max="5642" width="15.140625" style="274" customWidth="1"/>
    <col min="5643" max="5643" width="17.7109375" style="274" customWidth="1"/>
    <col min="5644" max="5644" width="14.85546875" style="274" customWidth="1"/>
    <col min="5645" max="5888" width="9.140625" style="274"/>
    <col min="5889" max="5889" width="39.42578125" style="274" customWidth="1"/>
    <col min="5890" max="5890" width="16.7109375" style="274" customWidth="1"/>
    <col min="5891" max="5891" width="18.85546875" style="274" customWidth="1"/>
    <col min="5892" max="5892" width="13.85546875" style="274" customWidth="1"/>
    <col min="5893" max="5893" width="14.140625" style="274" customWidth="1"/>
    <col min="5894" max="5894" width="16.85546875" style="274" customWidth="1"/>
    <col min="5895" max="5895" width="16.7109375" style="274" customWidth="1"/>
    <col min="5896" max="5896" width="15.42578125" style="274" customWidth="1"/>
    <col min="5897" max="5897" width="17.28515625" style="274" customWidth="1"/>
    <col min="5898" max="5898" width="15.140625" style="274" customWidth="1"/>
    <col min="5899" max="5899" width="17.7109375" style="274" customWidth="1"/>
    <col min="5900" max="5900" width="14.85546875" style="274" customWidth="1"/>
    <col min="5901" max="6144" width="9.140625" style="274"/>
    <col min="6145" max="6145" width="39.42578125" style="274" customWidth="1"/>
    <col min="6146" max="6146" width="16.7109375" style="274" customWidth="1"/>
    <col min="6147" max="6147" width="18.85546875" style="274" customWidth="1"/>
    <col min="6148" max="6148" width="13.85546875" style="274" customWidth="1"/>
    <col min="6149" max="6149" width="14.140625" style="274" customWidth="1"/>
    <col min="6150" max="6150" width="16.85546875" style="274" customWidth="1"/>
    <col min="6151" max="6151" width="16.7109375" style="274" customWidth="1"/>
    <col min="6152" max="6152" width="15.42578125" style="274" customWidth="1"/>
    <col min="6153" max="6153" width="17.28515625" style="274" customWidth="1"/>
    <col min="6154" max="6154" width="15.140625" style="274" customWidth="1"/>
    <col min="6155" max="6155" width="17.7109375" style="274" customWidth="1"/>
    <col min="6156" max="6156" width="14.85546875" style="274" customWidth="1"/>
    <col min="6157" max="6400" width="9.140625" style="274"/>
    <col min="6401" max="6401" width="39.42578125" style="274" customWidth="1"/>
    <col min="6402" max="6402" width="16.7109375" style="274" customWidth="1"/>
    <col min="6403" max="6403" width="18.85546875" style="274" customWidth="1"/>
    <col min="6404" max="6404" width="13.85546875" style="274" customWidth="1"/>
    <col min="6405" max="6405" width="14.140625" style="274" customWidth="1"/>
    <col min="6406" max="6406" width="16.85546875" style="274" customWidth="1"/>
    <col min="6407" max="6407" width="16.7109375" style="274" customWidth="1"/>
    <col min="6408" max="6408" width="15.42578125" style="274" customWidth="1"/>
    <col min="6409" max="6409" width="17.28515625" style="274" customWidth="1"/>
    <col min="6410" max="6410" width="15.140625" style="274" customWidth="1"/>
    <col min="6411" max="6411" width="17.7109375" style="274" customWidth="1"/>
    <col min="6412" max="6412" width="14.85546875" style="274" customWidth="1"/>
    <col min="6413" max="6656" width="9.140625" style="274"/>
    <col min="6657" max="6657" width="39.42578125" style="274" customWidth="1"/>
    <col min="6658" max="6658" width="16.7109375" style="274" customWidth="1"/>
    <col min="6659" max="6659" width="18.85546875" style="274" customWidth="1"/>
    <col min="6660" max="6660" width="13.85546875" style="274" customWidth="1"/>
    <col min="6661" max="6661" width="14.140625" style="274" customWidth="1"/>
    <col min="6662" max="6662" width="16.85546875" style="274" customWidth="1"/>
    <col min="6663" max="6663" width="16.7109375" style="274" customWidth="1"/>
    <col min="6664" max="6664" width="15.42578125" style="274" customWidth="1"/>
    <col min="6665" max="6665" width="17.28515625" style="274" customWidth="1"/>
    <col min="6666" max="6666" width="15.140625" style="274" customWidth="1"/>
    <col min="6667" max="6667" width="17.7109375" style="274" customWidth="1"/>
    <col min="6668" max="6668" width="14.85546875" style="274" customWidth="1"/>
    <col min="6669" max="6912" width="9.140625" style="274"/>
    <col min="6913" max="6913" width="39.42578125" style="274" customWidth="1"/>
    <col min="6914" max="6914" width="16.7109375" style="274" customWidth="1"/>
    <col min="6915" max="6915" width="18.85546875" style="274" customWidth="1"/>
    <col min="6916" max="6916" width="13.85546875" style="274" customWidth="1"/>
    <col min="6917" max="6917" width="14.140625" style="274" customWidth="1"/>
    <col min="6918" max="6918" width="16.85546875" style="274" customWidth="1"/>
    <col min="6919" max="6919" width="16.7109375" style="274" customWidth="1"/>
    <col min="6920" max="6920" width="15.42578125" style="274" customWidth="1"/>
    <col min="6921" max="6921" width="17.28515625" style="274" customWidth="1"/>
    <col min="6922" max="6922" width="15.140625" style="274" customWidth="1"/>
    <col min="6923" max="6923" width="17.7109375" style="274" customWidth="1"/>
    <col min="6924" max="6924" width="14.85546875" style="274" customWidth="1"/>
    <col min="6925" max="7168" width="9.140625" style="274"/>
    <col min="7169" max="7169" width="39.42578125" style="274" customWidth="1"/>
    <col min="7170" max="7170" width="16.7109375" style="274" customWidth="1"/>
    <col min="7171" max="7171" width="18.85546875" style="274" customWidth="1"/>
    <col min="7172" max="7172" width="13.85546875" style="274" customWidth="1"/>
    <col min="7173" max="7173" width="14.140625" style="274" customWidth="1"/>
    <col min="7174" max="7174" width="16.85546875" style="274" customWidth="1"/>
    <col min="7175" max="7175" width="16.7109375" style="274" customWidth="1"/>
    <col min="7176" max="7176" width="15.42578125" style="274" customWidth="1"/>
    <col min="7177" max="7177" width="17.28515625" style="274" customWidth="1"/>
    <col min="7178" max="7178" width="15.140625" style="274" customWidth="1"/>
    <col min="7179" max="7179" width="17.7109375" style="274" customWidth="1"/>
    <col min="7180" max="7180" width="14.85546875" style="274" customWidth="1"/>
    <col min="7181" max="7424" width="9.140625" style="274"/>
    <col min="7425" max="7425" width="39.42578125" style="274" customWidth="1"/>
    <col min="7426" max="7426" width="16.7109375" style="274" customWidth="1"/>
    <col min="7427" max="7427" width="18.85546875" style="274" customWidth="1"/>
    <col min="7428" max="7428" width="13.85546875" style="274" customWidth="1"/>
    <col min="7429" max="7429" width="14.140625" style="274" customWidth="1"/>
    <col min="7430" max="7430" width="16.85546875" style="274" customWidth="1"/>
    <col min="7431" max="7431" width="16.7109375" style="274" customWidth="1"/>
    <col min="7432" max="7432" width="15.42578125" style="274" customWidth="1"/>
    <col min="7433" max="7433" width="17.28515625" style="274" customWidth="1"/>
    <col min="7434" max="7434" width="15.140625" style="274" customWidth="1"/>
    <col min="7435" max="7435" width="17.7109375" style="274" customWidth="1"/>
    <col min="7436" max="7436" width="14.85546875" style="274" customWidth="1"/>
    <col min="7437" max="7680" width="9.140625" style="274"/>
    <col min="7681" max="7681" width="39.42578125" style="274" customWidth="1"/>
    <col min="7682" max="7682" width="16.7109375" style="274" customWidth="1"/>
    <col min="7683" max="7683" width="18.85546875" style="274" customWidth="1"/>
    <col min="7684" max="7684" width="13.85546875" style="274" customWidth="1"/>
    <col min="7685" max="7685" width="14.140625" style="274" customWidth="1"/>
    <col min="7686" max="7686" width="16.85546875" style="274" customWidth="1"/>
    <col min="7687" max="7687" width="16.7109375" style="274" customWidth="1"/>
    <col min="7688" max="7688" width="15.42578125" style="274" customWidth="1"/>
    <col min="7689" max="7689" width="17.28515625" style="274" customWidth="1"/>
    <col min="7690" max="7690" width="15.140625" style="274" customWidth="1"/>
    <col min="7691" max="7691" width="17.7109375" style="274" customWidth="1"/>
    <col min="7692" max="7692" width="14.85546875" style="274" customWidth="1"/>
    <col min="7693" max="7936" width="9.140625" style="274"/>
    <col min="7937" max="7937" width="39.42578125" style="274" customWidth="1"/>
    <col min="7938" max="7938" width="16.7109375" style="274" customWidth="1"/>
    <col min="7939" max="7939" width="18.85546875" style="274" customWidth="1"/>
    <col min="7940" max="7940" width="13.85546875" style="274" customWidth="1"/>
    <col min="7941" max="7941" width="14.140625" style="274" customWidth="1"/>
    <col min="7942" max="7942" width="16.85546875" style="274" customWidth="1"/>
    <col min="7943" max="7943" width="16.7109375" style="274" customWidth="1"/>
    <col min="7944" max="7944" width="15.42578125" style="274" customWidth="1"/>
    <col min="7945" max="7945" width="17.28515625" style="274" customWidth="1"/>
    <col min="7946" max="7946" width="15.140625" style="274" customWidth="1"/>
    <col min="7947" max="7947" width="17.7109375" style="274" customWidth="1"/>
    <col min="7948" max="7948" width="14.85546875" style="274" customWidth="1"/>
    <col min="7949" max="8192" width="9.140625" style="274"/>
    <col min="8193" max="8193" width="39.42578125" style="274" customWidth="1"/>
    <col min="8194" max="8194" width="16.7109375" style="274" customWidth="1"/>
    <col min="8195" max="8195" width="18.85546875" style="274" customWidth="1"/>
    <col min="8196" max="8196" width="13.85546875" style="274" customWidth="1"/>
    <col min="8197" max="8197" width="14.140625" style="274" customWidth="1"/>
    <col min="8198" max="8198" width="16.85546875" style="274" customWidth="1"/>
    <col min="8199" max="8199" width="16.7109375" style="274" customWidth="1"/>
    <col min="8200" max="8200" width="15.42578125" style="274" customWidth="1"/>
    <col min="8201" max="8201" width="17.28515625" style="274" customWidth="1"/>
    <col min="8202" max="8202" width="15.140625" style="274" customWidth="1"/>
    <col min="8203" max="8203" width="17.7109375" style="274" customWidth="1"/>
    <col min="8204" max="8204" width="14.85546875" style="274" customWidth="1"/>
    <col min="8205" max="8448" width="9.140625" style="274"/>
    <col min="8449" max="8449" width="39.42578125" style="274" customWidth="1"/>
    <col min="8450" max="8450" width="16.7109375" style="274" customWidth="1"/>
    <col min="8451" max="8451" width="18.85546875" style="274" customWidth="1"/>
    <col min="8452" max="8452" width="13.85546875" style="274" customWidth="1"/>
    <col min="8453" max="8453" width="14.140625" style="274" customWidth="1"/>
    <col min="8454" max="8454" width="16.85546875" style="274" customWidth="1"/>
    <col min="8455" max="8455" width="16.7109375" style="274" customWidth="1"/>
    <col min="8456" max="8456" width="15.42578125" style="274" customWidth="1"/>
    <col min="8457" max="8457" width="17.28515625" style="274" customWidth="1"/>
    <col min="8458" max="8458" width="15.140625" style="274" customWidth="1"/>
    <col min="8459" max="8459" width="17.7109375" style="274" customWidth="1"/>
    <col min="8460" max="8460" width="14.85546875" style="274" customWidth="1"/>
    <col min="8461" max="8704" width="9.140625" style="274"/>
    <col min="8705" max="8705" width="39.42578125" style="274" customWidth="1"/>
    <col min="8706" max="8706" width="16.7109375" style="274" customWidth="1"/>
    <col min="8707" max="8707" width="18.85546875" style="274" customWidth="1"/>
    <col min="8708" max="8708" width="13.85546875" style="274" customWidth="1"/>
    <col min="8709" max="8709" width="14.140625" style="274" customWidth="1"/>
    <col min="8710" max="8710" width="16.85546875" style="274" customWidth="1"/>
    <col min="8711" max="8711" width="16.7109375" style="274" customWidth="1"/>
    <col min="8712" max="8712" width="15.42578125" style="274" customWidth="1"/>
    <col min="8713" max="8713" width="17.28515625" style="274" customWidth="1"/>
    <col min="8714" max="8714" width="15.140625" style="274" customWidth="1"/>
    <col min="8715" max="8715" width="17.7109375" style="274" customWidth="1"/>
    <col min="8716" max="8716" width="14.85546875" style="274" customWidth="1"/>
    <col min="8717" max="8960" width="9.140625" style="274"/>
    <col min="8961" max="8961" width="39.42578125" style="274" customWidth="1"/>
    <col min="8962" max="8962" width="16.7109375" style="274" customWidth="1"/>
    <col min="8963" max="8963" width="18.85546875" style="274" customWidth="1"/>
    <col min="8964" max="8964" width="13.85546875" style="274" customWidth="1"/>
    <col min="8965" max="8965" width="14.140625" style="274" customWidth="1"/>
    <col min="8966" max="8966" width="16.85546875" style="274" customWidth="1"/>
    <col min="8967" max="8967" width="16.7109375" style="274" customWidth="1"/>
    <col min="8968" max="8968" width="15.42578125" style="274" customWidth="1"/>
    <col min="8969" max="8969" width="17.28515625" style="274" customWidth="1"/>
    <col min="8970" max="8970" width="15.140625" style="274" customWidth="1"/>
    <col min="8971" max="8971" width="17.7109375" style="274" customWidth="1"/>
    <col min="8972" max="8972" width="14.85546875" style="274" customWidth="1"/>
    <col min="8973" max="9216" width="9.140625" style="274"/>
    <col min="9217" max="9217" width="39.42578125" style="274" customWidth="1"/>
    <col min="9218" max="9218" width="16.7109375" style="274" customWidth="1"/>
    <col min="9219" max="9219" width="18.85546875" style="274" customWidth="1"/>
    <col min="9220" max="9220" width="13.85546875" style="274" customWidth="1"/>
    <col min="9221" max="9221" width="14.140625" style="274" customWidth="1"/>
    <col min="9222" max="9222" width="16.85546875" style="274" customWidth="1"/>
    <col min="9223" max="9223" width="16.7109375" style="274" customWidth="1"/>
    <col min="9224" max="9224" width="15.42578125" style="274" customWidth="1"/>
    <col min="9225" max="9225" width="17.28515625" style="274" customWidth="1"/>
    <col min="9226" max="9226" width="15.140625" style="274" customWidth="1"/>
    <col min="9227" max="9227" width="17.7109375" style="274" customWidth="1"/>
    <col min="9228" max="9228" width="14.85546875" style="274" customWidth="1"/>
    <col min="9229" max="9472" width="9.140625" style="274"/>
    <col min="9473" max="9473" width="39.42578125" style="274" customWidth="1"/>
    <col min="9474" max="9474" width="16.7109375" style="274" customWidth="1"/>
    <col min="9475" max="9475" width="18.85546875" style="274" customWidth="1"/>
    <col min="9476" max="9476" width="13.85546875" style="274" customWidth="1"/>
    <col min="9477" max="9477" width="14.140625" style="274" customWidth="1"/>
    <col min="9478" max="9478" width="16.85546875" style="274" customWidth="1"/>
    <col min="9479" max="9479" width="16.7109375" style="274" customWidth="1"/>
    <col min="9480" max="9480" width="15.42578125" style="274" customWidth="1"/>
    <col min="9481" max="9481" width="17.28515625" style="274" customWidth="1"/>
    <col min="9482" max="9482" width="15.140625" style="274" customWidth="1"/>
    <col min="9483" max="9483" width="17.7109375" style="274" customWidth="1"/>
    <col min="9484" max="9484" width="14.85546875" style="274" customWidth="1"/>
    <col min="9485" max="9728" width="9.140625" style="274"/>
    <col min="9729" max="9729" width="39.42578125" style="274" customWidth="1"/>
    <col min="9730" max="9730" width="16.7109375" style="274" customWidth="1"/>
    <col min="9731" max="9731" width="18.85546875" style="274" customWidth="1"/>
    <col min="9732" max="9732" width="13.85546875" style="274" customWidth="1"/>
    <col min="9733" max="9733" width="14.140625" style="274" customWidth="1"/>
    <col min="9734" max="9734" width="16.85546875" style="274" customWidth="1"/>
    <col min="9735" max="9735" width="16.7109375" style="274" customWidth="1"/>
    <col min="9736" max="9736" width="15.42578125" style="274" customWidth="1"/>
    <col min="9737" max="9737" width="17.28515625" style="274" customWidth="1"/>
    <col min="9738" max="9738" width="15.140625" style="274" customWidth="1"/>
    <col min="9739" max="9739" width="17.7109375" style="274" customWidth="1"/>
    <col min="9740" max="9740" width="14.85546875" style="274" customWidth="1"/>
    <col min="9741" max="9984" width="9.140625" style="274"/>
    <col min="9985" max="9985" width="39.42578125" style="274" customWidth="1"/>
    <col min="9986" max="9986" width="16.7109375" style="274" customWidth="1"/>
    <col min="9987" max="9987" width="18.85546875" style="274" customWidth="1"/>
    <col min="9988" max="9988" width="13.85546875" style="274" customWidth="1"/>
    <col min="9989" max="9989" width="14.140625" style="274" customWidth="1"/>
    <col min="9990" max="9990" width="16.85546875" style="274" customWidth="1"/>
    <col min="9991" max="9991" width="16.7109375" style="274" customWidth="1"/>
    <col min="9992" max="9992" width="15.42578125" style="274" customWidth="1"/>
    <col min="9993" max="9993" width="17.28515625" style="274" customWidth="1"/>
    <col min="9994" max="9994" width="15.140625" style="274" customWidth="1"/>
    <col min="9995" max="9995" width="17.7109375" style="274" customWidth="1"/>
    <col min="9996" max="9996" width="14.85546875" style="274" customWidth="1"/>
    <col min="9997" max="10240" width="9.140625" style="274"/>
    <col min="10241" max="10241" width="39.42578125" style="274" customWidth="1"/>
    <col min="10242" max="10242" width="16.7109375" style="274" customWidth="1"/>
    <col min="10243" max="10243" width="18.85546875" style="274" customWidth="1"/>
    <col min="10244" max="10244" width="13.85546875" style="274" customWidth="1"/>
    <col min="10245" max="10245" width="14.140625" style="274" customWidth="1"/>
    <col min="10246" max="10246" width="16.85546875" style="274" customWidth="1"/>
    <col min="10247" max="10247" width="16.7109375" style="274" customWidth="1"/>
    <col min="10248" max="10248" width="15.42578125" style="274" customWidth="1"/>
    <col min="10249" max="10249" width="17.28515625" style="274" customWidth="1"/>
    <col min="10250" max="10250" width="15.140625" style="274" customWidth="1"/>
    <col min="10251" max="10251" width="17.7109375" style="274" customWidth="1"/>
    <col min="10252" max="10252" width="14.85546875" style="274" customWidth="1"/>
    <col min="10253" max="10496" width="9.140625" style="274"/>
    <col min="10497" max="10497" width="39.42578125" style="274" customWidth="1"/>
    <col min="10498" max="10498" width="16.7109375" style="274" customWidth="1"/>
    <col min="10499" max="10499" width="18.85546875" style="274" customWidth="1"/>
    <col min="10500" max="10500" width="13.85546875" style="274" customWidth="1"/>
    <col min="10501" max="10501" width="14.140625" style="274" customWidth="1"/>
    <col min="10502" max="10502" width="16.85546875" style="274" customWidth="1"/>
    <col min="10503" max="10503" width="16.7109375" style="274" customWidth="1"/>
    <col min="10504" max="10504" width="15.42578125" style="274" customWidth="1"/>
    <col min="10505" max="10505" width="17.28515625" style="274" customWidth="1"/>
    <col min="10506" max="10506" width="15.140625" style="274" customWidth="1"/>
    <col min="10507" max="10507" width="17.7109375" style="274" customWidth="1"/>
    <col min="10508" max="10508" width="14.85546875" style="274" customWidth="1"/>
    <col min="10509" max="10752" width="9.140625" style="274"/>
    <col min="10753" max="10753" width="39.42578125" style="274" customWidth="1"/>
    <col min="10754" max="10754" width="16.7109375" style="274" customWidth="1"/>
    <col min="10755" max="10755" width="18.85546875" style="274" customWidth="1"/>
    <col min="10756" max="10756" width="13.85546875" style="274" customWidth="1"/>
    <col min="10757" max="10757" width="14.140625" style="274" customWidth="1"/>
    <col min="10758" max="10758" width="16.85546875" style="274" customWidth="1"/>
    <col min="10759" max="10759" width="16.7109375" style="274" customWidth="1"/>
    <col min="10760" max="10760" width="15.42578125" style="274" customWidth="1"/>
    <col min="10761" max="10761" width="17.28515625" style="274" customWidth="1"/>
    <col min="10762" max="10762" width="15.140625" style="274" customWidth="1"/>
    <col min="10763" max="10763" width="17.7109375" style="274" customWidth="1"/>
    <col min="10764" max="10764" width="14.85546875" style="274" customWidth="1"/>
    <col min="10765" max="11008" width="9.140625" style="274"/>
    <col min="11009" max="11009" width="39.42578125" style="274" customWidth="1"/>
    <col min="11010" max="11010" width="16.7109375" style="274" customWidth="1"/>
    <col min="11011" max="11011" width="18.85546875" style="274" customWidth="1"/>
    <col min="11012" max="11012" width="13.85546875" style="274" customWidth="1"/>
    <col min="11013" max="11013" width="14.140625" style="274" customWidth="1"/>
    <col min="11014" max="11014" width="16.85546875" style="274" customWidth="1"/>
    <col min="11015" max="11015" width="16.7109375" style="274" customWidth="1"/>
    <col min="11016" max="11016" width="15.42578125" style="274" customWidth="1"/>
    <col min="11017" max="11017" width="17.28515625" style="274" customWidth="1"/>
    <col min="11018" max="11018" width="15.140625" style="274" customWidth="1"/>
    <col min="11019" max="11019" width="17.7109375" style="274" customWidth="1"/>
    <col min="11020" max="11020" width="14.85546875" style="274" customWidth="1"/>
    <col min="11021" max="11264" width="9.140625" style="274"/>
    <col min="11265" max="11265" width="39.42578125" style="274" customWidth="1"/>
    <col min="11266" max="11266" width="16.7109375" style="274" customWidth="1"/>
    <col min="11267" max="11267" width="18.85546875" style="274" customWidth="1"/>
    <col min="11268" max="11268" width="13.85546875" style="274" customWidth="1"/>
    <col min="11269" max="11269" width="14.140625" style="274" customWidth="1"/>
    <col min="11270" max="11270" width="16.85546875" style="274" customWidth="1"/>
    <col min="11271" max="11271" width="16.7109375" style="274" customWidth="1"/>
    <col min="11272" max="11272" width="15.42578125" style="274" customWidth="1"/>
    <col min="11273" max="11273" width="17.28515625" style="274" customWidth="1"/>
    <col min="11274" max="11274" width="15.140625" style="274" customWidth="1"/>
    <col min="11275" max="11275" width="17.7109375" style="274" customWidth="1"/>
    <col min="11276" max="11276" width="14.85546875" style="274" customWidth="1"/>
    <col min="11277" max="11520" width="9.140625" style="274"/>
    <col min="11521" max="11521" width="39.42578125" style="274" customWidth="1"/>
    <col min="11522" max="11522" width="16.7109375" style="274" customWidth="1"/>
    <col min="11523" max="11523" width="18.85546875" style="274" customWidth="1"/>
    <col min="11524" max="11524" width="13.85546875" style="274" customWidth="1"/>
    <col min="11525" max="11525" width="14.140625" style="274" customWidth="1"/>
    <col min="11526" max="11526" width="16.85546875" style="274" customWidth="1"/>
    <col min="11527" max="11527" width="16.7109375" style="274" customWidth="1"/>
    <col min="11528" max="11528" width="15.42578125" style="274" customWidth="1"/>
    <col min="11529" max="11529" width="17.28515625" style="274" customWidth="1"/>
    <col min="11530" max="11530" width="15.140625" style="274" customWidth="1"/>
    <col min="11531" max="11531" width="17.7109375" style="274" customWidth="1"/>
    <col min="11532" max="11532" width="14.85546875" style="274" customWidth="1"/>
    <col min="11533" max="11776" width="9.140625" style="274"/>
    <col min="11777" max="11777" width="39.42578125" style="274" customWidth="1"/>
    <col min="11778" max="11778" width="16.7109375" style="274" customWidth="1"/>
    <col min="11779" max="11779" width="18.85546875" style="274" customWidth="1"/>
    <col min="11780" max="11780" width="13.85546875" style="274" customWidth="1"/>
    <col min="11781" max="11781" width="14.140625" style="274" customWidth="1"/>
    <col min="11782" max="11782" width="16.85546875" style="274" customWidth="1"/>
    <col min="11783" max="11783" width="16.7109375" style="274" customWidth="1"/>
    <col min="11784" max="11784" width="15.42578125" style="274" customWidth="1"/>
    <col min="11785" max="11785" width="17.28515625" style="274" customWidth="1"/>
    <col min="11786" max="11786" width="15.140625" style="274" customWidth="1"/>
    <col min="11787" max="11787" width="17.7109375" style="274" customWidth="1"/>
    <col min="11788" max="11788" width="14.85546875" style="274" customWidth="1"/>
    <col min="11789" max="12032" width="9.140625" style="274"/>
    <col min="12033" max="12033" width="39.42578125" style="274" customWidth="1"/>
    <col min="12034" max="12034" width="16.7109375" style="274" customWidth="1"/>
    <col min="12035" max="12035" width="18.85546875" style="274" customWidth="1"/>
    <col min="12036" max="12036" width="13.85546875" style="274" customWidth="1"/>
    <col min="12037" max="12037" width="14.140625" style="274" customWidth="1"/>
    <col min="12038" max="12038" width="16.85546875" style="274" customWidth="1"/>
    <col min="12039" max="12039" width="16.7109375" style="274" customWidth="1"/>
    <col min="12040" max="12040" width="15.42578125" style="274" customWidth="1"/>
    <col min="12041" max="12041" width="17.28515625" style="274" customWidth="1"/>
    <col min="12042" max="12042" width="15.140625" style="274" customWidth="1"/>
    <col min="12043" max="12043" width="17.7109375" style="274" customWidth="1"/>
    <col min="12044" max="12044" width="14.85546875" style="274" customWidth="1"/>
    <col min="12045" max="12288" width="9.140625" style="274"/>
    <col min="12289" max="12289" width="39.42578125" style="274" customWidth="1"/>
    <col min="12290" max="12290" width="16.7109375" style="274" customWidth="1"/>
    <col min="12291" max="12291" width="18.85546875" style="274" customWidth="1"/>
    <col min="12292" max="12292" width="13.85546875" style="274" customWidth="1"/>
    <col min="12293" max="12293" width="14.140625" style="274" customWidth="1"/>
    <col min="12294" max="12294" width="16.85546875" style="274" customWidth="1"/>
    <col min="12295" max="12295" width="16.7109375" style="274" customWidth="1"/>
    <col min="12296" max="12296" width="15.42578125" style="274" customWidth="1"/>
    <col min="12297" max="12297" width="17.28515625" style="274" customWidth="1"/>
    <col min="12298" max="12298" width="15.140625" style="274" customWidth="1"/>
    <col min="12299" max="12299" width="17.7109375" style="274" customWidth="1"/>
    <col min="12300" max="12300" width="14.85546875" style="274" customWidth="1"/>
    <col min="12301" max="12544" width="9.140625" style="274"/>
    <col min="12545" max="12545" width="39.42578125" style="274" customWidth="1"/>
    <col min="12546" max="12546" width="16.7109375" style="274" customWidth="1"/>
    <col min="12547" max="12547" width="18.85546875" style="274" customWidth="1"/>
    <col min="12548" max="12548" width="13.85546875" style="274" customWidth="1"/>
    <col min="12549" max="12549" width="14.140625" style="274" customWidth="1"/>
    <col min="12550" max="12550" width="16.85546875" style="274" customWidth="1"/>
    <col min="12551" max="12551" width="16.7109375" style="274" customWidth="1"/>
    <col min="12552" max="12552" width="15.42578125" style="274" customWidth="1"/>
    <col min="12553" max="12553" width="17.28515625" style="274" customWidth="1"/>
    <col min="12554" max="12554" width="15.140625" style="274" customWidth="1"/>
    <col min="12555" max="12555" width="17.7109375" style="274" customWidth="1"/>
    <col min="12556" max="12556" width="14.85546875" style="274" customWidth="1"/>
    <col min="12557" max="12800" width="9.140625" style="274"/>
    <col min="12801" max="12801" width="39.42578125" style="274" customWidth="1"/>
    <col min="12802" max="12802" width="16.7109375" style="274" customWidth="1"/>
    <col min="12803" max="12803" width="18.85546875" style="274" customWidth="1"/>
    <col min="12804" max="12804" width="13.85546875" style="274" customWidth="1"/>
    <col min="12805" max="12805" width="14.140625" style="274" customWidth="1"/>
    <col min="12806" max="12806" width="16.85546875" style="274" customWidth="1"/>
    <col min="12807" max="12807" width="16.7109375" style="274" customWidth="1"/>
    <col min="12808" max="12808" width="15.42578125" style="274" customWidth="1"/>
    <col min="12809" max="12809" width="17.28515625" style="274" customWidth="1"/>
    <col min="12810" max="12810" width="15.140625" style="274" customWidth="1"/>
    <col min="12811" max="12811" width="17.7109375" style="274" customWidth="1"/>
    <col min="12812" max="12812" width="14.85546875" style="274" customWidth="1"/>
    <col min="12813" max="13056" width="9.140625" style="274"/>
    <col min="13057" max="13057" width="39.42578125" style="274" customWidth="1"/>
    <col min="13058" max="13058" width="16.7109375" style="274" customWidth="1"/>
    <col min="13059" max="13059" width="18.85546875" style="274" customWidth="1"/>
    <col min="13060" max="13060" width="13.85546875" style="274" customWidth="1"/>
    <col min="13061" max="13061" width="14.140625" style="274" customWidth="1"/>
    <col min="13062" max="13062" width="16.85546875" style="274" customWidth="1"/>
    <col min="13063" max="13063" width="16.7109375" style="274" customWidth="1"/>
    <col min="13064" max="13064" width="15.42578125" style="274" customWidth="1"/>
    <col min="13065" max="13065" width="17.28515625" style="274" customWidth="1"/>
    <col min="13066" max="13066" width="15.140625" style="274" customWidth="1"/>
    <col min="13067" max="13067" width="17.7109375" style="274" customWidth="1"/>
    <col min="13068" max="13068" width="14.85546875" style="274" customWidth="1"/>
    <col min="13069" max="13312" width="9.140625" style="274"/>
    <col min="13313" max="13313" width="39.42578125" style="274" customWidth="1"/>
    <col min="13314" max="13314" width="16.7109375" style="274" customWidth="1"/>
    <col min="13315" max="13315" width="18.85546875" style="274" customWidth="1"/>
    <col min="13316" max="13316" width="13.85546875" style="274" customWidth="1"/>
    <col min="13317" max="13317" width="14.140625" style="274" customWidth="1"/>
    <col min="13318" max="13318" width="16.85546875" style="274" customWidth="1"/>
    <col min="13319" max="13319" width="16.7109375" style="274" customWidth="1"/>
    <col min="13320" max="13320" width="15.42578125" style="274" customWidth="1"/>
    <col min="13321" max="13321" width="17.28515625" style="274" customWidth="1"/>
    <col min="13322" max="13322" width="15.140625" style="274" customWidth="1"/>
    <col min="13323" max="13323" width="17.7109375" style="274" customWidth="1"/>
    <col min="13324" max="13324" width="14.85546875" style="274" customWidth="1"/>
    <col min="13325" max="13568" width="9.140625" style="274"/>
    <col min="13569" max="13569" width="39.42578125" style="274" customWidth="1"/>
    <col min="13570" max="13570" width="16.7109375" style="274" customWidth="1"/>
    <col min="13571" max="13571" width="18.85546875" style="274" customWidth="1"/>
    <col min="13572" max="13572" width="13.85546875" style="274" customWidth="1"/>
    <col min="13573" max="13573" width="14.140625" style="274" customWidth="1"/>
    <col min="13574" max="13574" width="16.85546875" style="274" customWidth="1"/>
    <col min="13575" max="13575" width="16.7109375" style="274" customWidth="1"/>
    <col min="13576" max="13576" width="15.42578125" style="274" customWidth="1"/>
    <col min="13577" max="13577" width="17.28515625" style="274" customWidth="1"/>
    <col min="13578" max="13578" width="15.140625" style="274" customWidth="1"/>
    <col min="13579" max="13579" width="17.7109375" style="274" customWidth="1"/>
    <col min="13580" max="13580" width="14.85546875" style="274" customWidth="1"/>
    <col min="13581" max="13824" width="9.140625" style="274"/>
    <col min="13825" max="13825" width="39.42578125" style="274" customWidth="1"/>
    <col min="13826" max="13826" width="16.7109375" style="274" customWidth="1"/>
    <col min="13827" max="13827" width="18.85546875" style="274" customWidth="1"/>
    <col min="13828" max="13828" width="13.85546875" style="274" customWidth="1"/>
    <col min="13829" max="13829" width="14.140625" style="274" customWidth="1"/>
    <col min="13830" max="13830" width="16.85546875" style="274" customWidth="1"/>
    <col min="13831" max="13831" width="16.7109375" style="274" customWidth="1"/>
    <col min="13832" max="13832" width="15.42578125" style="274" customWidth="1"/>
    <col min="13833" max="13833" width="17.28515625" style="274" customWidth="1"/>
    <col min="13834" max="13834" width="15.140625" style="274" customWidth="1"/>
    <col min="13835" max="13835" width="17.7109375" style="274" customWidth="1"/>
    <col min="13836" max="13836" width="14.85546875" style="274" customWidth="1"/>
    <col min="13837" max="14080" width="9.140625" style="274"/>
    <col min="14081" max="14081" width="39.42578125" style="274" customWidth="1"/>
    <col min="14082" max="14082" width="16.7109375" style="274" customWidth="1"/>
    <col min="14083" max="14083" width="18.85546875" style="274" customWidth="1"/>
    <col min="14084" max="14084" width="13.85546875" style="274" customWidth="1"/>
    <col min="14085" max="14085" width="14.140625" style="274" customWidth="1"/>
    <col min="14086" max="14086" width="16.85546875" style="274" customWidth="1"/>
    <col min="14087" max="14087" width="16.7109375" style="274" customWidth="1"/>
    <col min="14088" max="14088" width="15.42578125" style="274" customWidth="1"/>
    <col min="14089" max="14089" width="17.28515625" style="274" customWidth="1"/>
    <col min="14090" max="14090" width="15.140625" style="274" customWidth="1"/>
    <col min="14091" max="14091" width="17.7109375" style="274" customWidth="1"/>
    <col min="14092" max="14092" width="14.85546875" style="274" customWidth="1"/>
    <col min="14093" max="14336" width="9.140625" style="274"/>
    <col min="14337" max="14337" width="39.42578125" style="274" customWidth="1"/>
    <col min="14338" max="14338" width="16.7109375" style="274" customWidth="1"/>
    <col min="14339" max="14339" width="18.85546875" style="274" customWidth="1"/>
    <col min="14340" max="14340" width="13.85546875" style="274" customWidth="1"/>
    <col min="14341" max="14341" width="14.140625" style="274" customWidth="1"/>
    <col min="14342" max="14342" width="16.85546875" style="274" customWidth="1"/>
    <col min="14343" max="14343" width="16.7109375" style="274" customWidth="1"/>
    <col min="14344" max="14344" width="15.42578125" style="274" customWidth="1"/>
    <col min="14345" max="14345" width="17.28515625" style="274" customWidth="1"/>
    <col min="14346" max="14346" width="15.140625" style="274" customWidth="1"/>
    <col min="14347" max="14347" width="17.7109375" style="274" customWidth="1"/>
    <col min="14348" max="14348" width="14.85546875" style="274" customWidth="1"/>
    <col min="14349" max="14592" width="9.140625" style="274"/>
    <col min="14593" max="14593" width="39.42578125" style="274" customWidth="1"/>
    <col min="14594" max="14594" width="16.7109375" style="274" customWidth="1"/>
    <col min="14595" max="14595" width="18.85546875" style="274" customWidth="1"/>
    <col min="14596" max="14596" width="13.85546875" style="274" customWidth="1"/>
    <col min="14597" max="14597" width="14.140625" style="274" customWidth="1"/>
    <col min="14598" max="14598" width="16.85546875" style="274" customWidth="1"/>
    <col min="14599" max="14599" width="16.7109375" style="274" customWidth="1"/>
    <col min="14600" max="14600" width="15.42578125" style="274" customWidth="1"/>
    <col min="14601" max="14601" width="17.28515625" style="274" customWidth="1"/>
    <col min="14602" max="14602" width="15.140625" style="274" customWidth="1"/>
    <col min="14603" max="14603" width="17.7109375" style="274" customWidth="1"/>
    <col min="14604" max="14604" width="14.85546875" style="274" customWidth="1"/>
    <col min="14605" max="14848" width="9.140625" style="274"/>
    <col min="14849" max="14849" width="39.42578125" style="274" customWidth="1"/>
    <col min="14850" max="14850" width="16.7109375" style="274" customWidth="1"/>
    <col min="14851" max="14851" width="18.85546875" style="274" customWidth="1"/>
    <col min="14852" max="14852" width="13.85546875" style="274" customWidth="1"/>
    <col min="14853" max="14853" width="14.140625" style="274" customWidth="1"/>
    <col min="14854" max="14854" width="16.85546875" style="274" customWidth="1"/>
    <col min="14855" max="14855" width="16.7109375" style="274" customWidth="1"/>
    <col min="14856" max="14856" width="15.42578125" style="274" customWidth="1"/>
    <col min="14857" max="14857" width="17.28515625" style="274" customWidth="1"/>
    <col min="14858" max="14858" width="15.140625" style="274" customWidth="1"/>
    <col min="14859" max="14859" width="17.7109375" style="274" customWidth="1"/>
    <col min="14860" max="14860" width="14.85546875" style="274" customWidth="1"/>
    <col min="14861" max="15104" width="9.140625" style="274"/>
    <col min="15105" max="15105" width="39.42578125" style="274" customWidth="1"/>
    <col min="15106" max="15106" width="16.7109375" style="274" customWidth="1"/>
    <col min="15107" max="15107" width="18.85546875" style="274" customWidth="1"/>
    <col min="15108" max="15108" width="13.85546875" style="274" customWidth="1"/>
    <col min="15109" max="15109" width="14.140625" style="274" customWidth="1"/>
    <col min="15110" max="15110" width="16.85546875" style="274" customWidth="1"/>
    <col min="15111" max="15111" width="16.7109375" style="274" customWidth="1"/>
    <col min="15112" max="15112" width="15.42578125" style="274" customWidth="1"/>
    <col min="15113" max="15113" width="17.28515625" style="274" customWidth="1"/>
    <col min="15114" max="15114" width="15.140625" style="274" customWidth="1"/>
    <col min="15115" max="15115" width="17.7109375" style="274" customWidth="1"/>
    <col min="15116" max="15116" width="14.85546875" style="274" customWidth="1"/>
    <col min="15117" max="15360" width="9.140625" style="274"/>
    <col min="15361" max="15361" width="39.42578125" style="274" customWidth="1"/>
    <col min="15362" max="15362" width="16.7109375" style="274" customWidth="1"/>
    <col min="15363" max="15363" width="18.85546875" style="274" customWidth="1"/>
    <col min="15364" max="15364" width="13.85546875" style="274" customWidth="1"/>
    <col min="15365" max="15365" width="14.140625" style="274" customWidth="1"/>
    <col min="15366" max="15366" width="16.85546875" style="274" customWidth="1"/>
    <col min="15367" max="15367" width="16.7109375" style="274" customWidth="1"/>
    <col min="15368" max="15368" width="15.42578125" style="274" customWidth="1"/>
    <col min="15369" max="15369" width="17.28515625" style="274" customWidth="1"/>
    <col min="15370" max="15370" width="15.140625" style="274" customWidth="1"/>
    <col min="15371" max="15371" width="17.7109375" style="274" customWidth="1"/>
    <col min="15372" max="15372" width="14.85546875" style="274" customWidth="1"/>
    <col min="15373" max="15616" width="9.140625" style="274"/>
    <col min="15617" max="15617" width="39.42578125" style="274" customWidth="1"/>
    <col min="15618" max="15618" width="16.7109375" style="274" customWidth="1"/>
    <col min="15619" max="15619" width="18.85546875" style="274" customWidth="1"/>
    <col min="15620" max="15620" width="13.85546875" style="274" customWidth="1"/>
    <col min="15621" max="15621" width="14.140625" style="274" customWidth="1"/>
    <col min="15622" max="15622" width="16.85546875" style="274" customWidth="1"/>
    <col min="15623" max="15623" width="16.7109375" style="274" customWidth="1"/>
    <col min="15624" max="15624" width="15.42578125" style="274" customWidth="1"/>
    <col min="15625" max="15625" width="17.28515625" style="274" customWidth="1"/>
    <col min="15626" max="15626" width="15.140625" style="274" customWidth="1"/>
    <col min="15627" max="15627" width="17.7109375" style="274" customWidth="1"/>
    <col min="15628" max="15628" width="14.85546875" style="274" customWidth="1"/>
    <col min="15629" max="15872" width="9.140625" style="274"/>
    <col min="15873" max="15873" width="39.42578125" style="274" customWidth="1"/>
    <col min="15874" max="15874" width="16.7109375" style="274" customWidth="1"/>
    <col min="15875" max="15875" width="18.85546875" style="274" customWidth="1"/>
    <col min="15876" max="15876" width="13.85546875" style="274" customWidth="1"/>
    <col min="15877" max="15877" width="14.140625" style="274" customWidth="1"/>
    <col min="15878" max="15878" width="16.85546875" style="274" customWidth="1"/>
    <col min="15879" max="15879" width="16.7109375" style="274" customWidth="1"/>
    <col min="15880" max="15880" width="15.42578125" style="274" customWidth="1"/>
    <col min="15881" max="15881" width="17.28515625" style="274" customWidth="1"/>
    <col min="15882" max="15882" width="15.140625" style="274" customWidth="1"/>
    <col min="15883" max="15883" width="17.7109375" style="274" customWidth="1"/>
    <col min="15884" max="15884" width="14.85546875" style="274" customWidth="1"/>
    <col min="15885" max="16128" width="9.140625" style="274"/>
    <col min="16129" max="16129" width="39.42578125" style="274" customWidth="1"/>
    <col min="16130" max="16130" width="16.7109375" style="274" customWidth="1"/>
    <col min="16131" max="16131" width="18.85546875" style="274" customWidth="1"/>
    <col min="16132" max="16132" width="13.85546875" style="274" customWidth="1"/>
    <col min="16133" max="16133" width="14.140625" style="274" customWidth="1"/>
    <col min="16134" max="16134" width="16.85546875" style="274" customWidth="1"/>
    <col min="16135" max="16135" width="16.7109375" style="274" customWidth="1"/>
    <col min="16136" max="16136" width="15.42578125" style="274" customWidth="1"/>
    <col min="16137" max="16137" width="17.28515625" style="274" customWidth="1"/>
    <col min="16138" max="16138" width="15.140625" style="274" customWidth="1"/>
    <col min="16139" max="16139" width="17.7109375" style="274" customWidth="1"/>
    <col min="16140" max="16140" width="14.85546875" style="274" customWidth="1"/>
    <col min="16141" max="16384" width="9.140625" style="274"/>
  </cols>
  <sheetData>
    <row r="1" spans="1:12" x14ac:dyDescent="0.25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x14ac:dyDescent="0.25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2" x14ac:dyDescent="0.25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x14ac:dyDescent="0.25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</row>
    <row r="5" spans="1:12" x14ac:dyDescent="0.25">
      <c r="A5" s="1455" t="s">
        <v>2</v>
      </c>
      <c r="B5" s="1455"/>
      <c r="C5" s="1455"/>
      <c r="D5" s="1455"/>
      <c r="E5" s="1455"/>
      <c r="F5" s="1455"/>
      <c r="G5" s="1455"/>
      <c r="H5" s="1455"/>
      <c r="I5" s="1455"/>
      <c r="J5" s="1455"/>
      <c r="K5" s="1455"/>
      <c r="L5" s="1455"/>
    </row>
    <row r="6" spans="1:12" x14ac:dyDescent="0.25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</row>
    <row r="7" spans="1:12" x14ac:dyDescent="0.25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</row>
    <row r="8" spans="1:12" ht="60.75" customHeight="1" x14ac:dyDescent="0.25">
      <c r="A8" s="1456" t="s">
        <v>33</v>
      </c>
      <c r="B8" s="1412" t="s">
        <v>3</v>
      </c>
      <c r="C8" s="1414"/>
      <c r="D8" s="1415"/>
      <c r="E8" s="1416"/>
      <c r="F8" s="1414" t="s">
        <v>4</v>
      </c>
      <c r="G8" s="1415"/>
      <c r="H8" s="1415"/>
      <c r="I8" s="1415"/>
      <c r="J8" s="1415"/>
      <c r="K8" s="1415"/>
      <c r="L8" s="1417"/>
    </row>
    <row r="9" spans="1:12" ht="143.25" customHeight="1" x14ac:dyDescent="0.25">
      <c r="A9" s="1457"/>
      <c r="B9" s="1413"/>
      <c r="C9" s="324" t="s">
        <v>5</v>
      </c>
      <c r="D9" s="325" t="s">
        <v>6</v>
      </c>
      <c r="E9" s="326" t="s">
        <v>7</v>
      </c>
      <c r="F9" s="327" t="s">
        <v>8</v>
      </c>
      <c r="G9" s="325" t="s">
        <v>9</v>
      </c>
      <c r="H9" s="325" t="s">
        <v>10</v>
      </c>
      <c r="I9" s="325" t="s">
        <v>83</v>
      </c>
      <c r="J9" s="325" t="s">
        <v>12</v>
      </c>
      <c r="K9" s="325" t="s">
        <v>13</v>
      </c>
      <c r="L9" s="325" t="s">
        <v>14</v>
      </c>
    </row>
    <row r="10" spans="1:12" x14ac:dyDescent="0.25">
      <c r="A10" s="84" t="s">
        <v>15</v>
      </c>
      <c r="B10" s="97">
        <v>113</v>
      </c>
      <c r="C10" s="471">
        <v>42</v>
      </c>
      <c r="D10" s="474">
        <v>29</v>
      </c>
      <c r="E10" s="1148">
        <v>42</v>
      </c>
      <c r="F10" s="98">
        <v>115</v>
      </c>
      <c r="G10" s="92"/>
      <c r="H10" s="92">
        <v>24</v>
      </c>
      <c r="I10" s="92">
        <v>63</v>
      </c>
      <c r="J10" s="92">
        <v>28</v>
      </c>
      <c r="K10" s="92"/>
      <c r="L10" s="92"/>
    </row>
    <row r="11" spans="1:12" x14ac:dyDescent="0.25">
      <c r="A11" s="84" t="s">
        <v>16</v>
      </c>
      <c r="B11" s="97">
        <v>32</v>
      </c>
      <c r="C11" s="99">
        <v>17</v>
      </c>
      <c r="D11" s="92">
        <v>1</v>
      </c>
      <c r="E11" s="100">
        <v>14</v>
      </c>
      <c r="F11" s="98">
        <v>24</v>
      </c>
      <c r="G11" s="92">
        <v>2</v>
      </c>
      <c r="H11" s="92">
        <v>5</v>
      </c>
      <c r="I11" s="92">
        <v>17</v>
      </c>
      <c r="J11" s="92"/>
      <c r="K11" s="92"/>
      <c r="L11" s="92"/>
    </row>
    <row r="12" spans="1:12" x14ac:dyDescent="0.25">
      <c r="A12" s="84" t="s">
        <v>17</v>
      </c>
      <c r="B12" s="97">
        <v>44</v>
      </c>
      <c r="C12" s="99">
        <v>15</v>
      </c>
      <c r="D12" s="92">
        <v>7</v>
      </c>
      <c r="E12" s="100">
        <v>22</v>
      </c>
      <c r="F12" s="98">
        <v>18</v>
      </c>
      <c r="G12" s="92">
        <v>1</v>
      </c>
      <c r="H12" s="92">
        <v>2</v>
      </c>
      <c r="I12" s="92">
        <v>10</v>
      </c>
      <c r="J12" s="92">
        <v>5</v>
      </c>
      <c r="K12" s="92"/>
      <c r="L12" s="92"/>
    </row>
    <row r="13" spans="1:12" x14ac:dyDescent="0.25">
      <c r="A13" s="84" t="s">
        <v>18</v>
      </c>
      <c r="B13" s="97">
        <v>2</v>
      </c>
      <c r="C13" s="99">
        <v>5</v>
      </c>
      <c r="D13" s="92">
        <v>16</v>
      </c>
      <c r="E13" s="100"/>
      <c r="F13" s="98">
        <v>39</v>
      </c>
      <c r="G13" s="92">
        <v>22</v>
      </c>
      <c r="H13" s="92">
        <v>12</v>
      </c>
      <c r="I13" s="92">
        <v>5</v>
      </c>
      <c r="J13" s="92"/>
      <c r="K13" s="92"/>
      <c r="L13" s="92"/>
    </row>
    <row r="14" spans="1:12" x14ac:dyDescent="0.25">
      <c r="A14" s="84" t="s">
        <v>19</v>
      </c>
      <c r="B14" s="97"/>
      <c r="C14" s="99"/>
      <c r="D14" s="92"/>
      <c r="E14" s="100"/>
      <c r="F14" s="98">
        <v>1</v>
      </c>
      <c r="G14" s="92">
        <v>1</v>
      </c>
      <c r="H14" s="92"/>
      <c r="I14" s="92"/>
      <c r="J14" s="92"/>
      <c r="K14" s="92"/>
      <c r="L14" s="92"/>
    </row>
    <row r="15" spans="1:12" x14ac:dyDescent="0.25">
      <c r="A15" s="84" t="s">
        <v>20</v>
      </c>
      <c r="B15" s="97">
        <v>28</v>
      </c>
      <c r="C15" s="99">
        <v>11</v>
      </c>
      <c r="D15" s="92">
        <v>8</v>
      </c>
      <c r="E15" s="100">
        <v>9</v>
      </c>
      <c r="F15" s="98"/>
      <c r="G15" s="92">
        <v>11</v>
      </c>
      <c r="H15" s="92">
        <v>11</v>
      </c>
      <c r="I15" s="92"/>
      <c r="J15" s="92"/>
      <c r="K15" s="92"/>
      <c r="L15" s="92"/>
    </row>
    <row r="16" spans="1:12" x14ac:dyDescent="0.25">
      <c r="A16" s="84" t="s">
        <v>21</v>
      </c>
      <c r="B16" s="97">
        <v>9</v>
      </c>
      <c r="C16" s="99">
        <v>4</v>
      </c>
      <c r="D16" s="92"/>
      <c r="E16" s="100">
        <v>5</v>
      </c>
      <c r="F16" s="98">
        <v>3</v>
      </c>
      <c r="G16" s="92"/>
      <c r="H16" s="92">
        <v>2</v>
      </c>
      <c r="I16" s="92">
        <v>1</v>
      </c>
      <c r="J16" s="92"/>
      <c r="K16" s="92"/>
      <c r="L16" s="92"/>
    </row>
    <row r="17" spans="1:12" x14ac:dyDescent="0.25">
      <c r="A17" s="84" t="s">
        <v>22</v>
      </c>
      <c r="B17" s="97">
        <v>3</v>
      </c>
      <c r="C17" s="99">
        <v>2</v>
      </c>
      <c r="D17" s="92">
        <v>1</v>
      </c>
      <c r="E17" s="100"/>
      <c r="F17" s="98">
        <v>8</v>
      </c>
      <c r="G17" s="92">
        <v>1</v>
      </c>
      <c r="H17" s="92">
        <v>5</v>
      </c>
      <c r="I17" s="92">
        <v>2</v>
      </c>
      <c r="J17" s="92"/>
      <c r="K17" s="92"/>
      <c r="L17" s="92"/>
    </row>
    <row r="18" spans="1:12" x14ac:dyDescent="0.25">
      <c r="A18" s="84" t="s">
        <v>23</v>
      </c>
      <c r="B18" s="97">
        <v>1</v>
      </c>
      <c r="C18" s="99"/>
      <c r="D18" s="92"/>
      <c r="E18" s="100">
        <v>1</v>
      </c>
      <c r="F18" s="98">
        <v>1</v>
      </c>
      <c r="G18" s="92"/>
      <c r="H18" s="92">
        <v>1</v>
      </c>
      <c r="I18" s="92"/>
      <c r="J18" s="92"/>
      <c r="K18" s="92"/>
      <c r="L18" s="92"/>
    </row>
    <row r="19" spans="1:12" x14ac:dyDescent="0.25">
      <c r="A19" s="84" t="s">
        <v>24</v>
      </c>
      <c r="B19" s="97">
        <v>59</v>
      </c>
      <c r="C19" s="99">
        <v>19</v>
      </c>
      <c r="D19" s="92">
        <v>5</v>
      </c>
      <c r="E19" s="100">
        <v>35</v>
      </c>
      <c r="F19" s="98">
        <v>7</v>
      </c>
      <c r="G19" s="92">
        <v>1</v>
      </c>
      <c r="H19" s="92">
        <v>4</v>
      </c>
      <c r="I19" s="92">
        <v>2</v>
      </c>
      <c r="J19" s="92"/>
      <c r="K19" s="92"/>
      <c r="L19" s="92"/>
    </row>
    <row r="20" spans="1:12" x14ac:dyDescent="0.25">
      <c r="A20" s="84" t="s">
        <v>25</v>
      </c>
      <c r="B20" s="97">
        <v>19</v>
      </c>
      <c r="C20" s="99">
        <v>19</v>
      </c>
      <c r="D20" s="92"/>
      <c r="E20" s="100"/>
      <c r="F20" s="98">
        <v>65</v>
      </c>
      <c r="G20" s="92">
        <v>42</v>
      </c>
      <c r="H20" s="92">
        <v>23</v>
      </c>
      <c r="I20" s="92"/>
      <c r="J20" s="92"/>
      <c r="K20" s="92"/>
      <c r="L20" s="92"/>
    </row>
    <row r="21" spans="1:12" x14ac:dyDescent="0.25">
      <c r="A21" s="84" t="s">
        <v>26</v>
      </c>
      <c r="B21" s="97"/>
      <c r="C21" s="99"/>
      <c r="D21" s="92"/>
      <c r="E21" s="100"/>
      <c r="F21" s="98">
        <v>1</v>
      </c>
      <c r="G21" s="92">
        <v>1</v>
      </c>
      <c r="H21" s="92"/>
      <c r="I21" s="92"/>
      <c r="J21" s="92"/>
      <c r="K21" s="92"/>
      <c r="L21" s="92"/>
    </row>
    <row r="22" spans="1:12" x14ac:dyDescent="0.25">
      <c r="A22" s="84" t="s">
        <v>27</v>
      </c>
      <c r="B22" s="97"/>
      <c r="C22" s="99"/>
      <c r="D22" s="92"/>
      <c r="E22" s="100"/>
      <c r="F22" s="98">
        <v>26</v>
      </c>
      <c r="G22" s="92">
        <v>26</v>
      </c>
      <c r="H22" s="92"/>
      <c r="I22" s="92"/>
      <c r="J22" s="92"/>
      <c r="K22" s="92"/>
      <c r="L22" s="92"/>
    </row>
    <row r="23" spans="1:12" x14ac:dyDescent="0.25">
      <c r="A23" s="84" t="s">
        <v>28</v>
      </c>
      <c r="B23" s="97"/>
      <c r="C23" s="99"/>
      <c r="D23" s="92"/>
      <c r="E23" s="100"/>
      <c r="F23" s="98">
        <v>31</v>
      </c>
      <c r="G23" s="92">
        <v>31</v>
      </c>
      <c r="H23" s="92"/>
      <c r="I23" s="92"/>
      <c r="J23" s="92"/>
      <c r="K23" s="92"/>
      <c r="L23" s="92"/>
    </row>
    <row r="24" spans="1:12" x14ac:dyDescent="0.25">
      <c r="A24" s="84" t="s">
        <v>29</v>
      </c>
      <c r="B24" s="97">
        <v>17</v>
      </c>
      <c r="C24" s="99">
        <v>6</v>
      </c>
      <c r="D24" s="92">
        <v>6</v>
      </c>
      <c r="E24" s="100">
        <v>5</v>
      </c>
      <c r="F24" s="98"/>
      <c r="G24" s="92"/>
      <c r="H24" s="92"/>
      <c r="I24" s="92"/>
      <c r="J24" s="92"/>
      <c r="K24" s="92"/>
      <c r="L24" s="92"/>
    </row>
    <row r="25" spans="1:12" x14ac:dyDescent="0.25">
      <c r="A25" s="84" t="s">
        <v>30</v>
      </c>
      <c r="B25" s="97">
        <v>14</v>
      </c>
      <c r="C25" s="99"/>
      <c r="D25" s="92"/>
      <c r="E25" s="100">
        <v>14</v>
      </c>
      <c r="F25" s="98">
        <v>19</v>
      </c>
      <c r="G25" s="92">
        <v>9</v>
      </c>
      <c r="H25" s="92">
        <v>10</v>
      </c>
      <c r="I25" s="92"/>
      <c r="J25" s="92"/>
      <c r="K25" s="92"/>
      <c r="L25" s="92"/>
    </row>
    <row r="26" spans="1:12" x14ac:dyDescent="0.25">
      <c r="A26" s="84" t="s">
        <v>31</v>
      </c>
      <c r="B26" s="97">
        <v>63</v>
      </c>
      <c r="C26" s="99">
        <v>12</v>
      </c>
      <c r="D26" s="92">
        <v>6</v>
      </c>
      <c r="E26" s="100">
        <v>43</v>
      </c>
      <c r="F26" s="98">
        <v>19</v>
      </c>
      <c r="G26" s="92">
        <v>3</v>
      </c>
      <c r="H26" s="92">
        <v>5</v>
      </c>
      <c r="I26" s="92">
        <v>5</v>
      </c>
      <c r="J26" s="92">
        <v>6</v>
      </c>
      <c r="K26" s="92"/>
      <c r="L26" s="92"/>
    </row>
    <row r="27" spans="1:12" s="299" customFormat="1" ht="16.5" thickBot="1" x14ac:dyDescent="0.3">
      <c r="A27" s="182" t="s">
        <v>32</v>
      </c>
      <c r="B27" s="190">
        <v>423</v>
      </c>
      <c r="C27" s="188">
        <v>152</v>
      </c>
      <c r="D27" s="189">
        <v>81</v>
      </c>
      <c r="E27" s="191">
        <v>190</v>
      </c>
      <c r="F27" s="192">
        <v>388</v>
      </c>
      <c r="G27" s="184">
        <v>151</v>
      </c>
      <c r="H27" s="184">
        <v>93</v>
      </c>
      <c r="I27" s="184">
        <v>105</v>
      </c>
      <c r="J27" s="184">
        <v>39</v>
      </c>
      <c r="K27" s="184"/>
      <c r="L27" s="184"/>
    </row>
    <row r="28" spans="1:12" x14ac:dyDescent="0.25">
      <c r="A28" s="234"/>
      <c r="B28" s="234"/>
      <c r="C28" s="91"/>
      <c r="D28" s="91"/>
      <c r="E28" s="91"/>
      <c r="F28" s="234"/>
      <c r="G28" s="234"/>
      <c r="H28" s="234"/>
      <c r="I28" s="234"/>
      <c r="J28" s="234"/>
      <c r="K28" s="234"/>
      <c r="L28" s="234"/>
    </row>
    <row r="29" spans="1:12" ht="94.5" x14ac:dyDescent="0.25">
      <c r="A29" s="329" t="s">
        <v>33</v>
      </c>
      <c r="B29" s="325" t="s">
        <v>34</v>
      </c>
      <c r="C29" s="331"/>
      <c r="D29" s="332"/>
      <c r="E29" s="331"/>
      <c r="F29" s="332"/>
      <c r="G29" s="331"/>
      <c r="H29" s="332"/>
      <c r="I29" s="331"/>
      <c r="J29" s="332"/>
      <c r="K29" s="331"/>
      <c r="L29" s="332"/>
    </row>
    <row r="30" spans="1:12" x14ac:dyDescent="0.25">
      <c r="A30" s="329"/>
      <c r="B30" s="325"/>
      <c r="C30" s="331"/>
      <c r="D30" s="332"/>
      <c r="E30" s="331"/>
      <c r="F30" s="332"/>
      <c r="G30" s="331"/>
      <c r="H30" s="332"/>
      <c r="I30" s="331"/>
      <c r="J30" s="332"/>
      <c r="K30" s="331"/>
      <c r="L30" s="332"/>
    </row>
    <row r="31" spans="1:12" x14ac:dyDescent="0.25">
      <c r="A31" s="92" t="s">
        <v>15</v>
      </c>
      <c r="B31" s="92">
        <v>18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</row>
    <row r="32" spans="1:12" x14ac:dyDescent="0.25">
      <c r="A32" s="92" t="s">
        <v>16</v>
      </c>
      <c r="B32" s="92">
        <v>4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</row>
    <row r="33" spans="1:12" x14ac:dyDescent="0.25">
      <c r="A33" s="92" t="s">
        <v>17</v>
      </c>
      <c r="B33" s="92">
        <v>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</row>
    <row r="34" spans="1:12" x14ac:dyDescent="0.25">
      <c r="A34" s="92" t="s">
        <v>18</v>
      </c>
      <c r="B34" s="92"/>
      <c r="C34" s="93"/>
      <c r="D34" s="93"/>
      <c r="E34" s="93"/>
      <c r="F34" s="93"/>
      <c r="G34" s="93"/>
      <c r="H34" s="93"/>
      <c r="I34" s="93"/>
      <c r="J34" s="93"/>
      <c r="K34" s="93"/>
      <c r="L34" s="93"/>
    </row>
    <row r="35" spans="1:12" x14ac:dyDescent="0.25">
      <c r="A35" s="92" t="s">
        <v>19</v>
      </c>
      <c r="B35" s="92"/>
      <c r="C35" s="93"/>
      <c r="D35" s="93"/>
      <c r="E35" s="93"/>
      <c r="F35" s="93"/>
      <c r="G35" s="93"/>
      <c r="H35" s="93"/>
      <c r="I35" s="93"/>
      <c r="J35" s="93"/>
      <c r="K35" s="93"/>
      <c r="L35" s="93"/>
    </row>
    <row r="36" spans="1:12" x14ac:dyDescent="0.25">
      <c r="A36" s="92" t="s">
        <v>20</v>
      </c>
      <c r="B36" s="92">
        <v>5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</row>
    <row r="37" spans="1:12" x14ac:dyDescent="0.25">
      <c r="A37" s="92" t="s">
        <v>21</v>
      </c>
      <c r="B37" s="92"/>
      <c r="C37" s="93"/>
      <c r="D37" s="93"/>
      <c r="E37" s="93"/>
      <c r="F37" s="93"/>
      <c r="G37" s="93"/>
      <c r="H37" s="93"/>
      <c r="I37" s="93"/>
      <c r="J37" s="93"/>
      <c r="K37" s="93"/>
      <c r="L37" s="93"/>
    </row>
    <row r="38" spans="1:12" x14ac:dyDescent="0.25">
      <c r="A38" s="92" t="s">
        <v>22</v>
      </c>
      <c r="B38" s="92"/>
      <c r="C38" s="93"/>
      <c r="D38" s="93"/>
      <c r="E38" s="93"/>
      <c r="F38" s="93"/>
      <c r="G38" s="93"/>
      <c r="H38" s="93"/>
      <c r="I38" s="93"/>
      <c r="J38" s="93"/>
      <c r="K38" s="93"/>
      <c r="L38" s="93"/>
    </row>
    <row r="39" spans="1:12" x14ac:dyDescent="0.25">
      <c r="A39" s="92" t="s">
        <v>23</v>
      </c>
      <c r="B39" s="92"/>
      <c r="C39" s="93"/>
      <c r="D39" s="93"/>
      <c r="E39" s="93"/>
      <c r="F39" s="93"/>
      <c r="G39" s="93"/>
      <c r="H39" s="93"/>
      <c r="I39" s="93"/>
      <c r="J39" s="93"/>
      <c r="K39" s="93"/>
      <c r="L39" s="93"/>
    </row>
    <row r="40" spans="1:12" x14ac:dyDescent="0.25">
      <c r="A40" s="92" t="s">
        <v>24</v>
      </c>
      <c r="B40" s="92"/>
      <c r="C40" s="93"/>
      <c r="D40" s="93"/>
      <c r="E40" s="93"/>
      <c r="F40" s="93"/>
      <c r="G40" s="93"/>
      <c r="H40" s="93"/>
      <c r="I40" s="93"/>
      <c r="J40" s="93"/>
      <c r="K40" s="93"/>
      <c r="L40" s="93"/>
    </row>
    <row r="41" spans="1:12" x14ac:dyDescent="0.25">
      <c r="A41" s="92" t="s">
        <v>25</v>
      </c>
      <c r="B41" s="92"/>
      <c r="C41" s="93"/>
      <c r="D41" s="93"/>
      <c r="E41" s="93"/>
      <c r="F41" s="93"/>
      <c r="G41" s="93"/>
      <c r="H41" s="93"/>
      <c r="I41" s="93"/>
      <c r="J41" s="93"/>
      <c r="K41" s="93"/>
      <c r="L41" s="93"/>
    </row>
    <row r="42" spans="1:12" x14ac:dyDescent="0.25">
      <c r="A42" s="92" t="s">
        <v>26</v>
      </c>
      <c r="B42" s="92"/>
      <c r="C42" s="93"/>
      <c r="D42" s="93"/>
      <c r="E42" s="93"/>
      <c r="F42" s="93"/>
      <c r="G42" s="93"/>
      <c r="H42" s="93"/>
      <c r="I42" s="93"/>
      <c r="J42" s="93"/>
      <c r="K42" s="93"/>
      <c r="L42" s="93"/>
    </row>
    <row r="43" spans="1:12" x14ac:dyDescent="0.25">
      <c r="A43" s="92" t="s">
        <v>27</v>
      </c>
      <c r="B43" s="92"/>
      <c r="C43" s="93"/>
      <c r="D43" s="93"/>
      <c r="E43" s="93"/>
      <c r="F43" s="93"/>
      <c r="G43" s="93"/>
      <c r="H43" s="93"/>
      <c r="I43" s="93"/>
      <c r="J43" s="93"/>
      <c r="K43" s="93"/>
      <c r="L43" s="93"/>
    </row>
    <row r="44" spans="1:12" x14ac:dyDescent="0.25">
      <c r="A44" s="92" t="s">
        <v>28</v>
      </c>
      <c r="B44" s="92"/>
      <c r="C44" s="93"/>
      <c r="D44" s="93"/>
      <c r="E44" s="93"/>
      <c r="F44" s="93"/>
      <c r="G44" s="93"/>
      <c r="H44" s="93"/>
      <c r="I44" s="93"/>
      <c r="J44" s="93"/>
      <c r="K44" s="93"/>
      <c r="L44" s="93"/>
    </row>
    <row r="45" spans="1:12" x14ac:dyDescent="0.25">
      <c r="A45" s="92" t="s">
        <v>29</v>
      </c>
      <c r="B45" s="92"/>
      <c r="C45" s="93"/>
      <c r="D45" s="93"/>
      <c r="E45" s="93"/>
      <c r="F45" s="93"/>
      <c r="G45" s="93"/>
      <c r="H45" s="93"/>
      <c r="I45" s="93"/>
      <c r="J45" s="93"/>
      <c r="K45" s="93"/>
      <c r="L45" s="93"/>
    </row>
    <row r="46" spans="1:12" x14ac:dyDescent="0.25">
      <c r="A46" s="92" t="s">
        <v>30</v>
      </c>
      <c r="B46" s="92"/>
      <c r="C46" s="93"/>
      <c r="D46" s="93"/>
      <c r="E46" s="93"/>
      <c r="F46" s="93"/>
      <c r="G46" s="93"/>
      <c r="H46" s="93"/>
      <c r="I46" s="93"/>
      <c r="J46" s="93"/>
      <c r="K46" s="93"/>
      <c r="L46" s="93"/>
    </row>
    <row r="47" spans="1:12" x14ac:dyDescent="0.25">
      <c r="A47" s="92" t="s">
        <v>31</v>
      </c>
      <c r="B47" s="92"/>
      <c r="C47" s="93"/>
      <c r="D47" s="93"/>
      <c r="E47" s="93"/>
      <c r="F47" s="93"/>
      <c r="G47" s="93"/>
      <c r="H47" s="93"/>
      <c r="I47" s="93"/>
      <c r="J47" s="93"/>
      <c r="K47" s="93"/>
      <c r="L47" s="93"/>
    </row>
    <row r="48" spans="1:12" s="299" customFormat="1" x14ac:dyDescent="0.25">
      <c r="A48" s="184" t="s">
        <v>32</v>
      </c>
      <c r="B48" s="184">
        <v>30</v>
      </c>
      <c r="C48" s="215"/>
      <c r="D48" s="215"/>
      <c r="E48" s="215"/>
      <c r="F48" s="215"/>
      <c r="G48" s="215"/>
      <c r="H48" s="215"/>
      <c r="I48" s="215"/>
      <c r="J48" s="215"/>
      <c r="K48" s="215"/>
      <c r="L48" s="215"/>
    </row>
    <row r="49" spans="1:12" x14ac:dyDescent="0.25">
      <c r="A49" s="234"/>
      <c r="B49" s="234"/>
      <c r="C49" s="234"/>
      <c r="D49" s="234"/>
      <c r="E49" s="234"/>
      <c r="F49" s="234"/>
      <c r="G49" s="234"/>
      <c r="H49" s="234"/>
      <c r="I49" s="234"/>
      <c r="J49" s="234"/>
      <c r="K49" s="234"/>
      <c r="L49" s="234"/>
    </row>
    <row r="50" spans="1:12" ht="37.5" customHeight="1" x14ac:dyDescent="0.25">
      <c r="A50" s="1408" t="s">
        <v>35</v>
      </c>
      <c r="B50" s="1408"/>
      <c r="C50" s="1408"/>
      <c r="D50" s="333"/>
      <c r="E50" s="333"/>
      <c r="F50" s="333"/>
      <c r="G50" s="333"/>
      <c r="H50" s="333"/>
      <c r="I50" s="333"/>
      <c r="J50" s="333"/>
      <c r="K50" s="333"/>
      <c r="L50" s="333"/>
    </row>
    <row r="51" spans="1:12" ht="30" customHeight="1" x14ac:dyDescent="0.25">
      <c r="A51" s="1339" t="s">
        <v>36</v>
      </c>
      <c r="B51" s="1339"/>
      <c r="C51" s="1339"/>
      <c r="D51" s="236"/>
      <c r="E51" s="234"/>
      <c r="F51" s="234"/>
      <c r="G51" s="234"/>
      <c r="H51" s="234"/>
      <c r="I51" s="234"/>
      <c r="J51" s="234"/>
      <c r="K51" s="234"/>
      <c r="L51" s="234"/>
    </row>
    <row r="52" spans="1:12" x14ac:dyDescent="0.25">
      <c r="A52" s="236"/>
      <c r="B52" s="236"/>
      <c r="C52" s="236"/>
      <c r="D52" s="236"/>
      <c r="E52" s="236"/>
      <c r="F52" s="236"/>
      <c r="G52" s="236"/>
      <c r="H52" s="236"/>
      <c r="I52" s="236"/>
      <c r="J52" s="236"/>
      <c r="K52" s="236"/>
      <c r="L52" s="236"/>
    </row>
    <row r="53" spans="1:12" x14ac:dyDescent="0.25">
      <c r="A53" s="234"/>
      <c r="B53" s="234"/>
      <c r="C53" s="234"/>
      <c r="D53" s="234"/>
      <c r="E53" s="234"/>
      <c r="F53" s="234"/>
      <c r="G53" s="234"/>
      <c r="H53" s="234"/>
      <c r="I53" s="234"/>
      <c r="J53" s="234"/>
      <c r="K53" s="234"/>
      <c r="L53" s="234"/>
    </row>
    <row r="54" spans="1:12" x14ac:dyDescent="0.25">
      <c r="A54" s="234"/>
      <c r="B54" s="234"/>
      <c r="C54" s="234"/>
      <c r="D54" s="234"/>
      <c r="E54" s="234"/>
      <c r="F54" s="234"/>
      <c r="G54" s="234"/>
      <c r="H54" s="234"/>
      <c r="I54" s="234"/>
      <c r="J54" s="234"/>
      <c r="K54" s="234"/>
      <c r="L54" s="234"/>
    </row>
    <row r="55" spans="1:12" x14ac:dyDescent="0.25">
      <c r="A55" s="1455" t="s">
        <v>37</v>
      </c>
      <c r="B55" s="1455"/>
      <c r="C55" s="1455"/>
      <c r="D55" s="1455"/>
      <c r="E55" s="1455"/>
      <c r="F55" s="1455"/>
      <c r="G55" s="1455"/>
      <c r="H55" s="1455"/>
      <c r="I55" s="94"/>
      <c r="J55" s="94"/>
      <c r="K55" s="94"/>
      <c r="L55" s="94"/>
    </row>
    <row r="56" spans="1:12" ht="16.5" thickBot="1" x14ac:dyDescent="0.3">
      <c r="A56" s="234"/>
      <c r="B56" s="234"/>
      <c r="C56" s="234"/>
      <c r="D56" s="234"/>
      <c r="E56" s="234"/>
      <c r="F56" s="234"/>
      <c r="G56" s="234"/>
      <c r="H56" s="234"/>
      <c r="I56" s="234"/>
      <c r="J56" s="234"/>
      <c r="K56" s="234"/>
      <c r="L56" s="234"/>
    </row>
    <row r="57" spans="1:12" ht="34.5" customHeight="1" thickBot="1" x14ac:dyDescent="0.3">
      <c r="A57" s="234"/>
      <c r="B57" s="1341" t="s">
        <v>38</v>
      </c>
      <c r="C57" s="1342"/>
      <c r="D57" s="234"/>
      <c r="E57" s="332"/>
      <c r="F57" s="332"/>
      <c r="G57" s="332"/>
      <c r="H57" s="279"/>
      <c r="I57" s="234"/>
      <c r="J57" s="234"/>
      <c r="K57" s="234"/>
    </row>
    <row r="58" spans="1:12" ht="110.25" x14ac:dyDescent="0.25">
      <c r="A58" s="273" t="s">
        <v>33</v>
      </c>
      <c r="B58" s="334" t="s">
        <v>39</v>
      </c>
      <c r="C58" s="335" t="s">
        <v>40</v>
      </c>
      <c r="D58" s="313" t="s">
        <v>41</v>
      </c>
      <c r="E58" s="325" t="s">
        <v>42</v>
      </c>
      <c r="F58" s="325" t="s">
        <v>43</v>
      </c>
      <c r="G58" s="325" t="s">
        <v>44</v>
      </c>
    </row>
    <row r="59" spans="1:12" x14ac:dyDescent="0.25">
      <c r="A59" s="84" t="s">
        <v>15</v>
      </c>
      <c r="B59" s="99">
        <v>27</v>
      </c>
      <c r="C59" s="1149">
        <v>14</v>
      </c>
      <c r="D59" s="1149">
        <v>19</v>
      </c>
      <c r="E59" s="281">
        <v>25</v>
      </c>
      <c r="F59" s="281">
        <v>106</v>
      </c>
      <c r="G59" s="318"/>
    </row>
    <row r="60" spans="1:12" x14ac:dyDescent="0.25">
      <c r="A60" s="84" t="s">
        <v>16</v>
      </c>
      <c r="B60" s="99">
        <v>1</v>
      </c>
      <c r="C60" s="92">
        <v>13</v>
      </c>
      <c r="D60" s="1149">
        <v>8</v>
      </c>
      <c r="E60" s="281">
        <v>7</v>
      </c>
      <c r="F60" s="281">
        <v>18</v>
      </c>
      <c r="G60" s="318">
        <v>2</v>
      </c>
    </row>
    <row r="61" spans="1:12" x14ac:dyDescent="0.25">
      <c r="A61" s="84" t="s">
        <v>17</v>
      </c>
      <c r="B61" s="99">
        <v>7</v>
      </c>
      <c r="C61" s="92"/>
      <c r="D61" s="1149">
        <v>4</v>
      </c>
      <c r="E61" s="281">
        <v>8</v>
      </c>
      <c r="F61" s="281">
        <v>14</v>
      </c>
      <c r="G61" s="318">
        <v>1</v>
      </c>
    </row>
    <row r="62" spans="1:12" x14ac:dyDescent="0.25">
      <c r="A62" s="84" t="s">
        <v>18</v>
      </c>
      <c r="B62" s="99">
        <v>12</v>
      </c>
      <c r="C62" s="92">
        <v>18</v>
      </c>
      <c r="D62" s="1149">
        <v>7</v>
      </c>
      <c r="E62" s="281">
        <v>1</v>
      </c>
      <c r="F62" s="281">
        <v>15</v>
      </c>
      <c r="G62" s="318">
        <v>1</v>
      </c>
    </row>
    <row r="63" spans="1:12" x14ac:dyDescent="0.25">
      <c r="A63" s="84" t="s">
        <v>19</v>
      </c>
      <c r="B63" s="99"/>
      <c r="C63" s="92">
        <v>2</v>
      </c>
      <c r="D63" s="1149"/>
      <c r="E63" s="281">
        <v>4</v>
      </c>
      <c r="F63" s="281"/>
      <c r="G63" s="318"/>
    </row>
    <row r="64" spans="1:12" x14ac:dyDescent="0.25">
      <c r="A64" s="84" t="s">
        <v>20</v>
      </c>
      <c r="B64" s="99">
        <v>12</v>
      </c>
      <c r="C64" s="92">
        <v>2</v>
      </c>
      <c r="D64" s="1149">
        <v>9</v>
      </c>
      <c r="E64" s="281">
        <v>3</v>
      </c>
      <c r="F64" s="281">
        <v>7</v>
      </c>
      <c r="G64" s="318">
        <v>1</v>
      </c>
    </row>
    <row r="65" spans="1:12" x14ac:dyDescent="0.25">
      <c r="A65" s="84" t="s">
        <v>21</v>
      </c>
      <c r="B65" s="99">
        <v>2</v>
      </c>
      <c r="C65" s="92">
        <v>1</v>
      </c>
      <c r="D65" s="1149">
        <v>6</v>
      </c>
      <c r="E65" s="281"/>
      <c r="F65" s="281">
        <v>4</v>
      </c>
      <c r="G65" s="318"/>
    </row>
    <row r="66" spans="1:12" x14ac:dyDescent="0.25">
      <c r="A66" s="84" t="s">
        <v>22</v>
      </c>
      <c r="B66" s="99"/>
      <c r="C66" s="92">
        <v>1</v>
      </c>
      <c r="D66" s="1149">
        <v>3</v>
      </c>
      <c r="E66" s="281"/>
      <c r="F66" s="281">
        <v>7</v>
      </c>
      <c r="G66" s="318">
        <v>2</v>
      </c>
    </row>
    <row r="67" spans="1:12" x14ac:dyDescent="0.25">
      <c r="A67" s="84" t="s">
        <v>23</v>
      </c>
      <c r="B67" s="99"/>
      <c r="C67" s="92"/>
      <c r="D67" s="1149"/>
      <c r="E67" s="281"/>
      <c r="F67" s="281"/>
      <c r="G67" s="318"/>
    </row>
    <row r="68" spans="1:12" x14ac:dyDescent="0.25">
      <c r="A68" s="84" t="s">
        <v>24</v>
      </c>
      <c r="B68" s="99">
        <v>11</v>
      </c>
      <c r="C68" s="92">
        <v>4</v>
      </c>
      <c r="D68" s="1149">
        <v>3</v>
      </c>
      <c r="E68" s="281"/>
      <c r="F68" s="281">
        <v>30</v>
      </c>
      <c r="G68" s="318">
        <v>4</v>
      </c>
    </row>
    <row r="69" spans="1:12" x14ac:dyDescent="0.25">
      <c r="A69" s="84" t="s">
        <v>25</v>
      </c>
      <c r="B69" s="99"/>
      <c r="C69" s="92">
        <v>24</v>
      </c>
      <c r="D69" s="1149">
        <v>6</v>
      </c>
      <c r="E69" s="281"/>
      <c r="F69" s="281">
        <v>37</v>
      </c>
      <c r="G69" s="318">
        <v>2</v>
      </c>
    </row>
    <row r="70" spans="1:12" x14ac:dyDescent="0.25">
      <c r="A70" s="84" t="s">
        <v>26</v>
      </c>
      <c r="B70" s="99"/>
      <c r="C70" s="92"/>
      <c r="D70" s="1149"/>
      <c r="E70" s="281"/>
      <c r="F70" s="281"/>
      <c r="G70" s="318"/>
    </row>
    <row r="71" spans="1:12" x14ac:dyDescent="0.25">
      <c r="A71" s="84" t="s">
        <v>27</v>
      </c>
      <c r="B71" s="99"/>
      <c r="C71" s="92">
        <v>28</v>
      </c>
      <c r="D71" s="1149"/>
      <c r="E71" s="281"/>
      <c r="F71" s="281"/>
      <c r="G71" s="318"/>
    </row>
    <row r="72" spans="1:12" x14ac:dyDescent="0.25">
      <c r="A72" s="84" t="s">
        <v>28</v>
      </c>
      <c r="B72" s="99"/>
      <c r="C72" s="92">
        <v>31</v>
      </c>
      <c r="D72" s="329"/>
      <c r="E72" s="281"/>
      <c r="F72" s="281"/>
      <c r="G72" s="318"/>
    </row>
    <row r="73" spans="1:12" x14ac:dyDescent="0.25">
      <c r="A73" s="84" t="s">
        <v>29</v>
      </c>
      <c r="B73" s="99"/>
      <c r="C73" s="92"/>
      <c r="D73" s="329"/>
      <c r="E73" s="281"/>
      <c r="F73" s="281"/>
      <c r="G73" s="318"/>
    </row>
    <row r="74" spans="1:12" x14ac:dyDescent="0.25">
      <c r="A74" s="84" t="s">
        <v>30</v>
      </c>
      <c r="B74" s="99"/>
      <c r="C74" s="92">
        <v>15</v>
      </c>
      <c r="D74" s="329"/>
      <c r="E74" s="281"/>
      <c r="F74" s="281">
        <v>9</v>
      </c>
      <c r="G74" s="318"/>
    </row>
    <row r="75" spans="1:12" x14ac:dyDescent="0.25">
      <c r="A75" s="84" t="s">
        <v>31</v>
      </c>
      <c r="B75" s="99">
        <v>5</v>
      </c>
      <c r="C75" s="92">
        <v>12</v>
      </c>
      <c r="D75" s="329">
        <v>10</v>
      </c>
      <c r="E75" s="281">
        <v>6</v>
      </c>
      <c r="F75" s="281">
        <v>2</v>
      </c>
      <c r="G75" s="117"/>
    </row>
    <row r="76" spans="1:12" s="299" customFormat="1" ht="16.5" thickBot="1" x14ac:dyDescent="0.3">
      <c r="A76" s="182" t="s">
        <v>32</v>
      </c>
      <c r="B76" s="188">
        <v>77</v>
      </c>
      <c r="C76" s="189">
        <v>165</v>
      </c>
      <c r="D76" s="183">
        <v>75</v>
      </c>
      <c r="E76" s="163">
        <v>54</v>
      </c>
      <c r="F76" s="163">
        <v>249</v>
      </c>
      <c r="G76" s="298">
        <v>13</v>
      </c>
      <c r="K76" s="239"/>
    </row>
    <row r="77" spans="1:12" x14ac:dyDescent="0.25">
      <c r="A77" s="234" t="s">
        <v>45</v>
      </c>
      <c r="B77" s="234"/>
      <c r="C77" s="95"/>
      <c r="D77" s="91"/>
      <c r="E77" s="91"/>
      <c r="F77" s="234"/>
      <c r="G77" s="234"/>
      <c r="H77" s="234"/>
      <c r="I77" s="234"/>
      <c r="J77" s="234"/>
      <c r="K77" s="234"/>
      <c r="L77" s="234"/>
    </row>
    <row r="78" spans="1:12" x14ac:dyDescent="0.25">
      <c r="A78" s="234"/>
      <c r="B78" s="234"/>
      <c r="C78" s="234"/>
      <c r="D78" s="234"/>
      <c r="E78" s="234"/>
      <c r="F78" s="234"/>
      <c r="G78" s="234"/>
      <c r="H78" s="234"/>
      <c r="I78" s="234"/>
      <c r="J78" s="234"/>
      <c r="K78" s="234"/>
      <c r="L78" s="234"/>
    </row>
    <row r="79" spans="1:12" ht="47.25" customHeight="1" x14ac:dyDescent="0.25">
      <c r="A79" s="1422" t="s">
        <v>46</v>
      </c>
      <c r="B79" s="1422"/>
      <c r="C79" s="1422"/>
      <c r="D79" s="1422"/>
      <c r="E79" s="1422"/>
      <c r="F79" s="1422"/>
      <c r="G79" s="1422"/>
      <c r="H79" s="1422"/>
      <c r="I79" s="234"/>
      <c r="J79" s="234"/>
      <c r="K79" s="234"/>
      <c r="L79" s="234"/>
    </row>
    <row r="80" spans="1:12" x14ac:dyDescent="0.25">
      <c r="A80" s="234"/>
      <c r="B80" s="234"/>
      <c r="C80" s="234"/>
      <c r="D80" s="234"/>
      <c r="E80" s="234"/>
      <c r="F80" s="234"/>
      <c r="G80" s="234"/>
      <c r="H80" s="234"/>
      <c r="I80" s="234"/>
      <c r="J80" s="234"/>
      <c r="K80" s="234"/>
      <c r="L80" s="234"/>
    </row>
    <row r="81" spans="1:12" ht="94.5" x14ac:dyDescent="0.25">
      <c r="A81" s="273" t="s">
        <v>33</v>
      </c>
      <c r="B81" s="325" t="s">
        <v>47</v>
      </c>
      <c r="C81" s="325" t="s">
        <v>48</v>
      </c>
      <c r="D81" s="325" t="s">
        <v>10</v>
      </c>
      <c r="E81" s="325" t="s">
        <v>49</v>
      </c>
      <c r="F81" s="325" t="s">
        <v>50</v>
      </c>
      <c r="G81" s="325" t="s">
        <v>51</v>
      </c>
      <c r="H81" s="325" t="s">
        <v>52</v>
      </c>
      <c r="I81" s="234"/>
      <c r="J81" s="234"/>
      <c r="K81" s="234"/>
      <c r="L81" s="234"/>
    </row>
    <row r="82" spans="1:12" x14ac:dyDescent="0.25">
      <c r="A82" s="84" t="s">
        <v>15</v>
      </c>
      <c r="B82" s="92">
        <v>106</v>
      </c>
      <c r="C82" s="92">
        <v>2</v>
      </c>
      <c r="D82" s="92">
        <v>35</v>
      </c>
      <c r="E82" s="92">
        <v>52</v>
      </c>
      <c r="F82" s="92">
        <v>10</v>
      </c>
      <c r="G82" s="92">
        <v>7</v>
      </c>
      <c r="H82" s="92"/>
      <c r="I82" s="234"/>
      <c r="J82" s="234"/>
      <c r="K82" s="234"/>
      <c r="L82" s="234"/>
    </row>
    <row r="83" spans="1:12" x14ac:dyDescent="0.25">
      <c r="A83" s="84" t="s">
        <v>16</v>
      </c>
      <c r="B83" s="92">
        <v>18</v>
      </c>
      <c r="C83" s="92">
        <v>2</v>
      </c>
      <c r="D83" s="92">
        <v>11</v>
      </c>
      <c r="E83" s="92">
        <v>5</v>
      </c>
      <c r="F83" s="92"/>
      <c r="G83" s="92"/>
      <c r="H83" s="92"/>
      <c r="I83" s="234"/>
      <c r="J83" s="234"/>
      <c r="K83" s="234"/>
      <c r="L83" s="234"/>
    </row>
    <row r="84" spans="1:12" x14ac:dyDescent="0.25">
      <c r="A84" s="84" t="s">
        <v>17</v>
      </c>
      <c r="B84" s="92">
        <v>14</v>
      </c>
      <c r="C84" s="92"/>
      <c r="D84" s="92">
        <v>6</v>
      </c>
      <c r="E84" s="92">
        <v>3</v>
      </c>
      <c r="F84" s="92">
        <v>5</v>
      </c>
      <c r="G84" s="92"/>
      <c r="H84" s="92"/>
      <c r="I84" s="234"/>
      <c r="J84" s="234"/>
      <c r="K84" s="234"/>
      <c r="L84" s="234"/>
    </row>
    <row r="85" spans="1:12" x14ac:dyDescent="0.25">
      <c r="A85" s="84" t="s">
        <v>18</v>
      </c>
      <c r="B85" s="92">
        <v>15</v>
      </c>
      <c r="C85" s="92">
        <v>3</v>
      </c>
      <c r="D85" s="92">
        <v>3</v>
      </c>
      <c r="E85" s="92">
        <v>9</v>
      </c>
      <c r="F85" s="92"/>
      <c r="G85" s="92"/>
      <c r="H85" s="92"/>
      <c r="I85" s="234"/>
      <c r="J85" s="234"/>
      <c r="K85" s="234"/>
      <c r="L85" s="234"/>
    </row>
    <row r="86" spans="1:12" x14ac:dyDescent="0.25">
      <c r="A86" s="84" t="s">
        <v>19</v>
      </c>
      <c r="B86" s="92"/>
      <c r="C86" s="92"/>
      <c r="D86" s="92"/>
      <c r="E86" s="92"/>
      <c r="F86" s="92"/>
      <c r="G86" s="92"/>
      <c r="H86" s="92"/>
      <c r="I86" s="234"/>
      <c r="J86" s="234"/>
      <c r="K86" s="234"/>
      <c r="L86" s="234"/>
    </row>
    <row r="87" spans="1:12" x14ac:dyDescent="0.25">
      <c r="A87" s="84" t="s">
        <v>20</v>
      </c>
      <c r="B87" s="92">
        <v>7</v>
      </c>
      <c r="C87" s="92"/>
      <c r="D87" s="92">
        <v>6</v>
      </c>
      <c r="E87" s="92">
        <v>1</v>
      </c>
      <c r="F87" s="92"/>
      <c r="G87" s="92"/>
      <c r="H87" s="92"/>
      <c r="I87" s="234"/>
      <c r="J87" s="234"/>
      <c r="K87" s="234"/>
      <c r="L87" s="234"/>
    </row>
    <row r="88" spans="1:12" x14ac:dyDescent="0.25">
      <c r="A88" s="84" t="s">
        <v>21</v>
      </c>
      <c r="B88" s="92">
        <v>4</v>
      </c>
      <c r="C88" s="92"/>
      <c r="D88" s="92">
        <v>1</v>
      </c>
      <c r="E88" s="92">
        <v>3</v>
      </c>
      <c r="F88" s="92"/>
      <c r="G88" s="92"/>
      <c r="H88" s="92"/>
      <c r="I88" s="234"/>
      <c r="J88" s="234"/>
      <c r="K88" s="234"/>
      <c r="L88" s="234"/>
    </row>
    <row r="89" spans="1:12" x14ac:dyDescent="0.25">
      <c r="A89" s="84" t="s">
        <v>22</v>
      </c>
      <c r="B89" s="92">
        <v>7</v>
      </c>
      <c r="C89" s="92"/>
      <c r="D89" s="92">
        <v>5</v>
      </c>
      <c r="E89" s="92">
        <v>2</v>
      </c>
      <c r="F89" s="92"/>
      <c r="G89" s="92"/>
      <c r="H89" s="92"/>
      <c r="I89" s="234"/>
      <c r="J89" s="234"/>
      <c r="K89" s="234"/>
      <c r="L89" s="234"/>
    </row>
    <row r="90" spans="1:12" x14ac:dyDescent="0.25">
      <c r="A90" s="84" t="s">
        <v>23</v>
      </c>
      <c r="B90" s="92"/>
      <c r="C90" s="92"/>
      <c r="D90" s="92"/>
      <c r="E90" s="92"/>
      <c r="F90" s="92"/>
      <c r="G90" s="92"/>
      <c r="H90" s="92"/>
      <c r="I90" s="234"/>
      <c r="J90" s="234"/>
      <c r="K90" s="234"/>
      <c r="L90" s="234"/>
    </row>
    <row r="91" spans="1:12" x14ac:dyDescent="0.25">
      <c r="A91" s="84" t="s">
        <v>24</v>
      </c>
      <c r="B91" s="92">
        <v>30</v>
      </c>
      <c r="C91" s="92">
        <v>4</v>
      </c>
      <c r="D91" s="92">
        <v>16</v>
      </c>
      <c r="E91" s="92">
        <v>19</v>
      </c>
      <c r="F91" s="92">
        <v>1</v>
      </c>
      <c r="G91" s="92"/>
      <c r="H91" s="92"/>
      <c r="I91" s="234"/>
      <c r="J91" s="234"/>
      <c r="K91" s="234"/>
      <c r="L91" s="234"/>
    </row>
    <row r="92" spans="1:12" x14ac:dyDescent="0.25">
      <c r="A92" s="84" t="s">
        <v>25</v>
      </c>
      <c r="B92" s="92">
        <v>37</v>
      </c>
      <c r="C92" s="92">
        <v>24</v>
      </c>
      <c r="D92" s="92">
        <v>13</v>
      </c>
      <c r="E92" s="92"/>
      <c r="F92" s="92"/>
      <c r="G92" s="92"/>
      <c r="H92" s="92"/>
      <c r="I92" s="234"/>
      <c r="J92" s="234"/>
      <c r="K92" s="234"/>
      <c r="L92" s="234"/>
    </row>
    <row r="93" spans="1:12" x14ac:dyDescent="0.25">
      <c r="A93" s="84" t="s">
        <v>26</v>
      </c>
      <c r="B93" s="92"/>
      <c r="C93" s="92"/>
      <c r="D93" s="92"/>
      <c r="E93" s="92"/>
      <c r="F93" s="92"/>
      <c r="G93" s="92"/>
      <c r="H93" s="92"/>
      <c r="I93" s="234"/>
      <c r="J93" s="234"/>
      <c r="K93" s="234"/>
      <c r="L93" s="234"/>
    </row>
    <row r="94" spans="1:12" x14ac:dyDescent="0.25">
      <c r="A94" s="84" t="s">
        <v>27</v>
      </c>
      <c r="B94" s="92"/>
      <c r="C94" s="92"/>
      <c r="D94" s="92"/>
      <c r="E94" s="92"/>
      <c r="F94" s="92"/>
      <c r="G94" s="92"/>
      <c r="H94" s="92"/>
      <c r="I94" s="234"/>
      <c r="J94" s="234"/>
      <c r="K94" s="234"/>
      <c r="L94" s="234"/>
    </row>
    <row r="95" spans="1:12" x14ac:dyDescent="0.25">
      <c r="A95" s="84" t="s">
        <v>28</v>
      </c>
      <c r="B95" s="92"/>
      <c r="C95" s="92"/>
      <c r="D95" s="92"/>
      <c r="E95" s="92"/>
      <c r="F95" s="92"/>
      <c r="G95" s="92"/>
      <c r="H95" s="92"/>
      <c r="I95" s="234"/>
      <c r="J95" s="234"/>
      <c r="K95" s="234"/>
      <c r="L95" s="234"/>
    </row>
    <row r="96" spans="1:12" x14ac:dyDescent="0.25">
      <c r="A96" s="84" t="s">
        <v>29</v>
      </c>
      <c r="B96" s="92"/>
      <c r="C96" s="92"/>
      <c r="D96" s="92"/>
      <c r="E96" s="92"/>
      <c r="F96" s="92"/>
      <c r="G96" s="92"/>
      <c r="H96" s="92"/>
      <c r="I96" s="234"/>
      <c r="J96" s="234"/>
      <c r="K96" s="234"/>
      <c r="L96" s="234"/>
    </row>
    <row r="97" spans="1:12" x14ac:dyDescent="0.25">
      <c r="A97" s="84" t="s">
        <v>30</v>
      </c>
      <c r="B97" s="92">
        <v>9</v>
      </c>
      <c r="C97" s="92"/>
      <c r="D97" s="92">
        <v>6</v>
      </c>
      <c r="E97" s="92">
        <v>3</v>
      </c>
      <c r="F97" s="92"/>
      <c r="G97" s="92"/>
      <c r="H97" s="92"/>
      <c r="I97" s="234"/>
      <c r="J97" s="234"/>
      <c r="K97" s="234"/>
      <c r="L97" s="234"/>
    </row>
    <row r="98" spans="1:12" x14ac:dyDescent="0.25">
      <c r="A98" s="84" t="s">
        <v>31</v>
      </c>
      <c r="B98" s="281">
        <v>2</v>
      </c>
      <c r="C98" s="92"/>
      <c r="D98" s="92">
        <v>2</v>
      </c>
      <c r="E98" s="92"/>
      <c r="F98" s="281"/>
      <c r="G98" s="281"/>
      <c r="H98" s="319"/>
      <c r="I98" s="234"/>
      <c r="J98" s="234"/>
      <c r="K98" s="234"/>
      <c r="L98" s="234"/>
    </row>
    <row r="99" spans="1:12" s="299" customFormat="1" ht="16.5" thickBot="1" x14ac:dyDescent="0.3">
      <c r="A99" s="182" t="s">
        <v>32</v>
      </c>
      <c r="B99" s="166">
        <v>249</v>
      </c>
      <c r="C99" s="189">
        <v>35</v>
      </c>
      <c r="D99" s="189">
        <v>104</v>
      </c>
      <c r="E99" s="189">
        <v>87</v>
      </c>
      <c r="F99" s="163">
        <v>16</v>
      </c>
      <c r="G99" s="163">
        <v>7</v>
      </c>
      <c r="H99" s="175"/>
      <c r="I99" s="239"/>
      <c r="J99" s="239"/>
      <c r="K99" s="239"/>
      <c r="L99" s="239"/>
    </row>
    <row r="100" spans="1:12" x14ac:dyDescent="0.25">
      <c r="A100" s="234"/>
      <c r="B100" s="281"/>
      <c r="C100" s="234"/>
      <c r="D100" s="234"/>
      <c r="E100" s="234"/>
      <c r="F100" s="234"/>
      <c r="G100" s="234"/>
      <c r="H100" s="234"/>
      <c r="I100" s="234"/>
      <c r="J100" s="234"/>
      <c r="K100" s="234"/>
      <c r="L100" s="234"/>
    </row>
    <row r="101" spans="1:12" x14ac:dyDescent="0.25">
      <c r="A101" s="234"/>
      <c r="B101" s="234"/>
      <c r="C101" s="234"/>
      <c r="D101" s="234"/>
      <c r="E101" s="234"/>
      <c r="F101" s="234"/>
      <c r="G101" s="234"/>
      <c r="H101" s="234"/>
      <c r="I101" s="234"/>
      <c r="J101" s="234"/>
      <c r="K101" s="234"/>
      <c r="L101" s="234"/>
    </row>
    <row r="102" spans="1:12" ht="47.25" x14ac:dyDescent="0.25">
      <c r="A102" s="236" t="s">
        <v>53</v>
      </c>
      <c r="B102" s="236"/>
      <c r="C102" s="236"/>
      <c r="D102" s="236"/>
      <c r="E102" s="236"/>
      <c r="F102" s="236"/>
      <c r="G102" s="236"/>
      <c r="H102" s="236"/>
      <c r="I102" s="236"/>
      <c r="J102" s="236"/>
      <c r="K102" s="236"/>
      <c r="L102" s="234"/>
    </row>
    <row r="103" spans="1:12" x14ac:dyDescent="0.25">
      <c r="A103" s="234"/>
      <c r="B103" s="234"/>
      <c r="C103" s="234"/>
      <c r="D103" s="234"/>
      <c r="E103" s="234"/>
      <c r="F103" s="234"/>
      <c r="G103" s="234"/>
      <c r="H103" s="234"/>
      <c r="I103" s="234"/>
      <c r="J103" s="234"/>
      <c r="K103" s="234"/>
      <c r="L103" s="234"/>
    </row>
    <row r="104" spans="1:12" x14ac:dyDescent="0.25">
      <c r="A104" s="234"/>
      <c r="B104" s="234"/>
      <c r="C104" s="234"/>
      <c r="D104" s="234"/>
      <c r="E104" s="234"/>
      <c r="F104" s="234"/>
      <c r="G104" s="234"/>
      <c r="H104" s="234"/>
      <c r="I104" s="234"/>
      <c r="J104" s="234"/>
      <c r="K104" s="234"/>
      <c r="L104" s="234"/>
    </row>
    <row r="105" spans="1:12" x14ac:dyDescent="0.25">
      <c r="A105" s="332" t="s">
        <v>54</v>
      </c>
      <c r="B105" s="332"/>
      <c r="C105" s="332"/>
      <c r="D105" s="332"/>
      <c r="E105" s="332"/>
      <c r="F105" s="332"/>
      <c r="G105" s="332"/>
      <c r="H105" s="332"/>
      <c r="I105" s="279"/>
      <c r="J105" s="234"/>
      <c r="K105" s="234"/>
      <c r="L105" s="234"/>
    </row>
    <row r="106" spans="1:12" x14ac:dyDescent="0.25">
      <c r="A106" s="332"/>
      <c r="B106" s="332"/>
      <c r="C106" s="332"/>
      <c r="D106" s="332"/>
      <c r="E106" s="332"/>
      <c r="F106" s="332"/>
      <c r="G106" s="332"/>
      <c r="H106" s="332"/>
      <c r="I106" s="279"/>
      <c r="J106" s="234"/>
      <c r="K106" s="234"/>
      <c r="L106" s="234"/>
    </row>
    <row r="107" spans="1:12" x14ac:dyDescent="0.25">
      <c r="A107" s="234"/>
      <c r="B107" s="234"/>
      <c r="C107" s="234"/>
      <c r="D107" s="234"/>
      <c r="E107" s="234"/>
      <c r="F107" s="234"/>
      <c r="G107" s="234"/>
      <c r="H107" s="234"/>
      <c r="I107" s="331"/>
      <c r="J107" s="234"/>
      <c r="K107" s="234"/>
      <c r="L107" s="234"/>
    </row>
    <row r="108" spans="1:12" x14ac:dyDescent="0.25">
      <c r="A108" s="279"/>
      <c r="B108" s="279"/>
      <c r="C108" s="234"/>
      <c r="D108" s="234"/>
      <c r="E108" s="234"/>
      <c r="F108" s="279"/>
      <c r="G108" s="279"/>
      <c r="H108" s="279"/>
      <c r="J108" s="279"/>
      <c r="K108" s="279"/>
      <c r="L108" s="279"/>
    </row>
    <row r="109" spans="1:12" ht="16.5" thickBot="1" x14ac:dyDescent="0.3">
      <c r="D109" s="331"/>
      <c r="E109" s="331"/>
      <c r="F109" s="331"/>
    </row>
    <row r="110" spans="1:12" ht="47.25" x14ac:dyDescent="0.25">
      <c r="A110" s="281"/>
      <c r="B110" s="336" t="s">
        <v>55</v>
      </c>
      <c r="C110" s="337" t="s">
        <v>56</v>
      </c>
    </row>
    <row r="111" spans="1:12" x14ac:dyDescent="0.25">
      <c r="A111" s="281" t="s">
        <v>57</v>
      </c>
      <c r="B111" s="284">
        <v>512</v>
      </c>
      <c r="C111" s="285">
        <v>311</v>
      </c>
    </row>
    <row r="112" spans="1:12" x14ac:dyDescent="0.25">
      <c r="A112" s="281" t="s">
        <v>58</v>
      </c>
      <c r="B112" s="284">
        <v>785</v>
      </c>
      <c r="C112" s="285">
        <v>443</v>
      </c>
    </row>
    <row r="113" spans="1:9" x14ac:dyDescent="0.25">
      <c r="A113" s="281" t="s">
        <v>59</v>
      </c>
      <c r="B113" s="284">
        <v>28</v>
      </c>
      <c r="C113" s="285">
        <v>11</v>
      </c>
    </row>
    <row r="114" spans="1:9" x14ac:dyDescent="0.25">
      <c r="A114" s="281" t="s">
        <v>60</v>
      </c>
      <c r="B114" s="284">
        <v>8</v>
      </c>
      <c r="C114" s="285">
        <v>2</v>
      </c>
    </row>
    <row r="115" spans="1:9" x14ac:dyDescent="0.25">
      <c r="A115" s="281" t="s">
        <v>61</v>
      </c>
      <c r="B115" s="284">
        <v>50</v>
      </c>
      <c r="C115" s="285">
        <v>36</v>
      </c>
    </row>
    <row r="116" spans="1:9" x14ac:dyDescent="0.25">
      <c r="A116" s="286" t="s">
        <v>62</v>
      </c>
      <c r="B116" s="284">
        <v>2</v>
      </c>
      <c r="C116" s="285">
        <v>1</v>
      </c>
    </row>
    <row r="117" spans="1:9" x14ac:dyDescent="0.25">
      <c r="A117" s="286" t="s">
        <v>63</v>
      </c>
      <c r="B117" s="284">
        <v>61</v>
      </c>
      <c r="C117" s="284">
        <v>11</v>
      </c>
      <c r="D117" s="234"/>
    </row>
    <row r="118" spans="1:9" x14ac:dyDescent="0.25">
      <c r="A118" s="184" t="s">
        <v>32</v>
      </c>
      <c r="B118" s="166">
        <f>SUM(B111:B117)</f>
        <v>1446</v>
      </c>
      <c r="C118" s="166">
        <f>SUM(C111:C117)</f>
        <v>815</v>
      </c>
      <c r="D118" s="234"/>
    </row>
    <row r="119" spans="1:9" x14ac:dyDescent="0.25">
      <c r="A119" s="287" t="s">
        <v>64</v>
      </c>
      <c r="C119" s="288"/>
      <c r="D119" s="288"/>
      <c r="E119" s="288"/>
      <c r="I119" s="234"/>
    </row>
    <row r="122" spans="1:9" ht="47.25" x14ac:dyDescent="0.25">
      <c r="A122" s="281"/>
      <c r="B122" s="325" t="s">
        <v>65</v>
      </c>
      <c r="C122" s="338" t="s">
        <v>66</v>
      </c>
      <c r="D122" s="338" t="s">
        <v>67</v>
      </c>
      <c r="E122" s="338" t="s">
        <v>68</v>
      </c>
      <c r="F122" s="338" t="s">
        <v>69</v>
      </c>
    </row>
    <row r="123" spans="1:9" ht="31.5" x14ac:dyDescent="0.25">
      <c r="A123" s="243" t="s">
        <v>70</v>
      </c>
      <c r="B123" s="281">
        <v>9</v>
      </c>
      <c r="C123" s="281">
        <v>1</v>
      </c>
      <c r="D123" s="281">
        <v>4</v>
      </c>
      <c r="E123" s="281">
        <v>5</v>
      </c>
      <c r="F123" s="281">
        <v>1</v>
      </c>
    </row>
    <row r="124" spans="1:9" x14ac:dyDescent="0.25">
      <c r="C124" s="244"/>
      <c r="D124" s="244"/>
      <c r="E124" s="244"/>
    </row>
    <row r="125" spans="1:9" x14ac:dyDescent="0.25">
      <c r="A125" s="274" t="s">
        <v>71</v>
      </c>
    </row>
    <row r="126" spans="1:9" x14ac:dyDescent="0.25">
      <c r="A126" s="274" t="s">
        <v>72</v>
      </c>
    </row>
    <row r="127" spans="1:9" x14ac:dyDescent="0.25">
      <c r="A127" s="274" t="s">
        <v>73</v>
      </c>
    </row>
    <row r="129" spans="1:5" x14ac:dyDescent="0.25">
      <c r="B129" s="1444" t="s">
        <v>74</v>
      </c>
      <c r="C129" s="1445"/>
      <c r="D129" s="1446"/>
    </row>
    <row r="130" spans="1:5" x14ac:dyDescent="0.25">
      <c r="B130" s="281" t="s">
        <v>75</v>
      </c>
      <c r="C130" s="289"/>
      <c r="D130" s="290">
        <v>631</v>
      </c>
    </row>
    <row r="131" spans="1:5" x14ac:dyDescent="0.25">
      <c r="B131" s="281" t="s">
        <v>76</v>
      </c>
      <c r="C131" s="289"/>
      <c r="D131" s="290">
        <v>815</v>
      </c>
    </row>
    <row r="132" spans="1:5" ht="31.5" x14ac:dyDescent="0.25">
      <c r="B132" s="245" t="s">
        <v>77</v>
      </c>
      <c r="C132" s="281" t="s">
        <v>80</v>
      </c>
      <c r="D132" s="281">
        <v>79</v>
      </c>
    </row>
    <row r="133" spans="1:5" ht="31.5" x14ac:dyDescent="0.25">
      <c r="B133" s="291"/>
      <c r="C133" s="243" t="s">
        <v>82</v>
      </c>
      <c r="D133" s="281">
        <v>30</v>
      </c>
    </row>
    <row r="134" spans="1:5" x14ac:dyDescent="0.25">
      <c r="B134" s="281" t="s">
        <v>78</v>
      </c>
      <c r="C134" s="289"/>
      <c r="D134" s="290"/>
    </row>
    <row r="135" spans="1:5" x14ac:dyDescent="0.25">
      <c r="B135" s="184" t="s">
        <v>32</v>
      </c>
      <c r="C135" s="166"/>
      <c r="D135" s="166">
        <f>D130+D131+D132+D133</f>
        <v>1555</v>
      </c>
    </row>
    <row r="140" spans="1:5" ht="34.5" customHeight="1" x14ac:dyDescent="0.25">
      <c r="A140" s="1450" t="s">
        <v>94</v>
      </c>
      <c r="B140" s="1450"/>
      <c r="C140" s="1450"/>
      <c r="D140" s="1450"/>
      <c r="E140" s="1450"/>
    </row>
    <row r="141" spans="1:5" ht="34.5" customHeight="1" x14ac:dyDescent="0.25">
      <c r="A141" s="339" t="s">
        <v>95</v>
      </c>
      <c r="B141" s="1444" t="s">
        <v>171</v>
      </c>
      <c r="C141" s="1445"/>
      <c r="D141" s="1445"/>
      <c r="E141" s="1445"/>
    </row>
    <row r="142" spans="1:5" ht="34.5" customHeight="1" x14ac:dyDescent="0.25">
      <c r="A142" s="281"/>
      <c r="B142" s="1453" t="s">
        <v>32</v>
      </c>
      <c r="C142" s="1418" t="s">
        <v>84</v>
      </c>
      <c r="D142" s="1418" t="s">
        <v>85</v>
      </c>
      <c r="E142" s="1418" t="s">
        <v>86</v>
      </c>
    </row>
    <row r="143" spans="1:5" ht="34.5" customHeight="1" x14ac:dyDescent="0.25">
      <c r="A143" s="281"/>
      <c r="B143" s="1454"/>
      <c r="C143" s="1419"/>
      <c r="D143" s="1454"/>
      <c r="E143" s="1454"/>
    </row>
    <row r="144" spans="1:5" ht="34.5" customHeight="1" x14ac:dyDescent="0.25">
      <c r="A144" s="340" t="s">
        <v>87</v>
      </c>
      <c r="B144" s="295">
        <v>6</v>
      </c>
      <c r="C144" s="295">
        <v>6</v>
      </c>
      <c r="D144" s="295"/>
      <c r="E144" s="281"/>
    </row>
    <row r="145" spans="1:5" ht="34.5" customHeight="1" x14ac:dyDescent="0.25">
      <c r="A145" s="340" t="s">
        <v>88</v>
      </c>
      <c r="B145" s="295">
        <v>1</v>
      </c>
      <c r="C145" s="295">
        <v>1</v>
      </c>
      <c r="D145" s="295"/>
      <c r="E145" s="294"/>
    </row>
    <row r="146" spans="1:5" ht="34.5" customHeight="1" x14ac:dyDescent="0.25">
      <c r="A146" s="340" t="s">
        <v>89</v>
      </c>
      <c r="B146" s="295">
        <v>4</v>
      </c>
      <c r="C146" s="295">
        <v>4</v>
      </c>
      <c r="D146" s="295"/>
      <c r="E146" s="294"/>
    </row>
    <row r="147" spans="1:5" ht="34.5" customHeight="1" x14ac:dyDescent="0.25">
      <c r="A147" s="340" t="s">
        <v>90</v>
      </c>
      <c r="B147" s="295">
        <v>1</v>
      </c>
      <c r="C147" s="295">
        <v>1</v>
      </c>
      <c r="D147" s="295"/>
      <c r="E147" s="294"/>
    </row>
    <row r="148" spans="1:5" ht="34.5" customHeight="1" x14ac:dyDescent="0.25">
      <c r="A148" s="340" t="s">
        <v>91</v>
      </c>
      <c r="B148" s="295">
        <v>17</v>
      </c>
      <c r="C148" s="295">
        <v>6</v>
      </c>
      <c r="D148" s="295">
        <v>11</v>
      </c>
      <c r="E148" s="320"/>
    </row>
    <row r="149" spans="1:5" ht="34.5" customHeight="1" x14ac:dyDescent="0.25">
      <c r="A149" s="340" t="s">
        <v>92</v>
      </c>
      <c r="B149" s="295">
        <v>2</v>
      </c>
      <c r="C149" s="295">
        <v>2</v>
      </c>
      <c r="D149" s="320"/>
      <c r="E149" s="320"/>
    </row>
    <row r="150" spans="1:5" ht="34.5" customHeight="1" x14ac:dyDescent="0.25">
      <c r="A150" s="340" t="s">
        <v>93</v>
      </c>
      <c r="B150" s="295">
        <v>3</v>
      </c>
      <c r="C150" s="295">
        <v>3</v>
      </c>
      <c r="D150" s="320"/>
      <c r="E150" s="320"/>
    </row>
  </sheetData>
  <mergeCells count="17">
    <mergeCell ref="A50:C50"/>
    <mergeCell ref="A5:L5"/>
    <mergeCell ref="A8:A9"/>
    <mergeCell ref="B8:B9"/>
    <mergeCell ref="C8:E8"/>
    <mergeCell ref="F8:L8"/>
    <mergeCell ref="B142:B143"/>
    <mergeCell ref="C142:C143"/>
    <mergeCell ref="D142:D143"/>
    <mergeCell ref="E142:E143"/>
    <mergeCell ref="A51:C51"/>
    <mergeCell ref="A55:H55"/>
    <mergeCell ref="B57:C57"/>
    <mergeCell ref="B129:D129"/>
    <mergeCell ref="A140:E140"/>
    <mergeCell ref="B141:E141"/>
    <mergeCell ref="A79:H79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9"/>
  <sheetViews>
    <sheetView topLeftCell="A121" zoomScale="70" zoomScaleNormal="70" workbookViewId="0">
      <selection activeCell="I134" sqref="I134:I135"/>
    </sheetView>
  </sheetViews>
  <sheetFormatPr defaultRowHeight="15.75" x14ac:dyDescent="0.25"/>
  <cols>
    <col min="1" max="1" width="27.7109375" style="323" customWidth="1"/>
    <col min="2" max="2" width="22.140625" style="323" customWidth="1"/>
    <col min="3" max="3" width="21.5703125" style="323" customWidth="1"/>
    <col min="4" max="4" width="17.85546875" style="323" customWidth="1"/>
    <col min="5" max="5" width="16.5703125" style="323" customWidth="1"/>
    <col min="6" max="6" width="18.140625" style="323" customWidth="1"/>
    <col min="7" max="7" width="19.28515625" style="323" customWidth="1"/>
    <col min="8" max="8" width="18.42578125" style="323" customWidth="1"/>
    <col min="9" max="9" width="20.7109375" style="323" customWidth="1"/>
    <col min="10" max="10" width="19.7109375" style="323" customWidth="1"/>
    <col min="11" max="11" width="18.28515625" style="323" customWidth="1"/>
    <col min="12" max="12" width="21.42578125" style="323" customWidth="1"/>
    <col min="13" max="16384" width="9.140625" style="323"/>
  </cols>
  <sheetData>
    <row r="1" spans="1:12" x14ac:dyDescent="0.25">
      <c r="A1" s="118"/>
      <c r="B1" s="272"/>
      <c r="C1" s="272"/>
      <c r="D1" s="272"/>
      <c r="E1" s="272"/>
      <c r="F1" s="272"/>
      <c r="G1" s="118"/>
      <c r="H1" s="118"/>
      <c r="I1" s="118"/>
      <c r="J1" s="118"/>
      <c r="K1" s="118"/>
      <c r="L1" s="118"/>
    </row>
    <row r="2" spans="1:12" x14ac:dyDescent="0.25">
      <c r="A2" s="118" t="s">
        <v>1</v>
      </c>
      <c r="B2" s="272"/>
      <c r="C2" s="272"/>
      <c r="D2" s="272"/>
      <c r="E2" s="272"/>
      <c r="F2" s="272"/>
      <c r="G2" s="118"/>
      <c r="H2" s="118"/>
      <c r="I2" s="118"/>
      <c r="J2" s="118"/>
      <c r="K2" s="118"/>
      <c r="L2" s="118"/>
    </row>
    <row r="3" spans="1:12" x14ac:dyDescent="0.25">
      <c r="A3" s="118"/>
      <c r="B3" s="272"/>
      <c r="C3" s="272"/>
      <c r="D3" s="272"/>
      <c r="E3" s="272"/>
      <c r="F3" s="272"/>
      <c r="G3" s="118"/>
      <c r="H3" s="118"/>
      <c r="I3" s="118"/>
      <c r="J3" s="118"/>
      <c r="K3" s="118"/>
      <c r="L3" s="118"/>
    </row>
    <row r="4" spans="1:12" x14ac:dyDescent="0.25">
      <c r="A4" s="118"/>
      <c r="B4" s="272"/>
      <c r="C4" s="272"/>
      <c r="D4" s="272"/>
      <c r="E4" s="272"/>
      <c r="F4" s="272"/>
      <c r="G4" s="118"/>
      <c r="H4" s="118"/>
      <c r="I4" s="118"/>
      <c r="J4" s="118"/>
      <c r="K4" s="118"/>
      <c r="L4" s="118"/>
    </row>
    <row r="5" spans="1:12" ht="15.75" customHeight="1" x14ac:dyDescent="0.25">
      <c r="A5" s="1314" t="s">
        <v>212</v>
      </c>
      <c r="B5" s="1314"/>
      <c r="C5" s="1314"/>
      <c r="D5" s="1314"/>
      <c r="E5" s="1314"/>
      <c r="F5" s="1314"/>
      <c r="G5" s="1314"/>
      <c r="H5" s="1314"/>
      <c r="I5" s="1314"/>
      <c r="J5" s="1314"/>
      <c r="K5" s="1314"/>
      <c r="L5" s="1314"/>
    </row>
    <row r="6" spans="1:12" x14ac:dyDescent="0.25">
      <c r="A6" s="118"/>
      <c r="B6" s="272"/>
      <c r="C6" s="272"/>
      <c r="D6" s="272"/>
      <c r="E6" s="272"/>
      <c r="F6" s="272"/>
      <c r="G6" s="118"/>
      <c r="H6" s="118"/>
      <c r="I6" s="118"/>
      <c r="J6" s="118"/>
      <c r="K6" s="118"/>
      <c r="L6" s="118"/>
    </row>
    <row r="7" spans="1:12" s="274" customFormat="1" ht="60.75" customHeight="1" x14ac:dyDescent="0.25">
      <c r="A7" s="1668" t="s">
        <v>33</v>
      </c>
      <c r="B7" s="1458" t="s">
        <v>3</v>
      </c>
      <c r="C7" s="1458"/>
      <c r="D7" s="1458"/>
      <c r="E7" s="1458"/>
      <c r="F7" s="1458" t="s">
        <v>4</v>
      </c>
      <c r="G7" s="1458"/>
      <c r="H7" s="1458"/>
      <c r="I7" s="1458"/>
      <c r="J7" s="1458"/>
      <c r="K7" s="1458"/>
      <c r="L7" s="1458"/>
    </row>
    <row r="8" spans="1:12" s="274" customFormat="1" ht="143.25" customHeight="1" x14ac:dyDescent="0.25">
      <c r="A8" s="1668"/>
      <c r="B8" s="1458"/>
      <c r="C8" s="983" t="s">
        <v>5</v>
      </c>
      <c r="D8" s="983" t="s">
        <v>6</v>
      </c>
      <c r="E8" s="983" t="s">
        <v>7</v>
      </c>
      <c r="F8" s="983" t="s">
        <v>8</v>
      </c>
      <c r="G8" s="983" t="s">
        <v>9</v>
      </c>
      <c r="H8" s="983" t="s">
        <v>10</v>
      </c>
      <c r="I8" s="983" t="s">
        <v>83</v>
      </c>
      <c r="J8" s="983" t="s">
        <v>12</v>
      </c>
      <c r="K8" s="983" t="s">
        <v>13</v>
      </c>
      <c r="L8" s="983" t="s">
        <v>14</v>
      </c>
    </row>
    <row r="9" spans="1:12" x14ac:dyDescent="0.25">
      <c r="A9" s="1150" t="s">
        <v>15</v>
      </c>
      <c r="B9" s="1151">
        <v>484</v>
      </c>
      <c r="C9" s="1151">
        <v>152</v>
      </c>
      <c r="D9" s="1151">
        <v>109</v>
      </c>
      <c r="E9" s="1151">
        <v>223</v>
      </c>
      <c r="F9" s="1151">
        <v>185</v>
      </c>
      <c r="G9" s="1152">
        <v>3</v>
      </c>
      <c r="H9" s="1152">
        <v>7</v>
      </c>
      <c r="I9" s="1152">
        <v>39</v>
      </c>
      <c r="J9" s="1152">
        <v>32</v>
      </c>
      <c r="K9" s="1152">
        <v>104</v>
      </c>
      <c r="L9" s="1152">
        <v>0</v>
      </c>
    </row>
    <row r="10" spans="1:12" x14ac:dyDescent="0.25">
      <c r="A10" s="1150" t="s">
        <v>16</v>
      </c>
      <c r="B10" s="1151">
        <v>193</v>
      </c>
      <c r="C10" s="1151">
        <v>79</v>
      </c>
      <c r="D10" s="1151">
        <v>2</v>
      </c>
      <c r="E10" s="1151">
        <v>112</v>
      </c>
      <c r="F10" s="1151">
        <v>44</v>
      </c>
      <c r="G10" s="1152">
        <v>0</v>
      </c>
      <c r="H10" s="1152">
        <v>6</v>
      </c>
      <c r="I10" s="1152">
        <v>20</v>
      </c>
      <c r="J10" s="1152">
        <v>9</v>
      </c>
      <c r="K10" s="1152">
        <v>9</v>
      </c>
      <c r="L10" s="1152">
        <v>0</v>
      </c>
    </row>
    <row r="11" spans="1:12" x14ac:dyDescent="0.25">
      <c r="A11" s="1150" t="s">
        <v>17</v>
      </c>
      <c r="B11" s="1151">
        <v>95</v>
      </c>
      <c r="C11" s="1151">
        <v>53</v>
      </c>
      <c r="D11" s="1151">
        <v>26</v>
      </c>
      <c r="E11" s="1151">
        <v>16</v>
      </c>
      <c r="F11" s="1151">
        <v>44</v>
      </c>
      <c r="G11" s="1152">
        <v>2</v>
      </c>
      <c r="H11" s="1152">
        <v>22</v>
      </c>
      <c r="I11" s="1152">
        <v>20</v>
      </c>
      <c r="J11" s="1152">
        <v>0</v>
      </c>
      <c r="K11" s="1152">
        <v>0</v>
      </c>
      <c r="L11" s="1152">
        <v>0</v>
      </c>
    </row>
    <row r="12" spans="1:12" x14ac:dyDescent="0.25">
      <c r="A12" s="1150" t="s">
        <v>18</v>
      </c>
      <c r="B12" s="1151">
        <v>19</v>
      </c>
      <c r="C12" s="1151">
        <v>13</v>
      </c>
      <c r="D12" s="1151">
        <v>1</v>
      </c>
      <c r="E12" s="1151">
        <v>5</v>
      </c>
      <c r="F12" s="1151">
        <v>11</v>
      </c>
      <c r="G12" s="1152">
        <v>11</v>
      </c>
      <c r="H12" s="1152">
        <v>0</v>
      </c>
      <c r="I12" s="1152">
        <v>0</v>
      </c>
      <c r="J12" s="1152">
        <v>0</v>
      </c>
      <c r="K12" s="1152">
        <v>0</v>
      </c>
      <c r="L12" s="1152">
        <v>0</v>
      </c>
    </row>
    <row r="13" spans="1:12" x14ac:dyDescent="0.25">
      <c r="A13" s="1150" t="s">
        <v>19</v>
      </c>
      <c r="B13" s="1151">
        <v>0</v>
      </c>
      <c r="C13" s="1151">
        <v>0</v>
      </c>
      <c r="D13" s="1151">
        <v>0</v>
      </c>
      <c r="E13" s="1151">
        <v>0</v>
      </c>
      <c r="F13" s="1151">
        <v>0</v>
      </c>
      <c r="G13" s="1152">
        <v>0</v>
      </c>
      <c r="H13" s="1152">
        <v>0</v>
      </c>
      <c r="I13" s="1152">
        <v>0</v>
      </c>
      <c r="J13" s="1152">
        <v>0</v>
      </c>
      <c r="K13" s="1152">
        <v>0</v>
      </c>
      <c r="L13" s="1152">
        <v>0</v>
      </c>
    </row>
    <row r="14" spans="1:12" x14ac:dyDescent="0.25">
      <c r="A14" s="1150" t="s">
        <v>20</v>
      </c>
      <c r="B14" s="1151">
        <v>55</v>
      </c>
      <c r="C14" s="1151">
        <v>24</v>
      </c>
      <c r="D14" s="1151">
        <v>3</v>
      </c>
      <c r="E14" s="1151">
        <v>28</v>
      </c>
      <c r="F14" s="1151">
        <v>12</v>
      </c>
      <c r="G14" s="1152">
        <v>0</v>
      </c>
      <c r="H14" s="1152">
        <v>2</v>
      </c>
      <c r="I14" s="1152">
        <v>6</v>
      </c>
      <c r="J14" s="1152">
        <v>1</v>
      </c>
      <c r="K14" s="1152">
        <v>3</v>
      </c>
      <c r="L14" s="1152">
        <v>0</v>
      </c>
    </row>
    <row r="15" spans="1:12" x14ac:dyDescent="0.25">
      <c r="A15" s="1150" t="s">
        <v>21</v>
      </c>
      <c r="B15" s="1151">
        <v>32</v>
      </c>
      <c r="C15" s="1151">
        <v>12</v>
      </c>
      <c r="D15" s="1151">
        <v>4</v>
      </c>
      <c r="E15" s="1151">
        <v>16</v>
      </c>
      <c r="F15" s="1151">
        <v>7</v>
      </c>
      <c r="G15" s="1152">
        <v>0</v>
      </c>
      <c r="H15" s="1152">
        <v>1</v>
      </c>
      <c r="I15" s="1152">
        <v>6</v>
      </c>
      <c r="J15" s="1152">
        <v>0</v>
      </c>
      <c r="K15" s="1152">
        <v>0</v>
      </c>
      <c r="L15" s="1152">
        <v>0</v>
      </c>
    </row>
    <row r="16" spans="1:12" x14ac:dyDescent="0.25">
      <c r="A16" s="1150" t="s">
        <v>22</v>
      </c>
      <c r="B16" s="1151">
        <v>13</v>
      </c>
      <c r="C16" s="1151">
        <v>6</v>
      </c>
      <c r="D16" s="1151">
        <v>3</v>
      </c>
      <c r="E16" s="1151">
        <v>4</v>
      </c>
      <c r="F16" s="1151">
        <v>15</v>
      </c>
      <c r="G16" s="1152">
        <v>4</v>
      </c>
      <c r="H16" s="1152">
        <v>5</v>
      </c>
      <c r="I16" s="1152">
        <v>6</v>
      </c>
      <c r="J16" s="1152">
        <v>0</v>
      </c>
      <c r="K16" s="1152">
        <v>0</v>
      </c>
      <c r="L16" s="1152">
        <v>0</v>
      </c>
    </row>
    <row r="17" spans="1:12" x14ac:dyDescent="0.25">
      <c r="A17" s="1150" t="s">
        <v>23</v>
      </c>
      <c r="B17" s="1151">
        <v>9</v>
      </c>
      <c r="C17" s="1151">
        <v>5</v>
      </c>
      <c r="D17" s="1151">
        <v>0</v>
      </c>
      <c r="E17" s="1151">
        <v>4</v>
      </c>
      <c r="F17" s="1151">
        <v>3</v>
      </c>
      <c r="G17" s="1152">
        <v>0</v>
      </c>
      <c r="H17" s="1152">
        <v>0</v>
      </c>
      <c r="I17" s="1152">
        <v>1</v>
      </c>
      <c r="J17" s="1152">
        <v>0</v>
      </c>
      <c r="K17" s="1152">
        <v>2</v>
      </c>
      <c r="L17" s="1152">
        <v>0</v>
      </c>
    </row>
    <row r="18" spans="1:12" x14ac:dyDescent="0.25">
      <c r="A18" s="1150" t="s">
        <v>24</v>
      </c>
      <c r="B18" s="1151">
        <v>7</v>
      </c>
      <c r="C18" s="1151">
        <v>6</v>
      </c>
      <c r="D18" s="1151">
        <v>1</v>
      </c>
      <c r="E18" s="1151">
        <v>0</v>
      </c>
      <c r="F18" s="1151">
        <v>15</v>
      </c>
      <c r="G18" s="1152">
        <v>8</v>
      </c>
      <c r="H18" s="1152">
        <v>7</v>
      </c>
      <c r="I18" s="1152">
        <v>0</v>
      </c>
      <c r="J18" s="1152">
        <v>0</v>
      </c>
      <c r="K18" s="1152">
        <v>0</v>
      </c>
      <c r="L18" s="1152">
        <v>0</v>
      </c>
    </row>
    <row r="19" spans="1:12" x14ac:dyDescent="0.25">
      <c r="A19" s="1150" t="s">
        <v>25</v>
      </c>
      <c r="B19" s="1151">
        <v>29</v>
      </c>
      <c r="C19" s="1151">
        <v>14</v>
      </c>
      <c r="D19" s="1151">
        <v>9</v>
      </c>
      <c r="E19" s="1151">
        <v>6</v>
      </c>
      <c r="F19" s="1151">
        <v>106</v>
      </c>
      <c r="G19" s="1152">
        <v>67</v>
      </c>
      <c r="H19" s="1152">
        <v>39</v>
      </c>
      <c r="I19" s="1152">
        <v>0</v>
      </c>
      <c r="J19" s="1152">
        <v>0</v>
      </c>
      <c r="K19" s="1152">
        <v>0</v>
      </c>
      <c r="L19" s="1152">
        <v>0</v>
      </c>
    </row>
    <row r="20" spans="1:12" x14ac:dyDescent="0.25">
      <c r="A20" s="1150" t="s">
        <v>26</v>
      </c>
      <c r="B20" s="1151">
        <v>1</v>
      </c>
      <c r="C20" s="1151">
        <v>1</v>
      </c>
      <c r="D20" s="1151">
        <v>0</v>
      </c>
      <c r="E20" s="1151">
        <v>0</v>
      </c>
      <c r="F20" s="1151">
        <v>3</v>
      </c>
      <c r="G20" s="1152">
        <v>3</v>
      </c>
      <c r="H20" s="1152">
        <v>0</v>
      </c>
      <c r="I20" s="1152">
        <v>0</v>
      </c>
      <c r="J20" s="1152">
        <v>0</v>
      </c>
      <c r="K20" s="1152">
        <v>0</v>
      </c>
      <c r="L20" s="1152">
        <v>0</v>
      </c>
    </row>
    <row r="21" spans="1:12" x14ac:dyDescent="0.25">
      <c r="A21" s="1150" t="s">
        <v>27</v>
      </c>
      <c r="B21" s="1151">
        <v>0</v>
      </c>
      <c r="C21" s="1151">
        <v>0</v>
      </c>
      <c r="D21" s="1151">
        <v>0</v>
      </c>
      <c r="E21" s="1151">
        <v>0</v>
      </c>
      <c r="F21" s="1151">
        <v>24</v>
      </c>
      <c r="G21" s="1152">
        <v>24</v>
      </c>
      <c r="H21" s="1152">
        <v>0</v>
      </c>
      <c r="I21" s="1152">
        <v>0</v>
      </c>
      <c r="J21" s="1152">
        <v>0</v>
      </c>
      <c r="K21" s="1152">
        <v>0</v>
      </c>
      <c r="L21" s="1152">
        <v>0</v>
      </c>
    </row>
    <row r="22" spans="1:12" x14ac:dyDescent="0.25">
      <c r="A22" s="1150" t="s">
        <v>28</v>
      </c>
      <c r="B22" s="1151">
        <v>0</v>
      </c>
      <c r="C22" s="1151">
        <v>0</v>
      </c>
      <c r="D22" s="1151">
        <v>0</v>
      </c>
      <c r="E22" s="1151">
        <v>0</v>
      </c>
      <c r="F22" s="1151">
        <v>66</v>
      </c>
      <c r="G22" s="1152">
        <v>66</v>
      </c>
      <c r="H22" s="1152">
        <v>0</v>
      </c>
      <c r="I22" s="1152">
        <v>0</v>
      </c>
      <c r="J22" s="1152">
        <v>0</v>
      </c>
      <c r="K22" s="1152">
        <v>0</v>
      </c>
      <c r="L22" s="1152">
        <v>0</v>
      </c>
    </row>
    <row r="23" spans="1:12" x14ac:dyDescent="0.25">
      <c r="A23" s="1150" t="s">
        <v>29</v>
      </c>
      <c r="B23" s="1151">
        <v>14</v>
      </c>
      <c r="C23" s="1151">
        <v>9</v>
      </c>
      <c r="D23" s="1151">
        <v>5</v>
      </c>
      <c r="E23" s="1151">
        <v>0</v>
      </c>
      <c r="F23" s="1151">
        <v>5</v>
      </c>
      <c r="G23" s="1152">
        <v>0</v>
      </c>
      <c r="H23" s="1152">
        <v>5</v>
      </c>
      <c r="I23" s="1152">
        <v>0</v>
      </c>
      <c r="J23" s="1152">
        <v>0</v>
      </c>
      <c r="K23" s="1152">
        <v>0</v>
      </c>
      <c r="L23" s="1152">
        <v>0</v>
      </c>
    </row>
    <row r="24" spans="1:12" x14ac:dyDescent="0.25">
      <c r="A24" s="1150" t="s">
        <v>30</v>
      </c>
      <c r="B24" s="1151">
        <v>14</v>
      </c>
      <c r="C24" s="1151">
        <v>14</v>
      </c>
      <c r="D24" s="1151">
        <v>0</v>
      </c>
      <c r="E24" s="1151">
        <v>0</v>
      </c>
      <c r="F24" s="1151">
        <v>14</v>
      </c>
      <c r="G24" s="1152">
        <v>14</v>
      </c>
      <c r="H24" s="1152">
        <v>0</v>
      </c>
      <c r="I24" s="1152">
        <v>0</v>
      </c>
      <c r="J24" s="1152">
        <v>0</v>
      </c>
      <c r="K24" s="1152">
        <v>0</v>
      </c>
      <c r="L24" s="1152">
        <v>0</v>
      </c>
    </row>
    <row r="25" spans="1:12" x14ac:dyDescent="0.25">
      <c r="A25" s="1150" t="s">
        <v>31</v>
      </c>
      <c r="B25" s="1151">
        <v>0</v>
      </c>
      <c r="C25" s="1151">
        <v>0</v>
      </c>
      <c r="D25" s="1151">
        <v>0</v>
      </c>
      <c r="E25" s="1151">
        <v>0</v>
      </c>
      <c r="F25" s="1151">
        <v>0</v>
      </c>
      <c r="G25" s="1152">
        <v>0</v>
      </c>
      <c r="H25" s="1152">
        <v>0</v>
      </c>
      <c r="I25" s="1152">
        <v>0</v>
      </c>
      <c r="J25" s="1152">
        <v>0</v>
      </c>
      <c r="K25" s="1152">
        <v>0</v>
      </c>
      <c r="L25" s="1152">
        <v>0</v>
      </c>
    </row>
    <row r="26" spans="1:12" s="362" customFormat="1" x14ac:dyDescent="0.25">
      <c r="A26" s="1153" t="s">
        <v>32</v>
      </c>
      <c r="B26" s="948">
        <v>965</v>
      </c>
      <c r="C26" s="948">
        <v>388</v>
      </c>
      <c r="D26" s="948">
        <v>163</v>
      </c>
      <c r="E26" s="948">
        <v>414</v>
      </c>
      <c r="F26" s="948">
        <v>554</v>
      </c>
      <c r="G26" s="1154">
        <v>202</v>
      </c>
      <c r="H26" s="1154">
        <v>94</v>
      </c>
      <c r="I26" s="1154">
        <v>98</v>
      </c>
      <c r="J26" s="1154">
        <v>42</v>
      </c>
      <c r="K26" s="1154">
        <v>118</v>
      </c>
      <c r="L26" s="1154">
        <v>0</v>
      </c>
    </row>
    <row r="27" spans="1:12" x14ac:dyDescent="0.25">
      <c r="A27" s="518"/>
      <c r="B27" s="518"/>
      <c r="C27" s="196"/>
      <c r="D27" s="196"/>
      <c r="E27" s="196"/>
      <c r="F27" s="518"/>
      <c r="G27" s="518"/>
      <c r="H27" s="518"/>
      <c r="I27" s="518"/>
      <c r="J27" s="518"/>
      <c r="K27" s="518"/>
      <c r="L27" s="518"/>
    </row>
    <row r="28" spans="1:12" ht="63" x14ac:dyDescent="0.25">
      <c r="A28" s="989" t="s">
        <v>33</v>
      </c>
      <c r="B28" s="989" t="s">
        <v>213</v>
      </c>
      <c r="C28" s="272"/>
      <c r="D28" s="272"/>
      <c r="E28" s="272"/>
      <c r="F28" s="272"/>
      <c r="G28" s="272"/>
      <c r="H28" s="272"/>
      <c r="I28" s="272"/>
      <c r="J28" s="272"/>
      <c r="K28" s="272"/>
      <c r="L28" s="272"/>
    </row>
    <row r="29" spans="1:12" x14ac:dyDescent="0.25">
      <c r="A29" s="989"/>
      <c r="B29" s="989"/>
      <c r="C29" s="272"/>
      <c r="D29" s="272"/>
      <c r="E29" s="272"/>
      <c r="F29" s="272"/>
      <c r="G29" s="272"/>
      <c r="H29" s="272"/>
      <c r="I29" s="272"/>
      <c r="J29" s="272"/>
      <c r="K29" s="272"/>
      <c r="L29" s="272"/>
    </row>
    <row r="30" spans="1:12" x14ac:dyDescent="0.25">
      <c r="A30" s="984" t="s">
        <v>15</v>
      </c>
      <c r="B30" s="985">
        <v>20</v>
      </c>
      <c r="C30" s="197"/>
      <c r="D30" s="197"/>
      <c r="E30" s="197"/>
      <c r="F30" s="197"/>
      <c r="G30" s="119"/>
      <c r="H30" s="119"/>
      <c r="I30" s="119"/>
      <c r="J30" s="119"/>
      <c r="K30" s="119"/>
      <c r="L30" s="119"/>
    </row>
    <row r="31" spans="1:12" ht="31.5" x14ac:dyDescent="0.25">
      <c r="A31" s="984" t="s">
        <v>16</v>
      </c>
      <c r="B31" s="985">
        <v>2</v>
      </c>
      <c r="C31" s="197"/>
      <c r="D31" s="197"/>
      <c r="E31" s="197"/>
      <c r="F31" s="197"/>
      <c r="G31" s="119"/>
      <c r="H31" s="119"/>
      <c r="I31" s="119"/>
      <c r="J31" s="119"/>
      <c r="K31" s="119"/>
      <c r="L31" s="119"/>
    </row>
    <row r="32" spans="1:12" x14ac:dyDescent="0.25">
      <c r="A32" s="984" t="s">
        <v>17</v>
      </c>
      <c r="B32" s="985">
        <v>10</v>
      </c>
      <c r="C32" s="197"/>
      <c r="D32" s="197"/>
      <c r="E32" s="197"/>
      <c r="F32" s="197"/>
      <c r="G32" s="119"/>
      <c r="H32" s="119"/>
      <c r="I32" s="119"/>
      <c r="J32" s="119"/>
      <c r="K32" s="119"/>
      <c r="L32" s="119"/>
    </row>
    <row r="33" spans="1:12" x14ac:dyDescent="0.25">
      <c r="A33" s="984" t="s">
        <v>18</v>
      </c>
      <c r="B33" s="985">
        <v>0</v>
      </c>
      <c r="C33" s="197"/>
      <c r="D33" s="197"/>
      <c r="E33" s="197"/>
      <c r="F33" s="197"/>
      <c r="G33" s="119"/>
      <c r="H33" s="119"/>
      <c r="I33" s="119"/>
      <c r="J33" s="119"/>
      <c r="K33" s="119"/>
      <c r="L33" s="119"/>
    </row>
    <row r="34" spans="1:12" x14ac:dyDescent="0.25">
      <c r="A34" s="984" t="s">
        <v>19</v>
      </c>
      <c r="B34" s="985">
        <v>0</v>
      </c>
      <c r="C34" s="197"/>
      <c r="D34" s="197"/>
      <c r="E34" s="197"/>
      <c r="F34" s="197"/>
      <c r="G34" s="119"/>
      <c r="H34" s="119"/>
      <c r="I34" s="119"/>
      <c r="J34" s="119"/>
      <c r="K34" s="119"/>
      <c r="L34" s="119"/>
    </row>
    <row r="35" spans="1:12" x14ac:dyDescent="0.25">
      <c r="A35" s="984" t="s">
        <v>20</v>
      </c>
      <c r="B35" s="985">
        <v>2</v>
      </c>
      <c r="C35" s="197"/>
      <c r="D35" s="197"/>
      <c r="E35" s="197"/>
      <c r="F35" s="197"/>
      <c r="G35" s="119"/>
      <c r="H35" s="119"/>
      <c r="I35" s="119"/>
      <c r="J35" s="119"/>
      <c r="K35" s="119"/>
      <c r="L35" s="119"/>
    </row>
    <row r="36" spans="1:12" x14ac:dyDescent="0.25">
      <c r="A36" s="984" t="s">
        <v>21</v>
      </c>
      <c r="B36" s="985">
        <v>5</v>
      </c>
      <c r="C36" s="197"/>
      <c r="D36" s="197"/>
      <c r="E36" s="197"/>
      <c r="F36" s="197"/>
      <c r="G36" s="119"/>
      <c r="H36" s="119"/>
      <c r="I36" s="119"/>
      <c r="J36" s="119"/>
      <c r="K36" s="119"/>
      <c r="L36" s="119"/>
    </row>
    <row r="37" spans="1:12" x14ac:dyDescent="0.25">
      <c r="A37" s="984" t="s">
        <v>22</v>
      </c>
      <c r="B37" s="985">
        <v>0</v>
      </c>
      <c r="C37" s="197"/>
      <c r="D37" s="197"/>
      <c r="E37" s="197"/>
      <c r="F37" s="197"/>
      <c r="G37" s="119"/>
      <c r="H37" s="119"/>
      <c r="I37" s="119"/>
      <c r="J37" s="119"/>
      <c r="K37" s="119"/>
      <c r="L37" s="119"/>
    </row>
    <row r="38" spans="1:12" x14ac:dyDescent="0.25">
      <c r="A38" s="984" t="s">
        <v>23</v>
      </c>
      <c r="B38" s="985">
        <v>0</v>
      </c>
      <c r="C38" s="197"/>
      <c r="D38" s="197"/>
      <c r="E38" s="197"/>
      <c r="F38" s="197"/>
      <c r="G38" s="119"/>
      <c r="H38" s="119"/>
      <c r="I38" s="119"/>
      <c r="J38" s="119"/>
      <c r="K38" s="119"/>
      <c r="L38" s="119"/>
    </row>
    <row r="39" spans="1:12" x14ac:dyDescent="0.25">
      <c r="A39" s="984" t="s">
        <v>24</v>
      </c>
      <c r="B39" s="985">
        <v>0</v>
      </c>
      <c r="C39" s="197"/>
      <c r="D39" s="197"/>
      <c r="E39" s="197"/>
      <c r="F39" s="197"/>
      <c r="G39" s="119"/>
      <c r="H39" s="119"/>
      <c r="I39" s="119"/>
      <c r="J39" s="119"/>
      <c r="K39" s="119"/>
      <c r="L39" s="119"/>
    </row>
    <row r="40" spans="1:12" ht="31.5" x14ac:dyDescent="0.25">
      <c r="A40" s="984" t="s">
        <v>25</v>
      </c>
      <c r="B40" s="985">
        <v>1</v>
      </c>
      <c r="C40" s="197"/>
      <c r="D40" s="197"/>
      <c r="E40" s="197"/>
      <c r="F40" s="197"/>
      <c r="G40" s="119"/>
      <c r="H40" s="119"/>
      <c r="I40" s="119"/>
      <c r="J40" s="119"/>
      <c r="K40" s="119"/>
      <c r="L40" s="119"/>
    </row>
    <row r="41" spans="1:12" ht="31.5" x14ac:dyDescent="0.25">
      <c r="A41" s="984" t="s">
        <v>26</v>
      </c>
      <c r="B41" s="985">
        <v>0</v>
      </c>
      <c r="C41" s="197"/>
      <c r="D41" s="197"/>
      <c r="E41" s="197"/>
      <c r="F41" s="197"/>
      <c r="G41" s="119"/>
      <c r="H41" s="119"/>
      <c r="I41" s="119"/>
      <c r="J41" s="119"/>
      <c r="K41" s="119"/>
      <c r="L41" s="119"/>
    </row>
    <row r="42" spans="1:12" ht="31.5" x14ac:dyDescent="0.25">
      <c r="A42" s="984" t="s">
        <v>27</v>
      </c>
      <c r="B42" s="985">
        <v>0</v>
      </c>
      <c r="C42" s="197"/>
      <c r="D42" s="197"/>
      <c r="E42" s="197"/>
      <c r="F42" s="197"/>
      <c r="G42" s="119"/>
      <c r="H42" s="119"/>
      <c r="I42" s="119"/>
      <c r="J42" s="119"/>
      <c r="K42" s="119"/>
      <c r="L42" s="119"/>
    </row>
    <row r="43" spans="1:12" x14ac:dyDescent="0.25">
      <c r="A43" s="984" t="s">
        <v>28</v>
      </c>
      <c r="B43" s="985">
        <v>0</v>
      </c>
      <c r="C43" s="197"/>
      <c r="D43" s="197"/>
      <c r="E43" s="197"/>
      <c r="F43" s="197"/>
      <c r="G43" s="119"/>
      <c r="H43" s="119"/>
      <c r="I43" s="119"/>
      <c r="J43" s="119"/>
      <c r="K43" s="119"/>
      <c r="L43" s="119"/>
    </row>
    <row r="44" spans="1:12" x14ac:dyDescent="0.25">
      <c r="A44" s="984" t="s">
        <v>29</v>
      </c>
      <c r="B44" s="985">
        <v>0</v>
      </c>
      <c r="C44" s="197"/>
      <c r="D44" s="197"/>
      <c r="E44" s="197"/>
      <c r="F44" s="197"/>
      <c r="G44" s="119"/>
      <c r="H44" s="119"/>
      <c r="I44" s="119"/>
      <c r="J44" s="119"/>
      <c r="K44" s="119"/>
      <c r="L44" s="119"/>
    </row>
    <row r="45" spans="1:12" x14ac:dyDescent="0.25">
      <c r="A45" s="984" t="s">
        <v>30</v>
      </c>
      <c r="B45" s="985">
        <v>0</v>
      </c>
      <c r="C45" s="197"/>
      <c r="D45" s="197"/>
      <c r="E45" s="197"/>
      <c r="F45" s="197"/>
      <c r="G45" s="119"/>
      <c r="H45" s="119"/>
      <c r="I45" s="119"/>
      <c r="J45" s="119"/>
      <c r="K45" s="119"/>
      <c r="L45" s="119"/>
    </row>
    <row r="46" spans="1:12" x14ac:dyDescent="0.25">
      <c r="A46" s="984" t="s">
        <v>31</v>
      </c>
      <c r="B46" s="985">
        <v>3</v>
      </c>
      <c r="C46" s="197"/>
      <c r="D46" s="197"/>
      <c r="E46" s="197"/>
      <c r="F46" s="197"/>
      <c r="G46" s="119"/>
      <c r="H46" s="119"/>
      <c r="I46" s="119"/>
      <c r="J46" s="119"/>
      <c r="K46" s="119"/>
      <c r="L46" s="119"/>
    </row>
    <row r="47" spans="1:12" s="362" customFormat="1" x14ac:dyDescent="0.25">
      <c r="A47" s="987" t="s">
        <v>32</v>
      </c>
      <c r="B47" s="370">
        <v>43</v>
      </c>
      <c r="C47" s="218"/>
      <c r="D47" s="218"/>
      <c r="E47" s="218"/>
      <c r="F47" s="218"/>
      <c r="G47" s="216"/>
      <c r="H47" s="216"/>
      <c r="I47" s="216"/>
      <c r="J47" s="216"/>
      <c r="K47" s="216"/>
      <c r="L47" s="216"/>
    </row>
    <row r="48" spans="1:12" x14ac:dyDescent="0.25">
      <c r="A48" s="518"/>
      <c r="B48" s="518"/>
      <c r="C48" s="518"/>
      <c r="D48" s="518"/>
      <c r="E48" s="518"/>
      <c r="F48" s="518"/>
      <c r="G48" s="518"/>
      <c r="H48" s="518"/>
      <c r="I48" s="518"/>
      <c r="J48" s="518"/>
      <c r="K48" s="518"/>
      <c r="L48" s="518"/>
    </row>
    <row r="49" spans="1:12" ht="36" customHeight="1" x14ac:dyDescent="0.25">
      <c r="A49" s="1665" t="s">
        <v>35</v>
      </c>
      <c r="B49" s="1665"/>
      <c r="C49" s="1665"/>
      <c r="D49" s="518"/>
      <c r="E49" s="518"/>
      <c r="F49" s="518"/>
      <c r="G49" s="519"/>
      <c r="H49" s="519"/>
      <c r="I49" s="519"/>
      <c r="J49" s="519"/>
      <c r="K49" s="519"/>
      <c r="L49" s="519"/>
    </row>
    <row r="50" spans="1:12" ht="38.25" customHeight="1" x14ac:dyDescent="0.25">
      <c r="A50" s="1666" t="s">
        <v>36</v>
      </c>
      <c r="B50" s="1666"/>
      <c r="C50" s="1666"/>
      <c r="D50" s="518"/>
      <c r="E50" s="518"/>
      <c r="F50" s="518"/>
      <c r="G50" s="518"/>
      <c r="H50" s="518"/>
      <c r="I50" s="518"/>
      <c r="J50" s="518"/>
      <c r="K50" s="518"/>
      <c r="L50" s="518"/>
    </row>
    <row r="51" spans="1:12" x14ac:dyDescent="0.25">
      <c r="A51" s="519"/>
      <c r="B51" s="518"/>
      <c r="C51" s="518"/>
      <c r="D51" s="518"/>
      <c r="E51" s="518"/>
      <c r="F51" s="518"/>
      <c r="G51" s="519"/>
      <c r="H51" s="519"/>
      <c r="I51" s="519"/>
      <c r="J51" s="519"/>
      <c r="K51" s="519"/>
      <c r="L51" s="519"/>
    </row>
    <row r="52" spans="1:12" x14ac:dyDescent="0.25">
      <c r="A52" s="518"/>
      <c r="B52" s="518"/>
      <c r="C52" s="518"/>
      <c r="D52" s="518"/>
      <c r="E52" s="518"/>
      <c r="F52" s="518"/>
      <c r="G52" s="518"/>
      <c r="H52" s="518"/>
      <c r="I52" s="518"/>
      <c r="J52" s="518"/>
      <c r="K52" s="518"/>
      <c r="L52" s="518"/>
    </row>
    <row r="53" spans="1:12" x14ac:dyDescent="0.25">
      <c r="A53" s="518"/>
      <c r="B53" s="518"/>
      <c r="C53" s="518"/>
      <c r="D53" s="518"/>
      <c r="E53" s="518"/>
      <c r="F53" s="518"/>
      <c r="G53" s="518"/>
      <c r="H53" s="518"/>
      <c r="I53" s="518"/>
      <c r="J53" s="518"/>
      <c r="K53" s="518"/>
      <c r="L53" s="518"/>
    </row>
    <row r="54" spans="1:12" ht="15.75" customHeight="1" thickBot="1" x14ac:dyDescent="0.3">
      <c r="A54" s="1314" t="s">
        <v>214</v>
      </c>
      <c r="B54" s="1314"/>
      <c r="C54" s="1314"/>
      <c r="D54" s="1314"/>
      <c r="E54" s="1314"/>
      <c r="F54" s="1314"/>
      <c r="G54" s="1314"/>
      <c r="H54" s="1314"/>
      <c r="I54" s="118"/>
      <c r="J54" s="118"/>
      <c r="K54" s="118"/>
      <c r="L54" s="118"/>
    </row>
    <row r="55" spans="1:12" s="274" customFormat="1" ht="34.5" customHeight="1" thickBot="1" x14ac:dyDescent="0.3">
      <c r="A55" s="234"/>
      <c r="B55" s="1341" t="s">
        <v>38</v>
      </c>
      <c r="C55" s="1342"/>
      <c r="D55" s="234"/>
      <c r="E55" s="332"/>
      <c r="F55" s="332"/>
      <c r="G55" s="332"/>
      <c r="H55" s="279"/>
      <c r="I55" s="234"/>
      <c r="J55" s="234"/>
      <c r="K55" s="234"/>
    </row>
    <row r="56" spans="1:12" s="274" customFormat="1" ht="78.75" x14ac:dyDescent="0.25">
      <c r="A56" s="857" t="s">
        <v>33</v>
      </c>
      <c r="B56" s="334" t="s">
        <v>39</v>
      </c>
      <c r="C56" s="856" t="s">
        <v>40</v>
      </c>
      <c r="D56" s="853" t="s">
        <v>41</v>
      </c>
      <c r="E56" s="983" t="s">
        <v>42</v>
      </c>
      <c r="F56" s="983" t="s">
        <v>43</v>
      </c>
      <c r="G56" s="983" t="s">
        <v>44</v>
      </c>
    </row>
    <row r="57" spans="1:12" x14ac:dyDescent="0.25">
      <c r="A57" s="1150" t="s">
        <v>15</v>
      </c>
      <c r="B57" s="1151">
        <v>46</v>
      </c>
      <c r="C57" s="1156">
        <v>24</v>
      </c>
      <c r="D57" s="1156">
        <v>102</v>
      </c>
      <c r="E57" s="1156">
        <v>22</v>
      </c>
      <c r="F57" s="1156">
        <v>54</v>
      </c>
      <c r="G57" s="1157">
        <v>3</v>
      </c>
      <c r="H57" s="519"/>
      <c r="I57" s="519"/>
      <c r="J57" s="519"/>
      <c r="K57" s="519"/>
      <c r="L57" s="519"/>
    </row>
    <row r="58" spans="1:12" x14ac:dyDescent="0.25">
      <c r="A58" s="1150" t="s">
        <v>16</v>
      </c>
      <c r="B58" s="1151">
        <v>0</v>
      </c>
      <c r="C58" s="1151">
        <v>25</v>
      </c>
      <c r="D58" s="1156">
        <v>9</v>
      </c>
      <c r="E58" s="1156">
        <v>15</v>
      </c>
      <c r="F58" s="1156">
        <v>19</v>
      </c>
      <c r="G58" s="1157">
        <v>0</v>
      </c>
      <c r="H58" s="519"/>
      <c r="I58" s="519"/>
      <c r="J58" s="519"/>
      <c r="K58" s="519"/>
      <c r="L58" s="519"/>
    </row>
    <row r="59" spans="1:12" x14ac:dyDescent="0.25">
      <c r="A59" s="1150" t="s">
        <v>17</v>
      </c>
      <c r="B59" s="1151">
        <v>10</v>
      </c>
      <c r="C59" s="1151">
        <v>1</v>
      </c>
      <c r="D59" s="1156">
        <v>19</v>
      </c>
      <c r="E59" s="1156">
        <v>9</v>
      </c>
      <c r="F59" s="1156">
        <v>23</v>
      </c>
      <c r="G59" s="1157">
        <v>0</v>
      </c>
      <c r="H59" s="519"/>
      <c r="I59" s="519"/>
      <c r="J59" s="519"/>
      <c r="K59" s="519"/>
      <c r="L59" s="519"/>
    </row>
    <row r="60" spans="1:12" x14ac:dyDescent="0.25">
      <c r="A60" s="1150" t="s">
        <v>18</v>
      </c>
      <c r="B60" s="1151">
        <v>0</v>
      </c>
      <c r="C60" s="1151">
        <v>21</v>
      </c>
      <c r="D60" s="1156">
        <v>9</v>
      </c>
      <c r="E60" s="1156">
        <v>1</v>
      </c>
      <c r="F60" s="1156">
        <v>0</v>
      </c>
      <c r="G60" s="1157">
        <v>0</v>
      </c>
      <c r="H60" s="519"/>
      <c r="I60" s="519"/>
      <c r="J60" s="519"/>
      <c r="K60" s="519"/>
      <c r="L60" s="519"/>
    </row>
    <row r="61" spans="1:12" x14ac:dyDescent="0.25">
      <c r="A61" s="1150" t="s">
        <v>19</v>
      </c>
      <c r="B61" s="1151">
        <v>0</v>
      </c>
      <c r="C61" s="1151">
        <v>4</v>
      </c>
      <c r="D61" s="1156">
        <v>0</v>
      </c>
      <c r="E61" s="1156">
        <v>0</v>
      </c>
      <c r="F61" s="1156">
        <v>0</v>
      </c>
      <c r="G61" s="1157">
        <v>0</v>
      </c>
      <c r="H61" s="519"/>
      <c r="I61" s="519"/>
      <c r="J61" s="519"/>
      <c r="K61" s="519"/>
      <c r="L61" s="519"/>
    </row>
    <row r="62" spans="1:12" x14ac:dyDescent="0.25">
      <c r="A62" s="1150" t="s">
        <v>20</v>
      </c>
      <c r="B62" s="1151">
        <v>4</v>
      </c>
      <c r="C62" s="1151">
        <v>3</v>
      </c>
      <c r="D62" s="1156">
        <v>8</v>
      </c>
      <c r="E62" s="1156">
        <v>3</v>
      </c>
      <c r="F62" s="1156">
        <v>9</v>
      </c>
      <c r="G62" s="1157">
        <v>0</v>
      </c>
      <c r="H62" s="519"/>
      <c r="I62" s="519"/>
      <c r="J62" s="519"/>
      <c r="K62" s="519"/>
      <c r="L62" s="519"/>
    </row>
    <row r="63" spans="1:12" x14ac:dyDescent="0.25">
      <c r="A63" s="1150" t="s">
        <v>21</v>
      </c>
      <c r="B63" s="1151">
        <v>1</v>
      </c>
      <c r="C63" s="1151">
        <v>0</v>
      </c>
      <c r="D63" s="1156">
        <v>6</v>
      </c>
      <c r="E63" s="1156">
        <v>5</v>
      </c>
      <c r="F63" s="1156">
        <v>5</v>
      </c>
      <c r="G63" s="1157">
        <v>0</v>
      </c>
      <c r="H63" s="519"/>
      <c r="I63" s="519"/>
      <c r="J63" s="519"/>
      <c r="K63" s="519"/>
      <c r="L63" s="519"/>
    </row>
    <row r="64" spans="1:12" x14ac:dyDescent="0.25">
      <c r="A64" s="1150" t="s">
        <v>22</v>
      </c>
      <c r="B64" s="1151">
        <v>3</v>
      </c>
      <c r="C64" s="1151">
        <v>2</v>
      </c>
      <c r="D64" s="1156">
        <v>7</v>
      </c>
      <c r="E64" s="1156">
        <v>1</v>
      </c>
      <c r="F64" s="1156">
        <v>16</v>
      </c>
      <c r="G64" s="1157">
        <v>2</v>
      </c>
      <c r="H64" s="519"/>
      <c r="I64" s="519"/>
      <c r="J64" s="519"/>
      <c r="K64" s="519"/>
      <c r="L64" s="519"/>
    </row>
    <row r="65" spans="1:12" x14ac:dyDescent="0.25">
      <c r="A65" s="1150" t="s">
        <v>23</v>
      </c>
      <c r="B65" s="1151">
        <v>0</v>
      </c>
      <c r="C65" s="1151">
        <v>4</v>
      </c>
      <c r="D65" s="1156">
        <v>0</v>
      </c>
      <c r="E65" s="1156">
        <v>0</v>
      </c>
      <c r="F65" s="1156">
        <v>1</v>
      </c>
      <c r="G65" s="1157">
        <v>0</v>
      </c>
      <c r="H65" s="519"/>
      <c r="I65" s="519"/>
      <c r="J65" s="519"/>
      <c r="K65" s="519"/>
      <c r="L65" s="519"/>
    </row>
    <row r="66" spans="1:12" x14ac:dyDescent="0.25">
      <c r="A66" s="1150" t="s">
        <v>24</v>
      </c>
      <c r="B66" s="1151">
        <v>0</v>
      </c>
      <c r="C66" s="1151">
        <v>11</v>
      </c>
      <c r="D66" s="1156">
        <v>5</v>
      </c>
      <c r="E66" s="1156">
        <v>0</v>
      </c>
      <c r="F66" s="1156">
        <v>0</v>
      </c>
      <c r="G66" s="1157">
        <v>0</v>
      </c>
      <c r="H66" s="519"/>
      <c r="I66" s="519"/>
      <c r="J66" s="519"/>
      <c r="K66" s="519"/>
      <c r="L66" s="519"/>
    </row>
    <row r="67" spans="1:12" x14ac:dyDescent="0.25">
      <c r="A67" s="1150" t="s">
        <v>25</v>
      </c>
      <c r="B67" s="1151">
        <v>7</v>
      </c>
      <c r="C67" s="1151">
        <v>51</v>
      </c>
      <c r="D67" s="1156">
        <v>7</v>
      </c>
      <c r="E67" s="1156">
        <v>10</v>
      </c>
      <c r="F67" s="1156">
        <v>7</v>
      </c>
      <c r="G67" s="1157">
        <v>10</v>
      </c>
      <c r="H67" s="519"/>
      <c r="I67" s="519"/>
      <c r="J67" s="519"/>
      <c r="K67" s="519"/>
      <c r="L67" s="519"/>
    </row>
    <row r="68" spans="1:12" x14ac:dyDescent="0.25">
      <c r="A68" s="1150" t="s">
        <v>26</v>
      </c>
      <c r="B68" s="1151">
        <v>0</v>
      </c>
      <c r="C68" s="1151">
        <v>1</v>
      </c>
      <c r="D68" s="1156">
        <v>0</v>
      </c>
      <c r="E68" s="1156">
        <v>1</v>
      </c>
      <c r="F68" s="1156">
        <v>0</v>
      </c>
      <c r="G68" s="1157">
        <v>0</v>
      </c>
      <c r="H68" s="519"/>
      <c r="I68" s="519"/>
      <c r="J68" s="519"/>
      <c r="K68" s="519"/>
      <c r="L68" s="519"/>
    </row>
    <row r="69" spans="1:12" x14ac:dyDescent="0.25">
      <c r="A69" s="1150" t="s">
        <v>27</v>
      </c>
      <c r="B69" s="1151">
        <v>0</v>
      </c>
      <c r="C69" s="1151">
        <v>18</v>
      </c>
      <c r="D69" s="1156">
        <v>0</v>
      </c>
      <c r="E69" s="1156">
        <v>0</v>
      </c>
      <c r="F69" s="1156">
        <v>0</v>
      </c>
      <c r="G69" s="1157">
        <v>0</v>
      </c>
      <c r="H69" s="519"/>
      <c r="I69" s="519"/>
      <c r="J69" s="519"/>
      <c r="K69" s="519"/>
      <c r="L69" s="519"/>
    </row>
    <row r="70" spans="1:12" x14ac:dyDescent="0.25">
      <c r="A70" s="1150" t="s">
        <v>28</v>
      </c>
      <c r="B70" s="1151">
        <v>0</v>
      </c>
      <c r="C70" s="1151">
        <v>66</v>
      </c>
      <c r="D70" s="1156">
        <v>0</v>
      </c>
      <c r="E70" s="1156">
        <v>0</v>
      </c>
      <c r="F70" s="1156">
        <v>0</v>
      </c>
      <c r="G70" s="1157">
        <v>0</v>
      </c>
      <c r="H70" s="519"/>
      <c r="I70" s="519"/>
      <c r="J70" s="519"/>
      <c r="K70" s="519"/>
      <c r="L70" s="519"/>
    </row>
    <row r="71" spans="1:12" x14ac:dyDescent="0.25">
      <c r="A71" s="1150" t="s">
        <v>29</v>
      </c>
      <c r="B71" s="1151">
        <v>4</v>
      </c>
      <c r="C71" s="1151">
        <v>1</v>
      </c>
      <c r="D71" s="1156">
        <v>0</v>
      </c>
      <c r="E71" s="1156">
        <v>0</v>
      </c>
      <c r="F71" s="1156">
        <v>0</v>
      </c>
      <c r="G71" s="1157">
        <v>0</v>
      </c>
      <c r="H71" s="519"/>
      <c r="I71" s="519"/>
      <c r="J71" s="519"/>
      <c r="K71" s="519"/>
      <c r="L71" s="519"/>
    </row>
    <row r="72" spans="1:12" x14ac:dyDescent="0.25">
      <c r="A72" s="1150" t="s">
        <v>30</v>
      </c>
      <c r="B72" s="1151"/>
      <c r="C72" s="1151">
        <v>47</v>
      </c>
      <c r="D72" s="1156">
        <v>6</v>
      </c>
      <c r="E72" s="1156">
        <v>5</v>
      </c>
      <c r="F72" s="1156">
        <v>0</v>
      </c>
      <c r="G72" s="1157">
        <v>0</v>
      </c>
      <c r="H72" s="519"/>
      <c r="I72" s="519"/>
      <c r="J72" s="519"/>
      <c r="K72" s="519"/>
      <c r="L72" s="519"/>
    </row>
    <row r="73" spans="1:12" x14ac:dyDescent="0.25">
      <c r="A73" s="1150" t="s">
        <v>31</v>
      </c>
      <c r="B73" s="1151"/>
      <c r="C73" s="1151">
        <v>0</v>
      </c>
      <c r="D73" s="1156">
        <v>0</v>
      </c>
      <c r="E73" s="1156">
        <v>0</v>
      </c>
      <c r="F73" s="1156">
        <v>0</v>
      </c>
      <c r="G73" s="1157">
        <v>0</v>
      </c>
      <c r="H73" s="519"/>
      <c r="I73" s="519"/>
      <c r="J73" s="519"/>
      <c r="K73" s="519"/>
      <c r="L73" s="519"/>
    </row>
    <row r="74" spans="1:12" s="362" customFormat="1" x14ac:dyDescent="0.25">
      <c r="A74" s="1153" t="s">
        <v>32</v>
      </c>
      <c r="B74" s="948">
        <v>75</v>
      </c>
      <c r="C74" s="948">
        <v>279</v>
      </c>
      <c r="D74" s="948">
        <v>178</v>
      </c>
      <c r="E74" s="948">
        <v>72</v>
      </c>
      <c r="F74" s="948">
        <v>134</v>
      </c>
      <c r="G74" s="1154">
        <v>15</v>
      </c>
      <c r="H74" s="521"/>
      <c r="I74" s="521"/>
      <c r="J74" s="521"/>
      <c r="K74" s="522"/>
      <c r="L74" s="521"/>
    </row>
    <row r="75" spans="1:12" ht="16.5" thickBot="1" x14ac:dyDescent="0.3">
      <c r="A75" s="518" t="s">
        <v>45</v>
      </c>
      <c r="B75" s="518"/>
      <c r="C75" s="217"/>
      <c r="D75" s="196"/>
      <c r="E75" s="196"/>
      <c r="F75" s="518"/>
      <c r="G75" s="518"/>
      <c r="H75" s="518"/>
      <c r="I75" s="518"/>
      <c r="J75" s="518"/>
      <c r="K75" s="518"/>
      <c r="L75" s="518"/>
    </row>
    <row r="76" spans="1:12" x14ac:dyDescent="0.25">
      <c r="A76" s="518"/>
      <c r="B76" s="518"/>
      <c r="C76" s="518"/>
      <c r="D76" s="518"/>
      <c r="E76" s="518"/>
      <c r="F76" s="518"/>
      <c r="G76" s="518"/>
      <c r="H76" s="518"/>
      <c r="I76" s="518"/>
      <c r="J76" s="518"/>
      <c r="K76" s="518"/>
      <c r="L76" s="518"/>
    </row>
    <row r="77" spans="1:12" x14ac:dyDescent="0.25">
      <c r="A77" s="518" t="s">
        <v>46</v>
      </c>
      <c r="B77" s="518"/>
      <c r="C77" s="518"/>
      <c r="D77" s="518"/>
      <c r="E77" s="518"/>
      <c r="F77" s="518"/>
      <c r="G77" s="518"/>
      <c r="H77" s="518"/>
      <c r="I77" s="518"/>
      <c r="J77" s="518"/>
      <c r="K77" s="518"/>
      <c r="L77" s="518"/>
    </row>
    <row r="78" spans="1:12" s="274" customFormat="1" ht="94.5" x14ac:dyDescent="0.25">
      <c r="A78" s="329" t="s">
        <v>33</v>
      </c>
      <c r="B78" s="983" t="s">
        <v>47</v>
      </c>
      <c r="C78" s="983" t="s">
        <v>48</v>
      </c>
      <c r="D78" s="983" t="s">
        <v>10</v>
      </c>
      <c r="E78" s="983" t="s">
        <v>49</v>
      </c>
      <c r="F78" s="983" t="s">
        <v>50</v>
      </c>
      <c r="G78" s="983" t="s">
        <v>51</v>
      </c>
      <c r="H78" s="983" t="s">
        <v>52</v>
      </c>
      <c r="I78" s="234"/>
      <c r="J78" s="234"/>
      <c r="K78" s="234"/>
      <c r="L78" s="234"/>
    </row>
    <row r="79" spans="1:12" x14ac:dyDescent="0.25">
      <c r="A79" s="1150" t="s">
        <v>15</v>
      </c>
      <c r="B79" s="1151">
        <v>54</v>
      </c>
      <c r="C79" s="1151">
        <v>0</v>
      </c>
      <c r="D79" s="1151">
        <v>6</v>
      </c>
      <c r="E79" s="1151">
        <v>16</v>
      </c>
      <c r="F79" s="1151">
        <v>32</v>
      </c>
      <c r="G79" s="1152">
        <v>0</v>
      </c>
      <c r="H79" s="1152">
        <v>0</v>
      </c>
      <c r="I79" s="518"/>
      <c r="J79" s="518"/>
      <c r="K79" s="518"/>
      <c r="L79" s="518"/>
    </row>
    <row r="80" spans="1:12" x14ac:dyDescent="0.25">
      <c r="A80" s="1150" t="s">
        <v>16</v>
      </c>
      <c r="B80" s="1151">
        <v>19</v>
      </c>
      <c r="C80" s="1151">
        <v>0</v>
      </c>
      <c r="D80" s="1151">
        <v>0</v>
      </c>
      <c r="E80" s="1151">
        <v>12</v>
      </c>
      <c r="F80" s="1151">
        <v>7</v>
      </c>
      <c r="G80" s="1152">
        <v>0</v>
      </c>
      <c r="H80" s="1152">
        <v>0</v>
      </c>
      <c r="I80" s="518"/>
      <c r="J80" s="518"/>
      <c r="K80" s="518"/>
      <c r="L80" s="518"/>
    </row>
    <row r="81" spans="1:12" x14ac:dyDescent="0.25">
      <c r="A81" s="1150" t="s">
        <v>17</v>
      </c>
      <c r="B81" s="1151">
        <v>23</v>
      </c>
      <c r="C81" s="1151">
        <v>3</v>
      </c>
      <c r="D81" s="1151">
        <v>8</v>
      </c>
      <c r="E81" s="1151">
        <v>12</v>
      </c>
      <c r="F81" s="1151">
        <v>0</v>
      </c>
      <c r="G81" s="1152">
        <v>0</v>
      </c>
      <c r="H81" s="1152">
        <v>0</v>
      </c>
      <c r="I81" s="518"/>
      <c r="J81" s="518"/>
      <c r="K81" s="518"/>
      <c r="L81" s="518"/>
    </row>
    <row r="82" spans="1:12" x14ac:dyDescent="0.25">
      <c r="A82" s="1150" t="s">
        <v>18</v>
      </c>
      <c r="B82" s="1151">
        <v>0</v>
      </c>
      <c r="C82" s="1151">
        <v>0</v>
      </c>
      <c r="D82" s="1151">
        <v>0</v>
      </c>
      <c r="E82" s="1151">
        <v>0</v>
      </c>
      <c r="F82" s="1151">
        <v>0</v>
      </c>
      <c r="G82" s="1152">
        <v>0</v>
      </c>
      <c r="H82" s="1152">
        <v>0</v>
      </c>
      <c r="I82" s="518"/>
      <c r="J82" s="518"/>
      <c r="K82" s="518"/>
      <c r="L82" s="518"/>
    </row>
    <row r="83" spans="1:12" x14ac:dyDescent="0.25">
      <c r="A83" s="1150" t="s">
        <v>19</v>
      </c>
      <c r="B83" s="1151">
        <v>0</v>
      </c>
      <c r="C83" s="1151">
        <v>0</v>
      </c>
      <c r="D83" s="1151">
        <v>0</v>
      </c>
      <c r="E83" s="1151">
        <v>0</v>
      </c>
      <c r="F83" s="1151">
        <v>0</v>
      </c>
      <c r="G83" s="1152">
        <v>0</v>
      </c>
      <c r="H83" s="1152">
        <v>0</v>
      </c>
      <c r="I83" s="518"/>
      <c r="J83" s="518"/>
      <c r="K83" s="518"/>
      <c r="L83" s="518"/>
    </row>
    <row r="84" spans="1:12" x14ac:dyDescent="0.25">
      <c r="A84" s="1150" t="s">
        <v>20</v>
      </c>
      <c r="B84" s="1151">
        <v>9</v>
      </c>
      <c r="C84" s="1151">
        <v>0</v>
      </c>
      <c r="D84" s="1151">
        <v>1</v>
      </c>
      <c r="E84" s="1151">
        <v>5</v>
      </c>
      <c r="F84" s="1151">
        <v>3</v>
      </c>
      <c r="G84" s="1152">
        <v>0</v>
      </c>
      <c r="H84" s="1152">
        <v>0</v>
      </c>
      <c r="I84" s="518"/>
      <c r="J84" s="518"/>
      <c r="K84" s="518"/>
      <c r="L84" s="518"/>
    </row>
    <row r="85" spans="1:12" x14ac:dyDescent="0.25">
      <c r="A85" s="1150" t="s">
        <v>21</v>
      </c>
      <c r="B85" s="1151">
        <v>5</v>
      </c>
      <c r="C85" s="1151">
        <v>0</v>
      </c>
      <c r="D85" s="1151">
        <v>0</v>
      </c>
      <c r="E85" s="1151">
        <v>4</v>
      </c>
      <c r="F85" s="1151">
        <v>1</v>
      </c>
      <c r="G85" s="1152">
        <v>0</v>
      </c>
      <c r="H85" s="1152">
        <v>0</v>
      </c>
      <c r="I85" s="518"/>
      <c r="J85" s="518"/>
      <c r="K85" s="518"/>
      <c r="L85" s="518"/>
    </row>
    <row r="86" spans="1:12" x14ac:dyDescent="0.25">
      <c r="A86" s="1150" t="s">
        <v>22</v>
      </c>
      <c r="B86" s="1151">
        <v>16</v>
      </c>
      <c r="C86" s="1151">
        <v>1</v>
      </c>
      <c r="D86" s="1151">
        <v>14</v>
      </c>
      <c r="E86" s="1151">
        <v>1</v>
      </c>
      <c r="F86" s="1151">
        <v>0</v>
      </c>
      <c r="G86" s="1152">
        <v>0</v>
      </c>
      <c r="H86" s="1152">
        <v>0</v>
      </c>
      <c r="I86" s="518"/>
      <c r="J86" s="518"/>
      <c r="K86" s="518"/>
      <c r="L86" s="518"/>
    </row>
    <row r="87" spans="1:12" x14ac:dyDescent="0.25">
      <c r="A87" s="1150" t="s">
        <v>23</v>
      </c>
      <c r="B87" s="1151">
        <v>1</v>
      </c>
      <c r="C87" s="1151">
        <v>0</v>
      </c>
      <c r="D87" s="1151">
        <v>0</v>
      </c>
      <c r="E87" s="1151">
        <v>0</v>
      </c>
      <c r="F87" s="1151">
        <v>1</v>
      </c>
      <c r="G87" s="1152">
        <v>0</v>
      </c>
      <c r="H87" s="1152">
        <v>0</v>
      </c>
      <c r="I87" s="518"/>
      <c r="J87" s="518"/>
      <c r="K87" s="518"/>
      <c r="L87" s="518"/>
    </row>
    <row r="88" spans="1:12" x14ac:dyDescent="0.25">
      <c r="A88" s="1150" t="s">
        <v>24</v>
      </c>
      <c r="B88" s="1151">
        <v>0</v>
      </c>
      <c r="C88" s="1151">
        <v>0</v>
      </c>
      <c r="D88" s="1151">
        <v>0</v>
      </c>
      <c r="E88" s="1151">
        <v>0</v>
      </c>
      <c r="F88" s="1151">
        <v>0</v>
      </c>
      <c r="G88" s="1152">
        <v>0</v>
      </c>
      <c r="H88" s="1152">
        <v>0</v>
      </c>
      <c r="I88" s="518"/>
      <c r="J88" s="518"/>
      <c r="K88" s="518"/>
      <c r="L88" s="518"/>
    </row>
    <row r="89" spans="1:12" x14ac:dyDescent="0.25">
      <c r="A89" s="1150" t="s">
        <v>25</v>
      </c>
      <c r="B89" s="1151">
        <v>7</v>
      </c>
      <c r="C89" s="1151">
        <v>7</v>
      </c>
      <c r="D89" s="1151">
        <v>0</v>
      </c>
      <c r="E89" s="1151">
        <v>0</v>
      </c>
      <c r="F89" s="1151">
        <v>0</v>
      </c>
      <c r="G89" s="1152">
        <v>0</v>
      </c>
      <c r="H89" s="1152">
        <v>0</v>
      </c>
      <c r="I89" s="518"/>
      <c r="J89" s="518"/>
      <c r="K89" s="518"/>
      <c r="L89" s="518"/>
    </row>
    <row r="90" spans="1:12" x14ac:dyDescent="0.25">
      <c r="A90" s="1150" t="s">
        <v>26</v>
      </c>
      <c r="B90" s="1151">
        <v>0</v>
      </c>
      <c r="C90" s="1151">
        <v>0</v>
      </c>
      <c r="D90" s="1151">
        <v>0</v>
      </c>
      <c r="E90" s="1151">
        <v>0</v>
      </c>
      <c r="F90" s="1151">
        <v>0</v>
      </c>
      <c r="G90" s="1152">
        <v>0</v>
      </c>
      <c r="H90" s="1152">
        <v>0</v>
      </c>
      <c r="I90" s="518"/>
      <c r="J90" s="518"/>
      <c r="K90" s="518"/>
      <c r="L90" s="518"/>
    </row>
    <row r="91" spans="1:12" x14ac:dyDescent="0.25">
      <c r="A91" s="1150" t="s">
        <v>27</v>
      </c>
      <c r="B91" s="1151">
        <v>0</v>
      </c>
      <c r="C91" s="1151">
        <v>0</v>
      </c>
      <c r="D91" s="1151">
        <v>0</v>
      </c>
      <c r="E91" s="1151">
        <v>0</v>
      </c>
      <c r="F91" s="1151">
        <v>0</v>
      </c>
      <c r="G91" s="1152">
        <v>0</v>
      </c>
      <c r="H91" s="1152">
        <v>0</v>
      </c>
      <c r="I91" s="518"/>
      <c r="J91" s="518"/>
      <c r="K91" s="518"/>
      <c r="L91" s="518"/>
    </row>
    <row r="92" spans="1:12" x14ac:dyDescent="0.25">
      <c r="A92" s="1150" t="s">
        <v>28</v>
      </c>
      <c r="B92" s="1151">
        <v>0</v>
      </c>
      <c r="C92" s="1151">
        <v>0</v>
      </c>
      <c r="D92" s="1151">
        <v>0</v>
      </c>
      <c r="E92" s="1151">
        <v>0</v>
      </c>
      <c r="F92" s="1151">
        <v>0</v>
      </c>
      <c r="G92" s="1152">
        <v>0</v>
      </c>
      <c r="H92" s="1152">
        <v>0</v>
      </c>
      <c r="I92" s="518"/>
      <c r="J92" s="518"/>
      <c r="K92" s="518"/>
      <c r="L92" s="518"/>
    </row>
    <row r="93" spans="1:12" x14ac:dyDescent="0.25">
      <c r="A93" s="1150" t="s">
        <v>29</v>
      </c>
      <c r="B93" s="1151">
        <v>0</v>
      </c>
      <c r="C93" s="1151">
        <v>0</v>
      </c>
      <c r="D93" s="1151">
        <v>0</v>
      </c>
      <c r="E93" s="1151">
        <v>0</v>
      </c>
      <c r="F93" s="1151">
        <v>0</v>
      </c>
      <c r="G93" s="1152">
        <v>0</v>
      </c>
      <c r="H93" s="1152">
        <v>0</v>
      </c>
      <c r="I93" s="518"/>
      <c r="J93" s="518"/>
      <c r="K93" s="518"/>
      <c r="L93" s="518"/>
    </row>
    <row r="94" spans="1:12" x14ac:dyDescent="0.25">
      <c r="A94" s="1150" t="s">
        <v>30</v>
      </c>
      <c r="B94" s="1151">
        <v>0</v>
      </c>
      <c r="C94" s="1151">
        <v>0</v>
      </c>
      <c r="D94" s="1151">
        <v>0</v>
      </c>
      <c r="E94" s="1151">
        <v>0</v>
      </c>
      <c r="F94" s="1151">
        <v>0</v>
      </c>
      <c r="G94" s="1152">
        <v>0</v>
      </c>
      <c r="H94" s="1152">
        <v>0</v>
      </c>
      <c r="I94" s="518"/>
      <c r="J94" s="518"/>
      <c r="K94" s="518"/>
      <c r="L94" s="518"/>
    </row>
    <row r="95" spans="1:12" x14ac:dyDescent="0.25">
      <c r="A95" s="1150" t="s">
        <v>31</v>
      </c>
      <c r="B95" s="1156"/>
      <c r="C95" s="1151"/>
      <c r="D95" s="1151"/>
      <c r="E95" s="1151"/>
      <c r="F95" s="1156"/>
      <c r="G95" s="1158"/>
      <c r="H95" s="1158"/>
      <c r="I95" s="518"/>
      <c r="J95" s="518"/>
      <c r="K95" s="518"/>
      <c r="L95" s="518"/>
    </row>
    <row r="96" spans="1:12" s="523" customFormat="1" x14ac:dyDescent="0.25">
      <c r="A96" s="1153" t="s">
        <v>32</v>
      </c>
      <c r="B96" s="948">
        <v>134</v>
      </c>
      <c r="C96" s="948">
        <v>11</v>
      </c>
      <c r="D96" s="948">
        <v>29</v>
      </c>
      <c r="E96" s="948">
        <v>50</v>
      </c>
      <c r="F96" s="948">
        <v>44</v>
      </c>
      <c r="G96" s="1154">
        <v>0</v>
      </c>
      <c r="H96" s="1154">
        <v>0</v>
      </c>
      <c r="I96" s="218"/>
      <c r="J96" s="218"/>
      <c r="K96" s="218"/>
      <c r="L96" s="218"/>
    </row>
    <row r="97" spans="1:12" ht="16.5" thickBot="1" x14ac:dyDescent="0.3">
      <c r="A97" s="518"/>
      <c r="B97" s="859"/>
      <c r="C97" s="518"/>
      <c r="D97" s="518"/>
      <c r="E97" s="518"/>
      <c r="F97" s="518"/>
      <c r="G97" s="518"/>
      <c r="H97" s="518"/>
      <c r="I97" s="518"/>
      <c r="J97" s="518"/>
      <c r="K97" s="518"/>
      <c r="L97" s="518"/>
    </row>
    <row r="98" spans="1:12" x14ac:dyDescent="0.25">
      <c r="A98" s="518"/>
      <c r="B98" s="518"/>
      <c r="C98" s="518"/>
      <c r="D98" s="518"/>
      <c r="E98" s="518"/>
      <c r="F98" s="518"/>
      <c r="G98" s="518"/>
      <c r="H98" s="518"/>
      <c r="I98" s="518"/>
      <c r="J98" s="518"/>
      <c r="K98" s="518"/>
      <c r="L98" s="518"/>
    </row>
    <row r="99" spans="1:12" x14ac:dyDescent="0.25">
      <c r="A99" s="519" t="s">
        <v>216</v>
      </c>
      <c r="B99" s="518"/>
      <c r="C99" s="518"/>
      <c r="D99" s="518"/>
      <c r="E99" s="518"/>
      <c r="F99" s="518"/>
      <c r="G99" s="519"/>
      <c r="H99" s="519"/>
      <c r="I99" s="519"/>
      <c r="J99" s="519"/>
      <c r="K99" s="519"/>
      <c r="L99" s="518"/>
    </row>
    <row r="100" spans="1:12" x14ac:dyDescent="0.25">
      <c r="A100" s="518"/>
      <c r="B100" s="518"/>
      <c r="C100" s="518"/>
      <c r="D100" s="518"/>
      <c r="E100" s="518"/>
      <c r="F100" s="518"/>
      <c r="G100" s="518"/>
      <c r="H100" s="518"/>
      <c r="I100" s="518"/>
      <c r="J100" s="518"/>
      <c r="K100" s="518"/>
      <c r="L100" s="518"/>
    </row>
    <row r="101" spans="1:12" x14ac:dyDescent="0.25">
      <c r="A101" s="518"/>
      <c r="B101" s="518"/>
      <c r="C101" s="518"/>
      <c r="D101" s="518"/>
      <c r="E101" s="518"/>
      <c r="F101" s="518"/>
      <c r="G101" s="518"/>
      <c r="H101" s="518"/>
      <c r="I101" s="518"/>
      <c r="J101" s="518"/>
      <c r="K101" s="518"/>
      <c r="L101" s="518"/>
    </row>
    <row r="102" spans="1:12" x14ac:dyDescent="0.25">
      <c r="A102" s="272" t="s">
        <v>54</v>
      </c>
      <c r="B102" s="272"/>
      <c r="C102" s="272"/>
      <c r="D102" s="272"/>
      <c r="E102" s="272"/>
      <c r="F102" s="272"/>
      <c r="G102" s="272"/>
      <c r="H102" s="272"/>
      <c r="I102" s="519"/>
      <c r="J102" s="518"/>
      <c r="K102" s="518"/>
      <c r="L102" s="518"/>
    </row>
    <row r="103" spans="1:12" x14ac:dyDescent="0.25">
      <c r="A103" s="272"/>
      <c r="B103" s="272"/>
      <c r="C103" s="272"/>
      <c r="D103" s="272"/>
      <c r="E103" s="272"/>
      <c r="F103" s="272"/>
      <c r="G103" s="272"/>
      <c r="H103" s="272"/>
      <c r="I103" s="519"/>
      <c r="J103" s="518"/>
      <c r="K103" s="518"/>
      <c r="L103" s="518"/>
    </row>
    <row r="104" spans="1:12" x14ac:dyDescent="0.25">
      <c r="A104" s="518"/>
      <c r="B104" s="518"/>
      <c r="C104" s="518"/>
      <c r="D104" s="518"/>
      <c r="E104" s="518"/>
      <c r="F104" s="518"/>
      <c r="G104" s="518"/>
      <c r="H104" s="518"/>
      <c r="I104" s="272"/>
      <c r="J104" s="518"/>
      <c r="K104" s="518"/>
      <c r="L104" s="518"/>
    </row>
    <row r="105" spans="1:12" x14ac:dyDescent="0.25">
      <c r="A105" s="519"/>
      <c r="B105" s="518"/>
      <c r="C105" s="518"/>
      <c r="D105" s="518"/>
      <c r="E105" s="518"/>
      <c r="F105" s="518"/>
      <c r="G105" s="519"/>
      <c r="H105" s="519"/>
      <c r="I105" s="519"/>
      <c r="J105" s="519"/>
      <c r="K105" s="519"/>
      <c r="L105" s="519"/>
    </row>
    <row r="106" spans="1:12" x14ac:dyDescent="0.25">
      <c r="A106" s="519"/>
      <c r="B106" s="518"/>
      <c r="C106" s="518"/>
      <c r="D106" s="272"/>
      <c r="E106" s="272"/>
      <c r="F106" s="272"/>
      <c r="G106" s="519"/>
      <c r="H106" s="519"/>
      <c r="I106" s="519"/>
      <c r="J106" s="519"/>
      <c r="K106" s="519"/>
      <c r="L106" s="519"/>
    </row>
    <row r="107" spans="1:12" x14ac:dyDescent="0.25">
      <c r="A107" s="1664"/>
      <c r="B107" s="1155" t="s">
        <v>217</v>
      </c>
      <c r="C107" s="1653" t="s">
        <v>56</v>
      </c>
      <c r="D107" s="1667"/>
      <c r="E107" s="1659"/>
      <c r="F107" s="1659"/>
      <c r="G107" s="1654"/>
      <c r="H107" s="1654"/>
      <c r="I107" s="1654"/>
      <c r="J107" s="1654"/>
      <c r="K107" s="1654"/>
      <c r="L107" s="1654"/>
    </row>
    <row r="108" spans="1:12" x14ac:dyDescent="0.25">
      <c r="A108" s="1664"/>
      <c r="B108" s="1155" t="s">
        <v>218</v>
      </c>
      <c r="C108" s="1653"/>
      <c r="D108" s="1667"/>
      <c r="E108" s="1659"/>
      <c r="F108" s="1659"/>
      <c r="G108" s="1654"/>
      <c r="H108" s="1654"/>
      <c r="I108" s="1654"/>
      <c r="J108" s="1654"/>
      <c r="K108" s="1654"/>
      <c r="L108" s="1654"/>
    </row>
    <row r="109" spans="1:12" x14ac:dyDescent="0.25">
      <c r="A109" s="1158" t="s">
        <v>57</v>
      </c>
      <c r="B109" s="1156">
        <v>440</v>
      </c>
      <c r="C109" s="1156">
        <v>256</v>
      </c>
      <c r="D109" s="518"/>
      <c r="E109" s="518"/>
      <c r="F109" s="518"/>
      <c r="G109" s="519"/>
      <c r="H109" s="519"/>
      <c r="I109" s="519"/>
      <c r="J109" s="519"/>
      <c r="K109" s="519"/>
      <c r="L109" s="519"/>
    </row>
    <row r="110" spans="1:12" x14ac:dyDescent="0.25">
      <c r="A110" s="1158" t="s">
        <v>58</v>
      </c>
      <c r="B110" s="1156">
        <v>758</v>
      </c>
      <c r="C110" s="1156">
        <v>420</v>
      </c>
      <c r="D110" s="518"/>
      <c r="E110" s="518"/>
      <c r="F110" s="518"/>
      <c r="G110" s="519"/>
      <c r="H110" s="519"/>
      <c r="I110" s="519"/>
      <c r="J110" s="519"/>
      <c r="K110" s="519"/>
      <c r="L110" s="519"/>
    </row>
    <row r="111" spans="1:12" x14ac:dyDescent="0.25">
      <c r="A111" s="1158" t="s">
        <v>59</v>
      </c>
      <c r="B111" s="1156">
        <v>38</v>
      </c>
      <c r="C111" s="1156">
        <v>6</v>
      </c>
      <c r="D111" s="518"/>
      <c r="E111" s="518"/>
      <c r="F111" s="518"/>
      <c r="G111" s="519"/>
      <c r="H111" s="519"/>
      <c r="I111" s="519"/>
      <c r="J111" s="519"/>
      <c r="K111" s="519"/>
      <c r="L111" s="519"/>
    </row>
    <row r="112" spans="1:12" x14ac:dyDescent="0.25">
      <c r="A112" s="1158" t="s">
        <v>60</v>
      </c>
      <c r="B112" s="1156">
        <v>11</v>
      </c>
      <c r="C112" s="1156">
        <v>1</v>
      </c>
      <c r="D112" s="518"/>
      <c r="E112" s="518"/>
      <c r="F112" s="518"/>
      <c r="G112" s="519"/>
      <c r="H112" s="519"/>
      <c r="I112" s="519"/>
      <c r="J112" s="519"/>
      <c r="K112" s="519"/>
      <c r="L112" s="519"/>
    </row>
    <row r="113" spans="1:12" x14ac:dyDescent="0.25">
      <c r="A113" s="1158" t="s">
        <v>61</v>
      </c>
      <c r="B113" s="1156">
        <v>5</v>
      </c>
      <c r="C113" s="1156">
        <v>1</v>
      </c>
      <c r="D113" s="518"/>
      <c r="E113" s="518"/>
      <c r="F113" s="518"/>
      <c r="G113" s="519"/>
      <c r="H113" s="519"/>
      <c r="I113" s="519"/>
      <c r="J113" s="519"/>
      <c r="K113" s="519"/>
      <c r="L113" s="519"/>
    </row>
    <row r="114" spans="1:12" x14ac:dyDescent="0.25">
      <c r="A114" s="1158" t="s">
        <v>62</v>
      </c>
      <c r="B114" s="1156">
        <v>2</v>
      </c>
      <c r="C114" s="1156">
        <v>2</v>
      </c>
      <c r="D114" s="518"/>
      <c r="E114" s="518"/>
      <c r="F114" s="518"/>
      <c r="G114" s="519"/>
      <c r="H114" s="519"/>
      <c r="I114" s="519"/>
      <c r="J114" s="519"/>
      <c r="K114" s="519"/>
      <c r="L114" s="519"/>
    </row>
    <row r="115" spans="1:12" x14ac:dyDescent="0.25">
      <c r="A115" s="1158" t="s">
        <v>219</v>
      </c>
      <c r="B115" s="1156">
        <v>58</v>
      </c>
      <c r="C115" s="1156">
        <v>24</v>
      </c>
      <c r="D115" s="518"/>
      <c r="E115" s="518"/>
      <c r="F115" s="518"/>
      <c r="G115" s="519"/>
      <c r="H115" s="519"/>
      <c r="I115" s="519"/>
      <c r="J115" s="519"/>
      <c r="K115" s="519"/>
      <c r="L115" s="519"/>
    </row>
    <row r="116" spans="1:12" x14ac:dyDescent="0.25">
      <c r="A116" s="1153" t="s">
        <v>32</v>
      </c>
      <c r="B116" s="948">
        <f>SUM(B109:B115)</f>
        <v>1312</v>
      </c>
      <c r="C116" s="948">
        <f>SUM(C109:C115)</f>
        <v>710</v>
      </c>
      <c r="D116" s="518"/>
      <c r="E116" s="518"/>
      <c r="F116" s="518"/>
      <c r="G116" s="519"/>
      <c r="H116" s="519"/>
      <c r="I116" s="519"/>
      <c r="J116" s="519"/>
      <c r="K116" s="519"/>
      <c r="L116" s="519"/>
    </row>
    <row r="117" spans="1:12" x14ac:dyDescent="0.25">
      <c r="A117" s="525" t="s">
        <v>64</v>
      </c>
      <c r="B117" s="518"/>
      <c r="C117" s="518"/>
      <c r="D117" s="518"/>
      <c r="E117" s="518"/>
      <c r="F117" s="518"/>
      <c r="G117" s="519"/>
      <c r="H117" s="519"/>
      <c r="I117" s="518"/>
      <c r="J117" s="519"/>
      <c r="K117" s="519"/>
      <c r="L117" s="519"/>
    </row>
    <row r="118" spans="1:12" x14ac:dyDescent="0.25">
      <c r="A118" s="519"/>
      <c r="B118" s="518"/>
      <c r="C118" s="518"/>
      <c r="D118" s="518"/>
      <c r="E118" s="518"/>
      <c r="F118" s="518"/>
      <c r="G118" s="519"/>
      <c r="H118" s="519"/>
      <c r="I118" s="519"/>
      <c r="J118" s="519"/>
      <c r="K118" s="519"/>
      <c r="L118" s="519"/>
    </row>
    <row r="119" spans="1:12" x14ac:dyDescent="0.25">
      <c r="A119" s="519"/>
      <c r="B119" s="518"/>
      <c r="C119" s="518"/>
      <c r="D119" s="518"/>
      <c r="E119" s="518"/>
      <c r="F119" s="518"/>
      <c r="G119" s="519"/>
      <c r="H119" s="519"/>
      <c r="I119" s="519"/>
      <c r="J119" s="519"/>
      <c r="K119" s="519"/>
      <c r="L119" s="519"/>
    </row>
    <row r="120" spans="1:12" x14ac:dyDescent="0.25">
      <c r="A120" s="1664"/>
      <c r="B120" s="1653" t="s">
        <v>65</v>
      </c>
      <c r="C120" s="1653" t="s">
        <v>220</v>
      </c>
      <c r="D120" s="295"/>
      <c r="E120" s="1155" t="s">
        <v>223</v>
      </c>
      <c r="F120" s="1155" t="s">
        <v>225</v>
      </c>
      <c r="G120" s="1663"/>
      <c r="H120" s="1654"/>
      <c r="I120" s="1654"/>
      <c r="J120" s="1654"/>
      <c r="K120" s="1654"/>
      <c r="L120" s="1654"/>
    </row>
    <row r="121" spans="1:12" x14ac:dyDescent="0.25">
      <c r="A121" s="1664"/>
      <c r="B121" s="1653"/>
      <c r="C121" s="1653"/>
      <c r="D121" s="1155" t="s">
        <v>221</v>
      </c>
      <c r="E121" s="1155" t="s">
        <v>224</v>
      </c>
      <c r="F121" s="1155" t="s">
        <v>226</v>
      </c>
      <c r="G121" s="1663"/>
      <c r="H121" s="1654"/>
      <c r="I121" s="1654"/>
      <c r="J121" s="1654"/>
      <c r="K121" s="1654"/>
      <c r="L121" s="1654"/>
    </row>
    <row r="122" spans="1:12" x14ac:dyDescent="0.25">
      <c r="A122" s="1664"/>
      <c r="B122" s="1653"/>
      <c r="C122" s="1653"/>
      <c r="D122" s="1155" t="s">
        <v>222</v>
      </c>
      <c r="E122" s="1155"/>
      <c r="F122" s="1155"/>
      <c r="G122" s="1663"/>
      <c r="H122" s="1654"/>
      <c r="I122" s="1654"/>
      <c r="J122" s="1654"/>
      <c r="K122" s="1654"/>
      <c r="L122" s="1654"/>
    </row>
    <row r="123" spans="1:12" x14ac:dyDescent="0.25">
      <c r="A123" s="1158" t="s">
        <v>227</v>
      </c>
      <c r="B123" s="1652">
        <v>6</v>
      </c>
      <c r="C123" s="1652">
        <v>10</v>
      </c>
      <c r="D123" s="1652">
        <v>5</v>
      </c>
      <c r="E123" s="1652">
        <v>3</v>
      </c>
      <c r="F123" s="1652">
        <v>0</v>
      </c>
      <c r="G123" s="1663"/>
      <c r="H123" s="1654"/>
      <c r="I123" s="1654"/>
      <c r="J123" s="1654"/>
      <c r="K123" s="1654"/>
      <c r="L123" s="1654"/>
    </row>
    <row r="124" spans="1:12" x14ac:dyDescent="0.25">
      <c r="A124" s="1158" t="s">
        <v>228</v>
      </c>
      <c r="B124" s="1652"/>
      <c r="C124" s="1652"/>
      <c r="D124" s="1652"/>
      <c r="E124" s="1652"/>
      <c r="F124" s="1652"/>
      <c r="G124" s="1663"/>
      <c r="H124" s="1654"/>
      <c r="I124" s="1654"/>
      <c r="J124" s="1654"/>
      <c r="K124" s="1654"/>
      <c r="L124" s="1654"/>
    </row>
    <row r="125" spans="1:12" x14ac:dyDescent="0.25">
      <c r="A125" s="519"/>
      <c r="B125" s="518"/>
      <c r="C125" s="518"/>
      <c r="D125" s="518"/>
      <c r="E125" s="518"/>
      <c r="F125" s="518"/>
      <c r="G125" s="519"/>
      <c r="H125" s="519"/>
      <c r="I125" s="519"/>
      <c r="J125" s="519"/>
      <c r="K125" s="519"/>
      <c r="L125" s="519"/>
    </row>
    <row r="126" spans="1:12" x14ac:dyDescent="0.25">
      <c r="A126" s="519" t="s">
        <v>71</v>
      </c>
      <c r="B126" s="518"/>
      <c r="C126" s="518"/>
      <c r="D126" s="518"/>
      <c r="E126" s="518"/>
      <c r="F126" s="518"/>
      <c r="G126" s="519"/>
      <c r="H126" s="519"/>
      <c r="I126" s="519"/>
      <c r="J126" s="519"/>
      <c r="K126" s="519"/>
      <c r="L126" s="519"/>
    </row>
    <row r="127" spans="1:12" x14ac:dyDescent="0.25">
      <c r="A127" s="519" t="s">
        <v>229</v>
      </c>
      <c r="B127" s="518"/>
      <c r="C127" s="518"/>
      <c r="D127" s="518"/>
      <c r="E127" s="518"/>
      <c r="F127" s="518"/>
      <c r="G127" s="519"/>
      <c r="H127" s="519"/>
      <c r="I127" s="519"/>
      <c r="J127" s="519"/>
      <c r="K127" s="519"/>
      <c r="L127" s="519"/>
    </row>
    <row r="128" spans="1:12" x14ac:dyDescent="0.25">
      <c r="A128" s="519" t="s">
        <v>230</v>
      </c>
      <c r="B128" s="518"/>
      <c r="C128" s="518"/>
      <c r="D128" s="518"/>
      <c r="E128" s="518"/>
      <c r="F128" s="518"/>
      <c r="G128" s="519"/>
      <c r="H128" s="519"/>
      <c r="I128" s="519"/>
      <c r="J128" s="519"/>
      <c r="K128" s="519"/>
      <c r="L128" s="519"/>
    </row>
    <row r="129" spans="1:12" ht="16.5" thickBot="1" x14ac:dyDescent="0.3">
      <c r="A129" s="519"/>
      <c r="B129" s="518"/>
      <c r="C129" s="518"/>
      <c r="D129" s="518"/>
      <c r="E129" s="518"/>
      <c r="F129" s="518"/>
      <c r="G129" s="519"/>
      <c r="H129" s="519"/>
      <c r="I129" s="519"/>
      <c r="J129" s="519"/>
      <c r="K129" s="519"/>
      <c r="L129" s="519"/>
    </row>
    <row r="130" spans="1:12" ht="25.5" customHeight="1" thickBot="1" x14ac:dyDescent="0.3">
      <c r="A130" s="519"/>
      <c r="B130" s="1660" t="s">
        <v>439</v>
      </c>
      <c r="C130" s="1661"/>
      <c r="D130" s="1662"/>
      <c r="E130" s="518"/>
      <c r="F130" s="518"/>
      <c r="G130" s="519"/>
      <c r="H130" s="519"/>
      <c r="I130" s="519"/>
      <c r="J130" s="519"/>
      <c r="K130" s="519"/>
      <c r="L130" s="519"/>
    </row>
    <row r="131" spans="1:12" ht="16.5" thickBot="1" x14ac:dyDescent="0.3">
      <c r="A131" s="519"/>
      <c r="B131" s="520" t="s">
        <v>75</v>
      </c>
      <c r="C131" s="524"/>
      <c r="D131" s="526">
        <v>602</v>
      </c>
      <c r="E131" s="518"/>
      <c r="F131" s="518"/>
      <c r="G131" s="519"/>
      <c r="H131" s="519"/>
      <c r="I131" s="519"/>
      <c r="J131" s="519"/>
      <c r="K131" s="519"/>
      <c r="L131" s="519"/>
    </row>
    <row r="132" spans="1:12" ht="16.5" thickBot="1" x14ac:dyDescent="0.3">
      <c r="A132" s="519"/>
      <c r="B132" s="520" t="s">
        <v>76</v>
      </c>
      <c r="C132" s="524"/>
      <c r="D132" s="526">
        <v>710</v>
      </c>
      <c r="E132" s="518"/>
      <c r="F132" s="518"/>
      <c r="G132" s="519"/>
      <c r="H132" s="519"/>
      <c r="I132" s="519"/>
      <c r="J132" s="519"/>
      <c r="K132" s="519"/>
      <c r="L132" s="519"/>
    </row>
    <row r="133" spans="1:12" ht="16.5" thickBot="1" x14ac:dyDescent="0.3">
      <c r="A133" s="519"/>
      <c r="B133" s="520" t="s">
        <v>77</v>
      </c>
      <c r="C133" s="520" t="s">
        <v>80</v>
      </c>
      <c r="D133" s="520">
        <v>98</v>
      </c>
      <c r="E133" s="518"/>
      <c r="F133" s="518"/>
      <c r="G133" s="519"/>
      <c r="H133" s="519"/>
      <c r="I133" s="519"/>
      <c r="J133" s="519"/>
      <c r="K133" s="519"/>
      <c r="L133" s="519"/>
    </row>
    <row r="134" spans="1:12" x14ac:dyDescent="0.25">
      <c r="A134" s="1655"/>
      <c r="B134" s="1656"/>
      <c r="C134" s="639" t="s">
        <v>231</v>
      </c>
      <c r="D134" s="1656">
        <v>41</v>
      </c>
      <c r="E134" s="1658"/>
      <c r="F134" s="1659"/>
      <c r="G134" s="1654"/>
      <c r="H134" s="1654"/>
      <c r="I134" s="1654"/>
      <c r="J134" s="1654"/>
      <c r="K134" s="1654"/>
      <c r="L134" s="1654"/>
    </row>
    <row r="135" spans="1:12" ht="16.5" thickBot="1" x14ac:dyDescent="0.3">
      <c r="A135" s="1655"/>
      <c r="B135" s="1657"/>
      <c r="C135" s="640" t="s">
        <v>232</v>
      </c>
      <c r="D135" s="1657"/>
      <c r="E135" s="1658"/>
      <c r="F135" s="1659"/>
      <c r="G135" s="1654"/>
      <c r="H135" s="1654"/>
      <c r="I135" s="1654"/>
      <c r="J135" s="1654"/>
      <c r="K135" s="1654"/>
      <c r="L135" s="1654"/>
    </row>
    <row r="136" spans="1:12" x14ac:dyDescent="0.25">
      <c r="A136" s="519"/>
      <c r="B136" s="858" t="s">
        <v>78</v>
      </c>
      <c r="C136" s="1160"/>
      <c r="D136" s="1161">
        <v>1</v>
      </c>
      <c r="E136" s="518"/>
      <c r="F136" s="518"/>
      <c r="G136" s="519"/>
      <c r="H136" s="519"/>
      <c r="I136" s="519"/>
      <c r="J136" s="519"/>
      <c r="K136" s="519"/>
      <c r="L136" s="519"/>
    </row>
    <row r="137" spans="1:12" x14ac:dyDescent="0.25">
      <c r="B137" s="1153" t="s">
        <v>32</v>
      </c>
      <c r="C137" s="536"/>
      <c r="D137" s="536">
        <f>D131+D132+D133+D134+D136</f>
        <v>1452</v>
      </c>
    </row>
    <row r="138" spans="1:12" x14ac:dyDescent="0.25">
      <c r="A138" s="1651" t="s">
        <v>94</v>
      </c>
      <c r="B138" s="1651"/>
      <c r="C138" s="1651"/>
      <c r="D138" s="1651"/>
      <c r="E138" s="1651"/>
    </row>
    <row r="139" spans="1:12" x14ac:dyDescent="0.25">
      <c r="A139" s="1159" t="s">
        <v>187</v>
      </c>
      <c r="B139" s="1652"/>
      <c r="C139" s="1652"/>
      <c r="D139" s="1652"/>
      <c r="E139" s="1652"/>
    </row>
    <row r="140" spans="1:12" x14ac:dyDescent="0.25">
      <c r="A140" s="1158"/>
      <c r="B140" s="1653" t="s">
        <v>32</v>
      </c>
      <c r="C140" s="1653" t="s">
        <v>84</v>
      </c>
      <c r="D140" s="1155" t="s">
        <v>234</v>
      </c>
      <c r="E140" s="1155" t="s">
        <v>236</v>
      </c>
    </row>
    <row r="141" spans="1:12" x14ac:dyDescent="0.25">
      <c r="A141" s="1158"/>
      <c r="B141" s="1653"/>
      <c r="C141" s="1653"/>
      <c r="D141" s="1155" t="s">
        <v>235</v>
      </c>
      <c r="E141" s="1155" t="s">
        <v>237</v>
      </c>
    </row>
    <row r="142" spans="1:12" x14ac:dyDescent="0.25">
      <c r="A142" s="1159" t="s">
        <v>87</v>
      </c>
      <c r="B142" s="1156">
        <v>10</v>
      </c>
      <c r="C142" s="1156">
        <v>9</v>
      </c>
      <c r="D142" s="1156">
        <v>1</v>
      </c>
      <c r="E142" s="1156">
        <v>0</v>
      </c>
    </row>
    <row r="143" spans="1:12" x14ac:dyDescent="0.25">
      <c r="A143" s="1159" t="s">
        <v>88</v>
      </c>
      <c r="B143" s="1156">
        <v>2</v>
      </c>
      <c r="C143" s="1156">
        <v>2</v>
      </c>
      <c r="D143" s="1156">
        <v>0</v>
      </c>
      <c r="E143" s="1156">
        <v>0</v>
      </c>
    </row>
    <row r="144" spans="1:12" x14ac:dyDescent="0.25">
      <c r="A144" s="1159" t="s">
        <v>89</v>
      </c>
      <c r="B144" s="1156">
        <v>7</v>
      </c>
      <c r="C144" s="1156">
        <v>7</v>
      </c>
      <c r="D144" s="1156">
        <v>0</v>
      </c>
      <c r="E144" s="1156">
        <v>0</v>
      </c>
    </row>
    <row r="145" spans="1:5" x14ac:dyDescent="0.25">
      <c r="A145" s="1159" t="s">
        <v>90</v>
      </c>
      <c r="B145" s="1156">
        <v>1</v>
      </c>
      <c r="C145" s="1156">
        <v>0</v>
      </c>
      <c r="D145" s="1156">
        <v>1</v>
      </c>
      <c r="E145" s="1156">
        <v>0</v>
      </c>
    </row>
    <row r="146" spans="1:5" x14ac:dyDescent="0.25">
      <c r="A146" s="1159" t="s">
        <v>91</v>
      </c>
      <c r="B146" s="1156">
        <v>19</v>
      </c>
      <c r="C146" s="1156">
        <v>14</v>
      </c>
      <c r="D146" s="1156">
        <v>3</v>
      </c>
      <c r="E146" s="1156">
        <v>2</v>
      </c>
    </row>
    <row r="147" spans="1:5" x14ac:dyDescent="0.25">
      <c r="A147" s="1159" t="s">
        <v>92</v>
      </c>
      <c r="B147" s="1156">
        <v>3</v>
      </c>
      <c r="C147" s="1156">
        <v>3</v>
      </c>
      <c r="D147" s="1156">
        <v>0</v>
      </c>
      <c r="E147" s="1156">
        <v>0</v>
      </c>
    </row>
    <row r="148" spans="1:5" x14ac:dyDescent="0.25">
      <c r="A148" s="1159" t="s">
        <v>93</v>
      </c>
      <c r="B148" s="1156">
        <v>2</v>
      </c>
      <c r="C148" s="1156">
        <v>0</v>
      </c>
      <c r="D148" s="1156">
        <v>2</v>
      </c>
      <c r="E148" s="1156">
        <v>0</v>
      </c>
    </row>
    <row r="149" spans="1:5" x14ac:dyDescent="0.25">
      <c r="A149" s="519"/>
      <c r="B149" s="519"/>
      <c r="C149" s="519"/>
      <c r="D149" s="519"/>
      <c r="E149" s="519"/>
    </row>
  </sheetData>
  <mergeCells count="56">
    <mergeCell ref="L107:L108"/>
    <mergeCell ref="A49:C49"/>
    <mergeCell ref="A50:C50"/>
    <mergeCell ref="A54:H54"/>
    <mergeCell ref="A5:L5"/>
    <mergeCell ref="G107:G108"/>
    <mergeCell ref="H107:H108"/>
    <mergeCell ref="I107:I108"/>
    <mergeCell ref="J107:J108"/>
    <mergeCell ref="K107:K108"/>
    <mergeCell ref="A107:A108"/>
    <mergeCell ref="C107:C108"/>
    <mergeCell ref="D107:D108"/>
    <mergeCell ref="E107:E108"/>
    <mergeCell ref="F107:F108"/>
    <mergeCell ref="A7:A8"/>
    <mergeCell ref="I123:I124"/>
    <mergeCell ref="J123:J124"/>
    <mergeCell ref="K123:K124"/>
    <mergeCell ref="L123:L124"/>
    <mergeCell ref="A120:A122"/>
    <mergeCell ref="B120:B122"/>
    <mergeCell ref="C120:C122"/>
    <mergeCell ref="G120:G122"/>
    <mergeCell ref="H120:H122"/>
    <mergeCell ref="D123:D124"/>
    <mergeCell ref="E123:E124"/>
    <mergeCell ref="F123:F124"/>
    <mergeCell ref="G123:G124"/>
    <mergeCell ref="H123:H124"/>
    <mergeCell ref="B139:E139"/>
    <mergeCell ref="B140:B141"/>
    <mergeCell ref="C140:C141"/>
    <mergeCell ref="H134:H135"/>
    <mergeCell ref="I134:I135"/>
    <mergeCell ref="B134:B135"/>
    <mergeCell ref="D134:D135"/>
    <mergeCell ref="E134:E135"/>
    <mergeCell ref="F134:F135"/>
    <mergeCell ref="G134:G135"/>
    <mergeCell ref="B7:B8"/>
    <mergeCell ref="C7:E7"/>
    <mergeCell ref="F7:L7"/>
    <mergeCell ref="B55:C55"/>
    <mergeCell ref="A138:E138"/>
    <mergeCell ref="J134:J135"/>
    <mergeCell ref="K134:K135"/>
    <mergeCell ref="L134:L135"/>
    <mergeCell ref="A134:A135"/>
    <mergeCell ref="B130:D130"/>
    <mergeCell ref="I120:I122"/>
    <mergeCell ref="J120:J122"/>
    <mergeCell ref="K120:K122"/>
    <mergeCell ref="L120:L122"/>
    <mergeCell ref="B123:B124"/>
    <mergeCell ref="C123:C124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6"/>
  <sheetViews>
    <sheetView view="pageBreakPreview" topLeftCell="A127" zoomScale="70" zoomScaleNormal="100" zoomScaleSheetLayoutView="70" workbookViewId="0">
      <selection activeCell="A118" sqref="A118:C118"/>
    </sheetView>
  </sheetViews>
  <sheetFormatPr defaultRowHeight="15.75" x14ac:dyDescent="0.25"/>
  <cols>
    <col min="1" max="1" width="39.42578125" style="247" customWidth="1"/>
    <col min="2" max="2" width="16.7109375" style="247" customWidth="1"/>
    <col min="3" max="3" width="18.85546875" style="247" customWidth="1"/>
    <col min="4" max="4" width="13.85546875" style="247" customWidth="1"/>
    <col min="5" max="5" width="30.140625" style="247" customWidth="1"/>
    <col min="6" max="6" width="16.85546875" style="247" customWidth="1"/>
    <col min="7" max="7" width="16.7109375" style="247" customWidth="1"/>
    <col min="8" max="8" width="15.42578125" style="247" customWidth="1"/>
    <col min="9" max="9" width="17.28515625" style="247" customWidth="1"/>
    <col min="10" max="10" width="20.7109375" style="247" customWidth="1"/>
    <col min="11" max="11" width="17.7109375" style="247" customWidth="1"/>
    <col min="12" max="12" width="14.85546875" style="247" customWidth="1"/>
    <col min="13" max="16384" width="9.140625" style="247"/>
  </cols>
  <sheetData>
    <row r="1" spans="1:12" x14ac:dyDescent="0.25">
      <c r="A1" s="246"/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</row>
    <row r="2" spans="1:12" ht="31.5" x14ac:dyDescent="0.25">
      <c r="A2" s="120" t="s">
        <v>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2" x14ac:dyDescent="0.2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2" x14ac:dyDescent="0.25">
      <c r="A5" s="1340" t="s">
        <v>2</v>
      </c>
      <c r="B5" s="1340"/>
      <c r="C5" s="1340"/>
      <c r="D5" s="1340"/>
      <c r="E5" s="1340"/>
      <c r="F5" s="1340"/>
      <c r="G5" s="1340"/>
      <c r="H5" s="1340"/>
      <c r="I5" s="1340"/>
      <c r="J5" s="1340"/>
      <c r="K5" s="1340"/>
      <c r="L5" s="1340"/>
    </row>
    <row r="6" spans="1:12" x14ac:dyDescent="0.2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2" x14ac:dyDescent="0.25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</row>
    <row r="8" spans="1:12" ht="60.75" customHeight="1" x14ac:dyDescent="0.25">
      <c r="A8" s="1350" t="s">
        <v>33</v>
      </c>
      <c r="B8" s="1352" t="s">
        <v>3</v>
      </c>
      <c r="C8" s="1354"/>
      <c r="D8" s="1355"/>
      <c r="E8" s="1356"/>
      <c r="F8" s="1354" t="s">
        <v>4</v>
      </c>
      <c r="G8" s="1355"/>
      <c r="H8" s="1355"/>
      <c r="I8" s="1355"/>
      <c r="J8" s="1355"/>
      <c r="K8" s="1355"/>
      <c r="L8" s="1348"/>
    </row>
    <row r="9" spans="1:12" ht="91.5" customHeight="1" x14ac:dyDescent="0.25">
      <c r="A9" s="1351"/>
      <c r="B9" s="1353"/>
      <c r="C9" s="230" t="s">
        <v>5</v>
      </c>
      <c r="D9" s="231" t="s">
        <v>6</v>
      </c>
      <c r="E9" s="232" t="s">
        <v>7</v>
      </c>
      <c r="F9" s="269" t="s">
        <v>8</v>
      </c>
      <c r="G9" s="231" t="s">
        <v>9</v>
      </c>
      <c r="H9" s="231" t="s">
        <v>10</v>
      </c>
      <c r="I9" s="231" t="s">
        <v>83</v>
      </c>
      <c r="J9" s="231" t="s">
        <v>12</v>
      </c>
      <c r="K9" s="231" t="s">
        <v>13</v>
      </c>
      <c r="L9" s="231" t="s">
        <v>14</v>
      </c>
    </row>
    <row r="10" spans="1:12" x14ac:dyDescent="0.25">
      <c r="A10" s="121" t="s">
        <v>15</v>
      </c>
      <c r="B10" s="122">
        <v>54</v>
      </c>
      <c r="C10" s="230">
        <v>48</v>
      </c>
      <c r="D10" s="231">
        <v>6</v>
      </c>
      <c r="E10" s="232">
        <v>0</v>
      </c>
      <c r="F10" s="123">
        <v>53</v>
      </c>
      <c r="G10" s="124">
        <v>0</v>
      </c>
      <c r="H10" s="124">
        <v>1</v>
      </c>
      <c r="I10" s="124">
        <v>12</v>
      </c>
      <c r="J10" s="124">
        <v>21</v>
      </c>
      <c r="K10" s="124">
        <v>19</v>
      </c>
      <c r="L10" s="124">
        <v>0</v>
      </c>
    </row>
    <row r="11" spans="1:12" x14ac:dyDescent="0.25">
      <c r="A11" s="121" t="s">
        <v>16</v>
      </c>
      <c r="B11" s="122">
        <v>3</v>
      </c>
      <c r="C11" s="125">
        <v>1</v>
      </c>
      <c r="D11" s="124">
        <v>2</v>
      </c>
      <c r="E11" s="126">
        <v>0</v>
      </c>
      <c r="F11" s="123">
        <v>5</v>
      </c>
      <c r="G11" s="124">
        <v>0</v>
      </c>
      <c r="H11" s="124">
        <v>1</v>
      </c>
      <c r="I11" s="124">
        <v>1</v>
      </c>
      <c r="J11" s="124">
        <v>1</v>
      </c>
      <c r="K11" s="124">
        <v>2</v>
      </c>
      <c r="L11" s="124">
        <v>0</v>
      </c>
    </row>
    <row r="12" spans="1:12" x14ac:dyDescent="0.25">
      <c r="A12" s="121" t="s">
        <v>17</v>
      </c>
      <c r="B12" s="122">
        <v>34</v>
      </c>
      <c r="C12" s="125">
        <v>32</v>
      </c>
      <c r="D12" s="124">
        <v>2</v>
      </c>
      <c r="E12" s="126">
        <v>0</v>
      </c>
      <c r="F12" s="123">
        <v>32</v>
      </c>
      <c r="G12" s="124">
        <v>0</v>
      </c>
      <c r="H12" s="124">
        <v>0</v>
      </c>
      <c r="I12" s="124">
        <v>22</v>
      </c>
      <c r="J12" s="124">
        <v>10</v>
      </c>
      <c r="K12" s="124">
        <v>0</v>
      </c>
      <c r="L12" s="124">
        <v>0</v>
      </c>
    </row>
    <row r="13" spans="1:12" x14ac:dyDescent="0.25">
      <c r="A13" s="121" t="s">
        <v>18</v>
      </c>
      <c r="B13" s="122">
        <v>0</v>
      </c>
      <c r="C13" s="125">
        <v>0</v>
      </c>
      <c r="D13" s="124">
        <v>0</v>
      </c>
      <c r="E13" s="126">
        <v>0</v>
      </c>
      <c r="F13" s="123">
        <v>25</v>
      </c>
      <c r="G13" s="124">
        <v>0</v>
      </c>
      <c r="H13" s="124">
        <v>20</v>
      </c>
      <c r="I13" s="124">
        <v>5</v>
      </c>
      <c r="J13" s="124">
        <v>0</v>
      </c>
      <c r="K13" s="124">
        <v>0</v>
      </c>
      <c r="L13" s="124">
        <v>0</v>
      </c>
    </row>
    <row r="14" spans="1:12" x14ac:dyDescent="0.25">
      <c r="A14" s="121" t="s">
        <v>19</v>
      </c>
      <c r="B14" s="122">
        <v>0</v>
      </c>
      <c r="C14" s="125">
        <v>0</v>
      </c>
      <c r="D14" s="124">
        <v>0</v>
      </c>
      <c r="E14" s="126">
        <v>0</v>
      </c>
      <c r="F14" s="123">
        <v>2</v>
      </c>
      <c r="G14" s="124">
        <v>0</v>
      </c>
      <c r="H14" s="124">
        <v>2</v>
      </c>
      <c r="I14" s="124">
        <v>0</v>
      </c>
      <c r="J14" s="124">
        <v>0</v>
      </c>
      <c r="K14" s="124">
        <v>0</v>
      </c>
      <c r="L14" s="124">
        <v>0</v>
      </c>
    </row>
    <row r="15" spans="1:12" x14ac:dyDescent="0.25">
      <c r="A15" s="121" t="s">
        <v>20</v>
      </c>
      <c r="B15" s="122">
        <v>0</v>
      </c>
      <c r="C15" s="125">
        <v>0</v>
      </c>
      <c r="D15" s="124">
        <v>0</v>
      </c>
      <c r="E15" s="126">
        <v>0</v>
      </c>
      <c r="F15" s="123">
        <v>19</v>
      </c>
      <c r="G15" s="124">
        <v>0</v>
      </c>
      <c r="H15" s="124">
        <v>0</v>
      </c>
      <c r="I15" s="124">
        <v>19</v>
      </c>
      <c r="J15" s="124">
        <v>0</v>
      </c>
      <c r="K15" s="124">
        <v>0</v>
      </c>
      <c r="L15" s="124">
        <v>0</v>
      </c>
    </row>
    <row r="16" spans="1:12" x14ac:dyDescent="0.25">
      <c r="A16" s="121" t="s">
        <v>21</v>
      </c>
      <c r="B16" s="122">
        <v>0</v>
      </c>
      <c r="C16" s="125">
        <v>0</v>
      </c>
      <c r="D16" s="124">
        <v>0</v>
      </c>
      <c r="E16" s="126">
        <v>0</v>
      </c>
      <c r="F16" s="123">
        <v>2</v>
      </c>
      <c r="G16" s="124">
        <v>0</v>
      </c>
      <c r="H16" s="124">
        <v>0</v>
      </c>
      <c r="I16" s="124">
        <v>2</v>
      </c>
      <c r="J16" s="124">
        <v>0</v>
      </c>
      <c r="K16" s="124">
        <v>0</v>
      </c>
      <c r="L16" s="124">
        <v>0</v>
      </c>
    </row>
    <row r="17" spans="1:12" x14ac:dyDescent="0.25">
      <c r="A17" s="121" t="s">
        <v>22</v>
      </c>
      <c r="B17" s="122">
        <v>7</v>
      </c>
      <c r="C17" s="125">
        <v>0</v>
      </c>
      <c r="D17" s="124">
        <v>7</v>
      </c>
      <c r="E17" s="126">
        <v>0</v>
      </c>
      <c r="F17" s="123">
        <v>14</v>
      </c>
      <c r="G17" s="124">
        <v>0</v>
      </c>
      <c r="H17" s="124">
        <v>5</v>
      </c>
      <c r="I17" s="124">
        <v>9</v>
      </c>
      <c r="J17" s="124">
        <v>0</v>
      </c>
      <c r="K17" s="124">
        <v>0</v>
      </c>
      <c r="L17" s="124">
        <v>0</v>
      </c>
    </row>
    <row r="18" spans="1:12" x14ac:dyDescent="0.25">
      <c r="A18" s="121" t="s">
        <v>23</v>
      </c>
      <c r="B18" s="122">
        <v>0</v>
      </c>
      <c r="C18" s="125">
        <v>0</v>
      </c>
      <c r="D18" s="124">
        <v>0</v>
      </c>
      <c r="E18" s="126">
        <v>0</v>
      </c>
      <c r="F18" s="123">
        <v>0</v>
      </c>
      <c r="G18" s="124">
        <v>0</v>
      </c>
      <c r="H18" s="124">
        <v>0</v>
      </c>
      <c r="I18" s="124">
        <v>0</v>
      </c>
      <c r="J18" s="124">
        <v>0</v>
      </c>
      <c r="K18" s="124">
        <v>0</v>
      </c>
      <c r="L18" s="124">
        <v>0</v>
      </c>
    </row>
    <row r="19" spans="1:12" x14ac:dyDescent="0.25">
      <c r="A19" s="121" t="s">
        <v>24</v>
      </c>
      <c r="B19" s="122">
        <v>0</v>
      </c>
      <c r="C19" s="125">
        <v>0</v>
      </c>
      <c r="D19" s="124">
        <v>0</v>
      </c>
      <c r="E19" s="126">
        <v>0</v>
      </c>
      <c r="F19" s="123">
        <v>4</v>
      </c>
      <c r="G19" s="124">
        <v>0</v>
      </c>
      <c r="H19" s="124">
        <v>0</v>
      </c>
      <c r="I19" s="124">
        <v>4</v>
      </c>
      <c r="J19" s="124">
        <v>0</v>
      </c>
      <c r="K19" s="124">
        <v>0</v>
      </c>
      <c r="L19" s="124">
        <v>0</v>
      </c>
    </row>
    <row r="20" spans="1:12" x14ac:dyDescent="0.25">
      <c r="A20" s="121" t="s">
        <v>25</v>
      </c>
      <c r="B20" s="122">
        <v>0</v>
      </c>
      <c r="C20" s="125">
        <v>0</v>
      </c>
      <c r="D20" s="124">
        <v>0</v>
      </c>
      <c r="E20" s="126">
        <v>0</v>
      </c>
      <c r="F20" s="123">
        <v>44</v>
      </c>
      <c r="G20" s="124">
        <v>0</v>
      </c>
      <c r="H20" s="124">
        <v>33</v>
      </c>
      <c r="I20" s="124">
        <v>11</v>
      </c>
      <c r="J20" s="124">
        <v>0</v>
      </c>
      <c r="K20" s="124">
        <v>0</v>
      </c>
      <c r="L20" s="124">
        <v>0</v>
      </c>
    </row>
    <row r="21" spans="1:12" x14ac:dyDescent="0.25">
      <c r="A21" s="121" t="s">
        <v>26</v>
      </c>
      <c r="B21" s="122">
        <v>0</v>
      </c>
      <c r="C21" s="125">
        <v>0</v>
      </c>
      <c r="D21" s="124">
        <v>0</v>
      </c>
      <c r="E21" s="126">
        <v>0</v>
      </c>
      <c r="F21" s="123">
        <v>3</v>
      </c>
      <c r="G21" s="124">
        <v>0</v>
      </c>
      <c r="H21" s="124">
        <v>1</v>
      </c>
      <c r="I21" s="124">
        <v>2</v>
      </c>
      <c r="J21" s="124">
        <v>0</v>
      </c>
      <c r="K21" s="124">
        <v>0</v>
      </c>
      <c r="L21" s="124">
        <v>0</v>
      </c>
    </row>
    <row r="22" spans="1:12" x14ac:dyDescent="0.25">
      <c r="A22" s="121" t="s">
        <v>27</v>
      </c>
      <c r="B22" s="122">
        <v>0</v>
      </c>
      <c r="C22" s="125">
        <v>0</v>
      </c>
      <c r="D22" s="124">
        <v>0</v>
      </c>
      <c r="E22" s="126">
        <v>0</v>
      </c>
      <c r="F22" s="123">
        <v>5</v>
      </c>
      <c r="G22" s="124">
        <v>0</v>
      </c>
      <c r="H22" s="124">
        <v>5</v>
      </c>
      <c r="I22" s="124">
        <v>0</v>
      </c>
      <c r="J22" s="124">
        <v>0</v>
      </c>
      <c r="K22" s="124">
        <v>0</v>
      </c>
      <c r="L22" s="124">
        <v>0</v>
      </c>
    </row>
    <row r="23" spans="1:12" x14ac:dyDescent="0.25">
      <c r="A23" s="121" t="s">
        <v>28</v>
      </c>
      <c r="B23" s="122">
        <v>0</v>
      </c>
      <c r="C23" s="125">
        <v>0</v>
      </c>
      <c r="D23" s="124">
        <v>0</v>
      </c>
      <c r="E23" s="126">
        <v>0</v>
      </c>
      <c r="F23" s="123">
        <v>43</v>
      </c>
      <c r="G23" s="124">
        <v>0</v>
      </c>
      <c r="H23" s="124">
        <v>43</v>
      </c>
      <c r="I23" s="124">
        <v>0</v>
      </c>
      <c r="J23" s="124">
        <v>0</v>
      </c>
      <c r="K23" s="124">
        <v>0</v>
      </c>
      <c r="L23" s="124">
        <v>0</v>
      </c>
    </row>
    <row r="24" spans="1:12" x14ac:dyDescent="0.25">
      <c r="A24" s="121" t="s">
        <v>29</v>
      </c>
      <c r="B24" s="122">
        <v>3</v>
      </c>
      <c r="C24" s="125">
        <v>3</v>
      </c>
      <c r="D24" s="124">
        <v>0</v>
      </c>
      <c r="E24" s="126">
        <v>0</v>
      </c>
      <c r="F24" s="123">
        <v>9</v>
      </c>
      <c r="G24" s="124">
        <v>0</v>
      </c>
      <c r="H24" s="124">
        <v>0</v>
      </c>
      <c r="I24" s="124">
        <v>9</v>
      </c>
      <c r="J24" s="124">
        <v>0</v>
      </c>
      <c r="K24" s="124">
        <v>0</v>
      </c>
      <c r="L24" s="124">
        <v>0</v>
      </c>
    </row>
    <row r="25" spans="1:12" x14ac:dyDescent="0.25">
      <c r="A25" s="121" t="s">
        <v>30</v>
      </c>
      <c r="B25" s="122">
        <v>2</v>
      </c>
      <c r="C25" s="125">
        <v>2</v>
      </c>
      <c r="D25" s="124">
        <v>0</v>
      </c>
      <c r="E25" s="126">
        <v>0</v>
      </c>
      <c r="F25" s="123">
        <v>23</v>
      </c>
      <c r="G25" s="124">
        <v>0</v>
      </c>
      <c r="H25" s="124">
        <v>23</v>
      </c>
      <c r="I25" s="124">
        <v>0</v>
      </c>
      <c r="J25" s="124">
        <v>0</v>
      </c>
      <c r="K25" s="124">
        <v>0</v>
      </c>
      <c r="L25" s="124">
        <v>0</v>
      </c>
    </row>
    <row r="26" spans="1:12" x14ac:dyDescent="0.25">
      <c r="A26" s="641" t="s">
        <v>31</v>
      </c>
      <c r="B26" s="642">
        <v>0</v>
      </c>
      <c r="C26" s="643">
        <v>0</v>
      </c>
      <c r="D26" s="644">
        <v>0</v>
      </c>
      <c r="E26" s="645">
        <v>0</v>
      </c>
      <c r="F26" s="646">
        <v>0</v>
      </c>
      <c r="G26" s="644">
        <v>0</v>
      </c>
      <c r="H26" s="644">
        <v>0</v>
      </c>
      <c r="I26" s="644">
        <v>0</v>
      </c>
      <c r="J26" s="644">
        <v>0</v>
      </c>
      <c r="K26" s="644">
        <v>0</v>
      </c>
      <c r="L26" s="644">
        <v>0</v>
      </c>
    </row>
    <row r="27" spans="1:12" s="214" customFormat="1" x14ac:dyDescent="0.25">
      <c r="A27" s="214" t="s">
        <v>32</v>
      </c>
      <c r="B27" s="214">
        <v>103</v>
      </c>
      <c r="C27" s="214">
        <v>86</v>
      </c>
      <c r="D27" s="214">
        <v>17</v>
      </c>
      <c r="E27" s="214">
        <v>0</v>
      </c>
      <c r="F27" s="214">
        <v>283</v>
      </c>
      <c r="G27" s="214">
        <v>0</v>
      </c>
      <c r="H27" s="214">
        <v>134</v>
      </c>
      <c r="I27" s="214">
        <v>96</v>
      </c>
      <c r="J27" s="214">
        <v>32</v>
      </c>
      <c r="K27" s="214">
        <v>21</v>
      </c>
      <c r="L27" s="214">
        <v>0</v>
      </c>
    </row>
    <row r="28" spans="1:12" x14ac:dyDescent="0.25">
      <c r="A28" s="234"/>
      <c r="B28" s="234"/>
      <c r="C28" s="127"/>
      <c r="D28" s="127"/>
      <c r="E28" s="127"/>
      <c r="F28" s="234"/>
      <c r="G28" s="234"/>
      <c r="H28" s="234"/>
      <c r="I28" s="234"/>
      <c r="J28" s="234"/>
      <c r="K28" s="234"/>
      <c r="L28" s="234"/>
    </row>
    <row r="29" spans="1:12" ht="94.5" x14ac:dyDescent="0.25">
      <c r="A29" s="231" t="s">
        <v>33</v>
      </c>
      <c r="B29" s="231" t="s">
        <v>34</v>
      </c>
      <c r="C29" s="235"/>
      <c r="D29" s="235"/>
      <c r="E29" s="235"/>
      <c r="F29" s="235"/>
      <c r="G29" s="235"/>
      <c r="H29" s="235"/>
      <c r="I29" s="235"/>
      <c r="J29" s="235"/>
      <c r="K29" s="235"/>
      <c r="L29" s="235"/>
    </row>
    <row r="30" spans="1:12" x14ac:dyDescent="0.25">
      <c r="A30" s="231"/>
      <c r="B30" s="231"/>
      <c r="C30" s="235"/>
      <c r="D30" s="235"/>
      <c r="E30" s="235"/>
      <c r="F30" s="235"/>
      <c r="G30" s="235"/>
      <c r="H30" s="235"/>
      <c r="I30" s="235"/>
      <c r="J30" s="235"/>
      <c r="K30" s="235"/>
      <c r="L30" s="235"/>
    </row>
    <row r="31" spans="1:12" x14ac:dyDescent="0.25">
      <c r="A31" s="124" t="s">
        <v>15</v>
      </c>
      <c r="B31" s="124">
        <v>11</v>
      </c>
      <c r="C31" s="128"/>
      <c r="D31" s="128"/>
      <c r="E31" s="128"/>
      <c r="F31" s="128"/>
      <c r="G31" s="128"/>
      <c r="H31" s="128"/>
      <c r="I31" s="128"/>
      <c r="J31" s="128"/>
      <c r="K31" s="128"/>
      <c r="L31" s="128"/>
    </row>
    <row r="32" spans="1:12" x14ac:dyDescent="0.25">
      <c r="A32" s="124" t="s">
        <v>16</v>
      </c>
      <c r="B32" s="124">
        <v>0</v>
      </c>
      <c r="C32" s="128"/>
      <c r="D32" s="128"/>
      <c r="E32" s="128"/>
      <c r="F32" s="128"/>
      <c r="G32" s="128"/>
      <c r="H32" s="128"/>
      <c r="I32" s="128"/>
      <c r="J32" s="128"/>
      <c r="K32" s="128"/>
      <c r="L32" s="128"/>
    </row>
    <row r="33" spans="1:12" x14ac:dyDescent="0.25">
      <c r="A33" s="124" t="s">
        <v>17</v>
      </c>
      <c r="B33" s="124">
        <v>1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8"/>
    </row>
    <row r="34" spans="1:12" x14ac:dyDescent="0.25">
      <c r="A34" s="124" t="s">
        <v>18</v>
      </c>
      <c r="B34" s="124">
        <v>0</v>
      </c>
      <c r="C34" s="128"/>
      <c r="D34" s="128"/>
      <c r="E34" s="128"/>
      <c r="F34" s="128"/>
      <c r="G34" s="128"/>
      <c r="H34" s="128"/>
      <c r="I34" s="128"/>
      <c r="J34" s="128"/>
      <c r="K34" s="128"/>
      <c r="L34" s="128"/>
    </row>
    <row r="35" spans="1:12" x14ac:dyDescent="0.25">
      <c r="A35" s="124" t="s">
        <v>19</v>
      </c>
      <c r="B35" s="124">
        <v>0</v>
      </c>
      <c r="C35" s="128"/>
      <c r="D35" s="128"/>
      <c r="E35" s="128"/>
      <c r="F35" s="128"/>
      <c r="G35" s="128"/>
      <c r="H35" s="128"/>
      <c r="I35" s="128"/>
      <c r="J35" s="128"/>
      <c r="K35" s="128"/>
      <c r="L35" s="128"/>
    </row>
    <row r="36" spans="1:12" x14ac:dyDescent="0.25">
      <c r="A36" s="124" t="s">
        <v>20</v>
      </c>
      <c r="B36" s="124">
        <v>3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8"/>
    </row>
    <row r="37" spans="1:12" x14ac:dyDescent="0.25">
      <c r="A37" s="124" t="s">
        <v>21</v>
      </c>
      <c r="B37" s="124">
        <v>0</v>
      </c>
      <c r="C37" s="128"/>
      <c r="D37" s="128"/>
      <c r="E37" s="128"/>
      <c r="F37" s="128"/>
      <c r="G37" s="128"/>
      <c r="H37" s="128"/>
      <c r="I37" s="128"/>
      <c r="J37" s="128"/>
      <c r="K37" s="128"/>
      <c r="L37" s="128"/>
    </row>
    <row r="38" spans="1:12" x14ac:dyDescent="0.25">
      <c r="A38" s="124" t="s">
        <v>22</v>
      </c>
      <c r="B38" s="124">
        <v>1</v>
      </c>
      <c r="C38" s="128"/>
      <c r="D38" s="128"/>
      <c r="E38" s="128"/>
      <c r="F38" s="128"/>
      <c r="G38" s="128"/>
      <c r="H38" s="128"/>
      <c r="I38" s="128"/>
      <c r="J38" s="128"/>
      <c r="K38" s="128"/>
      <c r="L38" s="128"/>
    </row>
    <row r="39" spans="1:12" x14ac:dyDescent="0.25">
      <c r="A39" s="124" t="s">
        <v>23</v>
      </c>
      <c r="B39" s="124">
        <v>0</v>
      </c>
      <c r="C39" s="128"/>
      <c r="D39" s="128"/>
      <c r="E39" s="128"/>
      <c r="F39" s="128"/>
      <c r="G39" s="128"/>
      <c r="H39" s="128"/>
      <c r="I39" s="128"/>
      <c r="J39" s="128"/>
      <c r="K39" s="128"/>
      <c r="L39" s="128"/>
    </row>
    <row r="40" spans="1:12" x14ac:dyDescent="0.25">
      <c r="A40" s="124" t="s">
        <v>24</v>
      </c>
      <c r="B40" s="124">
        <v>0</v>
      </c>
      <c r="C40" s="128"/>
      <c r="D40" s="128"/>
      <c r="E40" s="128"/>
      <c r="F40" s="128"/>
      <c r="G40" s="128"/>
      <c r="H40" s="128"/>
      <c r="I40" s="128"/>
      <c r="J40" s="128"/>
      <c r="K40" s="128"/>
      <c r="L40" s="128"/>
    </row>
    <row r="41" spans="1:12" x14ac:dyDescent="0.25">
      <c r="A41" s="124" t="s">
        <v>25</v>
      </c>
      <c r="B41" s="124">
        <v>0</v>
      </c>
      <c r="C41" s="128"/>
      <c r="D41" s="128"/>
      <c r="E41" s="128"/>
      <c r="F41" s="128"/>
      <c r="G41" s="128"/>
      <c r="H41" s="128"/>
      <c r="I41" s="128"/>
      <c r="J41" s="128"/>
      <c r="K41" s="128"/>
      <c r="L41" s="128"/>
    </row>
    <row r="42" spans="1:12" x14ac:dyDescent="0.25">
      <c r="A42" s="124" t="s">
        <v>26</v>
      </c>
      <c r="B42" s="124">
        <v>0</v>
      </c>
      <c r="C42" s="128"/>
      <c r="D42" s="128"/>
      <c r="E42" s="128"/>
      <c r="F42" s="128"/>
      <c r="G42" s="128"/>
      <c r="H42" s="128"/>
      <c r="I42" s="128"/>
      <c r="J42" s="128"/>
      <c r="K42" s="128"/>
      <c r="L42" s="128"/>
    </row>
    <row r="43" spans="1:12" x14ac:dyDescent="0.25">
      <c r="A43" s="124" t="s">
        <v>27</v>
      </c>
      <c r="B43" s="124">
        <v>0</v>
      </c>
      <c r="C43" s="128"/>
      <c r="D43" s="128"/>
      <c r="E43" s="128"/>
      <c r="F43" s="128"/>
      <c r="G43" s="128"/>
      <c r="H43" s="128"/>
      <c r="I43" s="128"/>
      <c r="J43" s="128"/>
      <c r="K43" s="128"/>
      <c r="L43" s="128"/>
    </row>
    <row r="44" spans="1:12" x14ac:dyDescent="0.25">
      <c r="A44" s="124" t="s">
        <v>28</v>
      </c>
      <c r="B44" s="124">
        <v>0</v>
      </c>
      <c r="C44" s="128"/>
      <c r="D44" s="128"/>
      <c r="E44" s="128"/>
      <c r="F44" s="128"/>
      <c r="G44" s="128"/>
      <c r="H44" s="128"/>
      <c r="I44" s="128"/>
      <c r="J44" s="128"/>
      <c r="K44" s="128"/>
      <c r="L44" s="128"/>
    </row>
    <row r="45" spans="1:12" x14ac:dyDescent="0.25">
      <c r="A45" s="124" t="s">
        <v>29</v>
      </c>
      <c r="B45" s="124">
        <v>0</v>
      </c>
      <c r="C45" s="128"/>
      <c r="D45" s="128"/>
      <c r="E45" s="128"/>
      <c r="F45" s="128"/>
      <c r="G45" s="128"/>
      <c r="H45" s="128"/>
      <c r="I45" s="128"/>
      <c r="J45" s="128"/>
      <c r="K45" s="128"/>
      <c r="L45" s="128"/>
    </row>
    <row r="46" spans="1:12" x14ac:dyDescent="0.25">
      <c r="A46" s="124" t="s">
        <v>30</v>
      </c>
      <c r="B46" s="124">
        <v>0</v>
      </c>
      <c r="C46" s="128"/>
      <c r="D46" s="128"/>
      <c r="E46" s="128"/>
      <c r="F46" s="128"/>
      <c r="G46" s="128"/>
      <c r="H46" s="128"/>
      <c r="I46" s="128"/>
      <c r="J46" s="128"/>
      <c r="K46" s="128"/>
      <c r="L46" s="128"/>
    </row>
    <row r="47" spans="1:12" x14ac:dyDescent="0.25">
      <c r="A47" s="124" t="s">
        <v>31</v>
      </c>
      <c r="B47" s="124">
        <v>1</v>
      </c>
      <c r="C47" s="128"/>
      <c r="D47" s="128"/>
      <c r="E47" s="128"/>
      <c r="F47" s="128"/>
      <c r="G47" s="128"/>
      <c r="H47" s="128"/>
      <c r="I47" s="128"/>
      <c r="J47" s="128"/>
      <c r="K47" s="128"/>
      <c r="L47" s="128"/>
    </row>
    <row r="48" spans="1:12" s="251" customFormat="1" x14ac:dyDescent="0.25">
      <c r="A48" s="214" t="s">
        <v>32</v>
      </c>
      <c r="B48" s="214">
        <v>17</v>
      </c>
      <c r="C48" s="317"/>
      <c r="D48" s="317"/>
      <c r="E48" s="317"/>
      <c r="F48" s="317"/>
      <c r="G48" s="317"/>
      <c r="H48" s="317"/>
      <c r="I48" s="317"/>
      <c r="J48" s="317"/>
      <c r="K48" s="317"/>
      <c r="L48" s="317"/>
    </row>
    <row r="49" spans="1:12" x14ac:dyDescent="0.25">
      <c r="A49" s="234"/>
      <c r="B49" s="234"/>
      <c r="C49" s="234"/>
      <c r="D49" s="234"/>
      <c r="E49" s="234"/>
      <c r="F49" s="234"/>
      <c r="G49" s="234"/>
      <c r="H49" s="234"/>
      <c r="I49" s="234"/>
      <c r="J49" s="234"/>
      <c r="K49" s="234"/>
      <c r="L49" s="234"/>
    </row>
    <row r="50" spans="1:12" ht="37.5" customHeight="1" x14ac:dyDescent="0.25">
      <c r="A50" s="1349" t="s">
        <v>35</v>
      </c>
      <c r="B50" s="1349"/>
      <c r="C50" s="1349"/>
      <c r="D50" s="236"/>
      <c r="E50" s="236"/>
      <c r="F50" s="236"/>
      <c r="G50" s="236"/>
      <c r="H50" s="236"/>
      <c r="I50" s="236"/>
      <c r="J50" s="236"/>
      <c r="K50" s="236"/>
      <c r="L50" s="236"/>
    </row>
    <row r="51" spans="1:12" ht="30" customHeight="1" x14ac:dyDescent="0.25">
      <c r="A51" s="1339" t="s">
        <v>36</v>
      </c>
      <c r="B51" s="1339"/>
      <c r="C51" s="1339"/>
      <c r="D51" s="236"/>
      <c r="E51" s="234"/>
      <c r="F51" s="234"/>
      <c r="G51" s="234"/>
      <c r="H51" s="234"/>
      <c r="I51" s="234"/>
      <c r="J51" s="234"/>
      <c r="K51" s="234"/>
      <c r="L51" s="234"/>
    </row>
    <row r="52" spans="1:12" x14ac:dyDescent="0.25">
      <c r="A52" s="236"/>
      <c r="B52" s="236"/>
      <c r="C52" s="236"/>
      <c r="D52" s="236"/>
      <c r="E52" s="236"/>
      <c r="F52" s="236"/>
      <c r="G52" s="236"/>
      <c r="H52" s="236"/>
      <c r="I52" s="236"/>
      <c r="J52" s="236"/>
      <c r="K52" s="236"/>
      <c r="L52" s="236"/>
    </row>
    <row r="53" spans="1:12" x14ac:dyDescent="0.25">
      <c r="A53" s="234"/>
      <c r="B53" s="234"/>
      <c r="C53" s="234"/>
      <c r="D53" s="234"/>
      <c r="E53" s="234"/>
      <c r="F53" s="234"/>
      <c r="G53" s="234"/>
      <c r="H53" s="234"/>
      <c r="I53" s="234"/>
      <c r="J53" s="234"/>
      <c r="K53" s="234"/>
      <c r="L53" s="234"/>
    </row>
    <row r="54" spans="1:12" x14ac:dyDescent="0.25">
      <c r="A54" s="234"/>
      <c r="B54" s="234"/>
      <c r="C54" s="234"/>
      <c r="D54" s="234"/>
      <c r="E54" s="234"/>
      <c r="F54" s="234"/>
      <c r="G54" s="234"/>
      <c r="H54" s="234"/>
      <c r="I54" s="234"/>
      <c r="J54" s="234"/>
      <c r="K54" s="234"/>
      <c r="L54" s="234"/>
    </row>
    <row r="55" spans="1:12" x14ac:dyDescent="0.25">
      <c r="A55" s="1340" t="s">
        <v>37</v>
      </c>
      <c r="B55" s="1340"/>
      <c r="C55" s="1340"/>
      <c r="D55" s="1340"/>
      <c r="E55" s="1340"/>
      <c r="F55" s="1340"/>
      <c r="G55" s="1340"/>
      <c r="H55" s="1340"/>
      <c r="I55" s="120"/>
      <c r="J55" s="120"/>
      <c r="K55" s="120"/>
      <c r="L55" s="120"/>
    </row>
    <row r="56" spans="1:12" ht="16.5" thickBot="1" x14ac:dyDescent="0.3">
      <c r="A56" s="234"/>
      <c r="B56" s="234"/>
      <c r="C56" s="234"/>
      <c r="D56" s="234"/>
      <c r="E56" s="234"/>
      <c r="F56" s="234"/>
      <c r="G56" s="234"/>
      <c r="H56" s="234"/>
      <c r="I56" s="234"/>
      <c r="J56" s="234"/>
      <c r="K56" s="234"/>
      <c r="L56" s="234"/>
    </row>
    <row r="57" spans="1:12" ht="16.5" thickBot="1" x14ac:dyDescent="0.3">
      <c r="A57" s="234"/>
      <c r="B57" s="1341" t="s">
        <v>38</v>
      </c>
      <c r="C57" s="1342"/>
      <c r="D57" s="234"/>
      <c r="E57" s="235"/>
      <c r="F57" s="235"/>
      <c r="G57" s="235"/>
      <c r="H57" s="236"/>
      <c r="I57" s="234"/>
      <c r="J57" s="234"/>
      <c r="K57" s="234"/>
    </row>
    <row r="58" spans="1:12" ht="110.25" x14ac:dyDescent="0.25">
      <c r="A58" s="268" t="s">
        <v>33</v>
      </c>
      <c r="B58" s="237" t="s">
        <v>39</v>
      </c>
      <c r="C58" s="265" t="s">
        <v>40</v>
      </c>
      <c r="D58" s="313" t="s">
        <v>41</v>
      </c>
      <c r="E58" s="231" t="s">
        <v>42</v>
      </c>
      <c r="F58" s="231" t="s">
        <v>43</v>
      </c>
      <c r="G58" s="231" t="s">
        <v>44</v>
      </c>
    </row>
    <row r="59" spans="1:12" x14ac:dyDescent="0.25">
      <c r="A59" s="121" t="s">
        <v>15</v>
      </c>
      <c r="B59" s="125">
        <v>2</v>
      </c>
      <c r="C59" s="231">
        <v>0</v>
      </c>
      <c r="D59" s="231">
        <v>24</v>
      </c>
      <c r="E59" s="243">
        <v>12</v>
      </c>
      <c r="F59" s="243">
        <v>89</v>
      </c>
      <c r="G59" s="249">
        <v>6</v>
      </c>
    </row>
    <row r="60" spans="1:12" x14ac:dyDescent="0.25">
      <c r="A60" s="121" t="s">
        <v>16</v>
      </c>
      <c r="B60" s="125">
        <v>0</v>
      </c>
      <c r="C60" s="124">
        <v>1</v>
      </c>
      <c r="D60" s="231">
        <v>2</v>
      </c>
      <c r="E60" s="243">
        <v>5</v>
      </c>
      <c r="F60" s="243">
        <v>2</v>
      </c>
      <c r="G60" s="249">
        <v>1</v>
      </c>
    </row>
    <row r="61" spans="1:12" x14ac:dyDescent="0.25">
      <c r="A61" s="121" t="s">
        <v>17</v>
      </c>
      <c r="B61" s="125">
        <v>2</v>
      </c>
      <c r="C61" s="124">
        <v>0</v>
      </c>
      <c r="D61" s="231">
        <v>10</v>
      </c>
      <c r="E61" s="243">
        <v>14</v>
      </c>
      <c r="F61" s="243">
        <v>34</v>
      </c>
      <c r="G61" s="249">
        <v>1</v>
      </c>
    </row>
    <row r="62" spans="1:12" x14ac:dyDescent="0.25">
      <c r="A62" s="121" t="s">
        <v>18</v>
      </c>
      <c r="B62" s="125">
        <v>0</v>
      </c>
      <c r="C62" s="124">
        <v>20</v>
      </c>
      <c r="D62" s="231">
        <v>34</v>
      </c>
      <c r="E62" s="243">
        <v>3</v>
      </c>
      <c r="F62" s="243">
        <v>9</v>
      </c>
      <c r="G62" s="249">
        <v>0</v>
      </c>
    </row>
    <row r="63" spans="1:12" x14ac:dyDescent="0.25">
      <c r="A63" s="121" t="s">
        <v>19</v>
      </c>
      <c r="B63" s="125">
        <v>0</v>
      </c>
      <c r="C63" s="124">
        <v>0</v>
      </c>
      <c r="D63" s="231">
        <v>0</v>
      </c>
      <c r="E63" s="243">
        <v>0</v>
      </c>
      <c r="F63" s="243">
        <v>0</v>
      </c>
      <c r="G63" s="249">
        <v>0</v>
      </c>
    </row>
    <row r="64" spans="1:12" x14ac:dyDescent="0.25">
      <c r="A64" s="121" t="s">
        <v>20</v>
      </c>
      <c r="B64" s="125">
        <v>0</v>
      </c>
      <c r="C64" s="124">
        <v>0</v>
      </c>
      <c r="D64" s="231">
        <v>0</v>
      </c>
      <c r="E64" s="243">
        <v>0</v>
      </c>
      <c r="F64" s="243">
        <v>0</v>
      </c>
      <c r="G64" s="249">
        <v>0</v>
      </c>
    </row>
    <row r="65" spans="1:12" x14ac:dyDescent="0.25">
      <c r="A65" s="121" t="s">
        <v>21</v>
      </c>
      <c r="B65" s="125">
        <v>0</v>
      </c>
      <c r="C65" s="124">
        <v>0</v>
      </c>
      <c r="D65" s="231">
        <v>5</v>
      </c>
      <c r="E65" s="243">
        <v>0</v>
      </c>
      <c r="F65" s="243">
        <v>8</v>
      </c>
      <c r="G65" s="249">
        <v>0</v>
      </c>
    </row>
    <row r="66" spans="1:12" x14ac:dyDescent="0.25">
      <c r="A66" s="121" t="s">
        <v>22</v>
      </c>
      <c r="B66" s="125">
        <v>2</v>
      </c>
      <c r="C66" s="124">
        <v>3</v>
      </c>
      <c r="D66" s="231">
        <v>5</v>
      </c>
      <c r="E66" s="243">
        <v>0</v>
      </c>
      <c r="F66" s="243">
        <v>8</v>
      </c>
      <c r="G66" s="249">
        <v>0</v>
      </c>
    </row>
    <row r="67" spans="1:12" x14ac:dyDescent="0.25">
      <c r="A67" s="121" t="s">
        <v>23</v>
      </c>
      <c r="B67" s="125">
        <v>0</v>
      </c>
      <c r="C67" s="124">
        <v>0</v>
      </c>
      <c r="D67" s="231">
        <v>0</v>
      </c>
      <c r="E67" s="243">
        <v>0</v>
      </c>
      <c r="F67" s="243">
        <v>0</v>
      </c>
      <c r="G67" s="249">
        <v>0</v>
      </c>
    </row>
    <row r="68" spans="1:12" x14ac:dyDescent="0.25">
      <c r="A68" s="121" t="s">
        <v>24</v>
      </c>
      <c r="B68" s="125">
        <v>0</v>
      </c>
      <c r="C68" s="124">
        <v>0</v>
      </c>
      <c r="D68" s="231">
        <v>0</v>
      </c>
      <c r="E68" s="243">
        <v>0</v>
      </c>
      <c r="F68" s="243">
        <v>0</v>
      </c>
      <c r="G68" s="249">
        <v>0</v>
      </c>
    </row>
    <row r="69" spans="1:12" x14ac:dyDescent="0.25">
      <c r="A69" s="121" t="s">
        <v>25</v>
      </c>
      <c r="B69" s="125">
        <v>1</v>
      </c>
      <c r="C69" s="124">
        <v>41</v>
      </c>
      <c r="D69" s="231">
        <v>0</v>
      </c>
      <c r="E69" s="243">
        <v>0</v>
      </c>
      <c r="F69" s="243">
        <v>0</v>
      </c>
      <c r="G69" s="249">
        <v>0</v>
      </c>
    </row>
    <row r="70" spans="1:12" x14ac:dyDescent="0.25">
      <c r="A70" s="121" t="s">
        <v>26</v>
      </c>
      <c r="B70" s="125">
        <v>0</v>
      </c>
      <c r="C70" s="124">
        <v>0</v>
      </c>
      <c r="D70" s="231">
        <v>0</v>
      </c>
      <c r="E70" s="243">
        <v>0</v>
      </c>
      <c r="F70" s="243">
        <v>0</v>
      </c>
      <c r="G70" s="249">
        <v>0</v>
      </c>
    </row>
    <row r="71" spans="1:12" x14ac:dyDescent="0.25">
      <c r="A71" s="121" t="s">
        <v>27</v>
      </c>
      <c r="B71" s="125">
        <v>0</v>
      </c>
      <c r="C71" s="124">
        <v>0</v>
      </c>
      <c r="D71" s="231">
        <v>0</v>
      </c>
      <c r="E71" s="243">
        <v>0</v>
      </c>
      <c r="F71" s="243">
        <v>0</v>
      </c>
      <c r="G71" s="249">
        <v>0</v>
      </c>
    </row>
    <row r="72" spans="1:12" x14ac:dyDescent="0.25">
      <c r="A72" s="121" t="s">
        <v>28</v>
      </c>
      <c r="B72" s="125">
        <v>1</v>
      </c>
      <c r="C72" s="124">
        <v>33</v>
      </c>
      <c r="D72" s="231">
        <v>0</v>
      </c>
      <c r="E72" s="243">
        <v>0</v>
      </c>
      <c r="F72" s="243">
        <v>0</v>
      </c>
      <c r="G72" s="249">
        <v>0</v>
      </c>
    </row>
    <row r="73" spans="1:12" x14ac:dyDescent="0.25">
      <c r="A73" s="121" t="s">
        <v>29</v>
      </c>
      <c r="B73" s="125">
        <v>0</v>
      </c>
      <c r="C73" s="124">
        <v>0</v>
      </c>
      <c r="D73" s="231">
        <v>0</v>
      </c>
      <c r="E73" s="243">
        <v>0</v>
      </c>
      <c r="F73" s="243">
        <v>0</v>
      </c>
      <c r="G73" s="249">
        <v>0</v>
      </c>
    </row>
    <row r="74" spans="1:12" x14ac:dyDescent="0.25">
      <c r="A74" s="121" t="s">
        <v>30</v>
      </c>
      <c r="B74" s="125">
        <v>0</v>
      </c>
      <c r="C74" s="124">
        <v>0</v>
      </c>
      <c r="D74" s="231">
        <v>0</v>
      </c>
      <c r="E74" s="243">
        <v>0</v>
      </c>
      <c r="F74" s="243">
        <v>0</v>
      </c>
      <c r="G74" s="249">
        <v>0</v>
      </c>
    </row>
    <row r="75" spans="1:12" x14ac:dyDescent="0.25">
      <c r="A75" s="121" t="s">
        <v>31</v>
      </c>
      <c r="B75" s="125">
        <v>0</v>
      </c>
      <c r="C75" s="124">
        <v>0</v>
      </c>
      <c r="D75" s="231">
        <v>0</v>
      </c>
      <c r="E75" s="243">
        <v>0</v>
      </c>
      <c r="F75" s="243">
        <v>0</v>
      </c>
      <c r="G75" s="117">
        <v>0</v>
      </c>
    </row>
    <row r="76" spans="1:12" s="251" customFormat="1" ht="16.5" thickBot="1" x14ac:dyDescent="0.3">
      <c r="A76" s="208" t="s">
        <v>32</v>
      </c>
      <c r="B76" s="211">
        <v>8</v>
      </c>
      <c r="C76" s="212">
        <v>98</v>
      </c>
      <c r="D76" s="315">
        <v>80</v>
      </c>
      <c r="E76" s="212">
        <v>34</v>
      </c>
      <c r="F76" s="212">
        <v>150</v>
      </c>
      <c r="G76" s="298">
        <v>8</v>
      </c>
      <c r="K76" s="239"/>
    </row>
    <row r="77" spans="1:12" x14ac:dyDescent="0.25">
      <c r="A77" s="234" t="s">
        <v>45</v>
      </c>
      <c r="B77" s="234"/>
      <c r="C77" s="129"/>
      <c r="D77" s="127"/>
      <c r="E77" s="127"/>
      <c r="F77" s="234"/>
      <c r="G77" s="234"/>
      <c r="H77" s="234"/>
      <c r="I77" s="234"/>
      <c r="J77" s="234"/>
      <c r="K77" s="234"/>
      <c r="L77" s="234"/>
    </row>
    <row r="78" spans="1:12" x14ac:dyDescent="0.25">
      <c r="A78" s="234"/>
      <c r="B78" s="234"/>
      <c r="C78" s="234"/>
      <c r="D78" s="234"/>
      <c r="E78" s="234"/>
      <c r="F78" s="234"/>
      <c r="G78" s="234"/>
      <c r="H78" s="234"/>
      <c r="I78" s="234"/>
      <c r="J78" s="234"/>
      <c r="K78" s="234"/>
      <c r="L78" s="234"/>
    </row>
    <row r="79" spans="1:12" ht="47.25" x14ac:dyDescent="0.25">
      <c r="A79" s="234" t="s">
        <v>46</v>
      </c>
      <c r="B79" s="234"/>
      <c r="C79" s="234"/>
      <c r="D79" s="234"/>
      <c r="E79" s="234"/>
      <c r="F79" s="234"/>
      <c r="G79" s="234"/>
      <c r="H79" s="234"/>
      <c r="I79" s="234"/>
      <c r="J79" s="234"/>
      <c r="K79" s="234"/>
      <c r="L79" s="234"/>
    </row>
    <row r="80" spans="1:12" x14ac:dyDescent="0.25">
      <c r="A80" s="234"/>
      <c r="B80" s="234"/>
      <c r="C80" s="234"/>
      <c r="D80" s="234"/>
      <c r="E80" s="234"/>
      <c r="F80" s="234"/>
      <c r="G80" s="234"/>
      <c r="H80" s="234"/>
      <c r="I80" s="234"/>
      <c r="J80" s="234"/>
      <c r="K80" s="234"/>
      <c r="L80" s="234"/>
    </row>
    <row r="81" spans="1:12" ht="94.5" x14ac:dyDescent="0.25">
      <c r="A81" s="268" t="s">
        <v>33</v>
      </c>
      <c r="B81" s="231" t="s">
        <v>47</v>
      </c>
      <c r="C81" s="231" t="s">
        <v>48</v>
      </c>
      <c r="D81" s="231" t="s">
        <v>10</v>
      </c>
      <c r="E81" s="231" t="s">
        <v>49</v>
      </c>
      <c r="F81" s="231" t="s">
        <v>50</v>
      </c>
      <c r="G81" s="231" t="s">
        <v>51</v>
      </c>
      <c r="H81" s="231" t="s">
        <v>52</v>
      </c>
      <c r="I81" s="234"/>
      <c r="J81" s="234"/>
      <c r="K81" s="234"/>
      <c r="L81" s="234"/>
    </row>
    <row r="82" spans="1:12" x14ac:dyDescent="0.25">
      <c r="A82" s="121" t="s">
        <v>15</v>
      </c>
      <c r="B82" s="124">
        <v>89</v>
      </c>
      <c r="C82" s="124">
        <v>0</v>
      </c>
      <c r="D82" s="124">
        <v>70</v>
      </c>
      <c r="E82" s="124">
        <v>10</v>
      </c>
      <c r="F82" s="124">
        <v>9</v>
      </c>
      <c r="G82" s="124">
        <v>0</v>
      </c>
      <c r="H82" s="124">
        <v>0</v>
      </c>
      <c r="I82" s="234"/>
      <c r="J82" s="234"/>
      <c r="K82" s="234"/>
      <c r="L82" s="234"/>
    </row>
    <row r="83" spans="1:12" x14ac:dyDescent="0.25">
      <c r="A83" s="121" t="s">
        <v>16</v>
      </c>
      <c r="B83" s="124">
        <v>2</v>
      </c>
      <c r="C83" s="124">
        <v>0</v>
      </c>
      <c r="D83" s="124">
        <v>2</v>
      </c>
      <c r="E83" s="124">
        <v>0</v>
      </c>
      <c r="F83" s="124">
        <v>0</v>
      </c>
      <c r="G83" s="124">
        <v>0</v>
      </c>
      <c r="H83" s="124">
        <v>0</v>
      </c>
      <c r="I83" s="234"/>
      <c r="J83" s="234"/>
      <c r="K83" s="234"/>
      <c r="L83" s="234"/>
    </row>
    <row r="84" spans="1:12" x14ac:dyDescent="0.25">
      <c r="A84" s="121" t="s">
        <v>17</v>
      </c>
      <c r="B84" s="124">
        <v>34</v>
      </c>
      <c r="C84" s="124">
        <v>0</v>
      </c>
      <c r="D84" s="124">
        <v>20</v>
      </c>
      <c r="E84" s="124">
        <v>14</v>
      </c>
      <c r="F84" s="124">
        <v>0</v>
      </c>
      <c r="G84" s="124">
        <v>0</v>
      </c>
      <c r="H84" s="124">
        <v>0</v>
      </c>
      <c r="I84" s="234"/>
      <c r="J84" s="234"/>
      <c r="K84" s="234"/>
      <c r="L84" s="234"/>
    </row>
    <row r="85" spans="1:12" x14ac:dyDescent="0.25">
      <c r="A85" s="121" t="s">
        <v>18</v>
      </c>
      <c r="B85" s="124">
        <v>9</v>
      </c>
      <c r="C85" s="124">
        <v>0</v>
      </c>
      <c r="D85" s="124">
        <v>9</v>
      </c>
      <c r="E85" s="124">
        <v>0</v>
      </c>
      <c r="F85" s="124">
        <v>0</v>
      </c>
      <c r="G85" s="124">
        <v>0</v>
      </c>
      <c r="H85" s="124">
        <v>0</v>
      </c>
      <c r="I85" s="234"/>
      <c r="J85" s="234"/>
      <c r="K85" s="234"/>
      <c r="L85" s="234"/>
    </row>
    <row r="86" spans="1:12" x14ac:dyDescent="0.25">
      <c r="A86" s="121" t="s">
        <v>19</v>
      </c>
      <c r="B86" s="124">
        <v>0</v>
      </c>
      <c r="C86" s="124">
        <v>0</v>
      </c>
      <c r="D86" s="124">
        <v>0</v>
      </c>
      <c r="E86" s="124">
        <v>0</v>
      </c>
      <c r="F86" s="124">
        <v>0</v>
      </c>
      <c r="G86" s="124">
        <v>0</v>
      </c>
      <c r="H86" s="124">
        <v>0</v>
      </c>
      <c r="I86" s="234"/>
      <c r="J86" s="234"/>
      <c r="K86" s="234"/>
      <c r="L86" s="234"/>
    </row>
    <row r="87" spans="1:12" x14ac:dyDescent="0.25">
      <c r="A87" s="121" t="s">
        <v>20</v>
      </c>
      <c r="B87" s="124">
        <v>0</v>
      </c>
      <c r="C87" s="124">
        <v>0</v>
      </c>
      <c r="D87" s="124">
        <v>0</v>
      </c>
      <c r="E87" s="124">
        <v>0</v>
      </c>
      <c r="F87" s="124">
        <v>0</v>
      </c>
      <c r="G87" s="124">
        <v>0</v>
      </c>
      <c r="H87" s="124">
        <v>0</v>
      </c>
      <c r="I87" s="234"/>
      <c r="J87" s="234"/>
      <c r="K87" s="234"/>
      <c r="L87" s="234"/>
    </row>
    <row r="88" spans="1:12" x14ac:dyDescent="0.25">
      <c r="A88" s="121" t="s">
        <v>21</v>
      </c>
      <c r="B88" s="124">
        <v>8</v>
      </c>
      <c r="C88" s="124">
        <v>0</v>
      </c>
      <c r="D88" s="124">
        <v>8</v>
      </c>
      <c r="E88" s="124">
        <v>0</v>
      </c>
      <c r="F88" s="124">
        <v>0</v>
      </c>
      <c r="G88" s="124">
        <v>0</v>
      </c>
      <c r="H88" s="124">
        <v>0</v>
      </c>
      <c r="I88" s="234"/>
      <c r="J88" s="234"/>
      <c r="K88" s="234"/>
      <c r="L88" s="234"/>
    </row>
    <row r="89" spans="1:12" x14ac:dyDescent="0.25">
      <c r="A89" s="121" t="s">
        <v>22</v>
      </c>
      <c r="B89" s="124">
        <v>8</v>
      </c>
      <c r="C89" s="124">
        <v>0</v>
      </c>
      <c r="D89" s="124">
        <v>8</v>
      </c>
      <c r="E89" s="124">
        <v>0</v>
      </c>
      <c r="F89" s="124">
        <v>0</v>
      </c>
      <c r="G89" s="124">
        <v>0</v>
      </c>
      <c r="H89" s="124">
        <v>0</v>
      </c>
      <c r="I89" s="234"/>
      <c r="J89" s="234"/>
      <c r="K89" s="234"/>
      <c r="L89" s="234"/>
    </row>
    <row r="90" spans="1:12" x14ac:dyDescent="0.25">
      <c r="A90" s="121" t="s">
        <v>23</v>
      </c>
      <c r="B90" s="124">
        <v>0</v>
      </c>
      <c r="C90" s="124">
        <v>0</v>
      </c>
      <c r="D90" s="124">
        <v>0</v>
      </c>
      <c r="E90" s="124">
        <v>0</v>
      </c>
      <c r="F90" s="124">
        <v>0</v>
      </c>
      <c r="G90" s="124">
        <v>0</v>
      </c>
      <c r="H90" s="124">
        <v>0</v>
      </c>
      <c r="I90" s="234"/>
      <c r="J90" s="234"/>
      <c r="K90" s="234"/>
      <c r="L90" s="234"/>
    </row>
    <row r="91" spans="1:12" x14ac:dyDescent="0.25">
      <c r="A91" s="121" t="s">
        <v>24</v>
      </c>
      <c r="B91" s="124">
        <v>0</v>
      </c>
      <c r="C91" s="124">
        <v>0</v>
      </c>
      <c r="D91" s="124">
        <v>0</v>
      </c>
      <c r="E91" s="124">
        <v>0</v>
      </c>
      <c r="F91" s="124">
        <v>0</v>
      </c>
      <c r="G91" s="124">
        <v>0</v>
      </c>
      <c r="H91" s="124">
        <v>0</v>
      </c>
      <c r="I91" s="234"/>
      <c r="J91" s="234"/>
      <c r="K91" s="234"/>
      <c r="L91" s="234"/>
    </row>
    <row r="92" spans="1:12" x14ac:dyDescent="0.25">
      <c r="A92" s="121" t="s">
        <v>25</v>
      </c>
      <c r="B92" s="124">
        <v>0</v>
      </c>
      <c r="C92" s="124">
        <v>0</v>
      </c>
      <c r="D92" s="124">
        <v>0</v>
      </c>
      <c r="E92" s="124">
        <v>0</v>
      </c>
      <c r="F92" s="124">
        <v>0</v>
      </c>
      <c r="G92" s="124">
        <v>0</v>
      </c>
      <c r="H92" s="124">
        <v>0</v>
      </c>
      <c r="I92" s="234"/>
      <c r="J92" s="234"/>
      <c r="K92" s="234"/>
      <c r="L92" s="234"/>
    </row>
    <row r="93" spans="1:12" x14ac:dyDescent="0.25">
      <c r="A93" s="121" t="s">
        <v>26</v>
      </c>
      <c r="B93" s="124">
        <v>0</v>
      </c>
      <c r="C93" s="124">
        <v>0</v>
      </c>
      <c r="D93" s="124">
        <v>0</v>
      </c>
      <c r="E93" s="124">
        <v>0</v>
      </c>
      <c r="F93" s="124">
        <v>0</v>
      </c>
      <c r="G93" s="124">
        <v>0</v>
      </c>
      <c r="H93" s="124">
        <v>0</v>
      </c>
      <c r="I93" s="234"/>
      <c r="J93" s="234"/>
      <c r="K93" s="234"/>
      <c r="L93" s="234"/>
    </row>
    <row r="94" spans="1:12" x14ac:dyDescent="0.25">
      <c r="A94" s="121" t="s">
        <v>27</v>
      </c>
      <c r="B94" s="124">
        <v>0</v>
      </c>
      <c r="C94" s="124">
        <v>0</v>
      </c>
      <c r="D94" s="124">
        <v>0</v>
      </c>
      <c r="E94" s="124">
        <v>0</v>
      </c>
      <c r="F94" s="124">
        <v>0</v>
      </c>
      <c r="G94" s="124">
        <v>0</v>
      </c>
      <c r="H94" s="124">
        <v>0</v>
      </c>
      <c r="I94" s="234"/>
      <c r="J94" s="234"/>
      <c r="K94" s="234"/>
      <c r="L94" s="234"/>
    </row>
    <row r="95" spans="1:12" x14ac:dyDescent="0.25">
      <c r="A95" s="121" t="s">
        <v>28</v>
      </c>
      <c r="B95" s="124">
        <v>0</v>
      </c>
      <c r="C95" s="124">
        <v>0</v>
      </c>
      <c r="D95" s="124">
        <v>0</v>
      </c>
      <c r="E95" s="124">
        <v>0</v>
      </c>
      <c r="F95" s="124">
        <v>0</v>
      </c>
      <c r="G95" s="124">
        <v>0</v>
      </c>
      <c r="H95" s="124">
        <v>0</v>
      </c>
      <c r="I95" s="234"/>
      <c r="J95" s="234"/>
      <c r="K95" s="234"/>
      <c r="L95" s="234"/>
    </row>
    <row r="96" spans="1:12" x14ac:dyDescent="0.25">
      <c r="A96" s="121" t="s">
        <v>29</v>
      </c>
      <c r="B96" s="124">
        <v>0</v>
      </c>
      <c r="C96" s="124">
        <v>0</v>
      </c>
      <c r="D96" s="124">
        <v>0</v>
      </c>
      <c r="E96" s="124">
        <v>0</v>
      </c>
      <c r="F96" s="124">
        <v>0</v>
      </c>
      <c r="G96" s="124">
        <v>0</v>
      </c>
      <c r="H96" s="124">
        <v>0</v>
      </c>
      <c r="I96" s="234"/>
      <c r="J96" s="234"/>
      <c r="K96" s="234"/>
      <c r="L96" s="234"/>
    </row>
    <row r="97" spans="1:12" x14ac:dyDescent="0.25">
      <c r="A97" s="121" t="s">
        <v>30</v>
      </c>
      <c r="B97" s="124">
        <v>0</v>
      </c>
      <c r="C97" s="124">
        <v>0</v>
      </c>
      <c r="D97" s="124">
        <v>0</v>
      </c>
      <c r="E97" s="124">
        <v>0</v>
      </c>
      <c r="F97" s="124">
        <v>0</v>
      </c>
      <c r="G97" s="124">
        <v>0</v>
      </c>
      <c r="H97" s="124">
        <v>0</v>
      </c>
      <c r="I97" s="234"/>
      <c r="J97" s="234"/>
      <c r="K97" s="234"/>
      <c r="L97" s="234"/>
    </row>
    <row r="98" spans="1:12" x14ac:dyDescent="0.25">
      <c r="A98" s="121" t="s">
        <v>31</v>
      </c>
      <c r="B98" s="243">
        <v>0</v>
      </c>
      <c r="C98" s="124">
        <v>0</v>
      </c>
      <c r="D98" s="124">
        <v>0</v>
      </c>
      <c r="E98" s="124">
        <v>0</v>
      </c>
      <c r="F98" s="243">
        <v>0</v>
      </c>
      <c r="G98" s="243">
        <v>0</v>
      </c>
      <c r="H98" s="250">
        <v>0</v>
      </c>
      <c r="I98" s="234"/>
      <c r="J98" s="234"/>
      <c r="K98" s="234"/>
      <c r="L98" s="234"/>
    </row>
    <row r="99" spans="1:12" s="251" customFormat="1" ht="16.5" thickBot="1" x14ac:dyDescent="0.3">
      <c r="A99" s="208" t="s">
        <v>32</v>
      </c>
      <c r="B99" s="214">
        <v>150</v>
      </c>
      <c r="C99" s="212">
        <v>0</v>
      </c>
      <c r="D99" s="212">
        <v>117</v>
      </c>
      <c r="E99" s="212">
        <v>24</v>
      </c>
      <c r="F99" s="212">
        <v>9</v>
      </c>
      <c r="G99" s="212">
        <v>0</v>
      </c>
      <c r="H99" s="213">
        <v>0</v>
      </c>
      <c r="I99" s="239"/>
      <c r="J99" s="239"/>
      <c r="K99" s="239"/>
      <c r="L99" s="239"/>
    </row>
    <row r="100" spans="1:12" x14ac:dyDescent="0.25">
      <c r="A100" s="234"/>
      <c r="B100" s="243"/>
      <c r="C100" s="234"/>
      <c r="D100" s="234"/>
      <c r="E100" s="234"/>
      <c r="F100" s="234"/>
      <c r="G100" s="234"/>
      <c r="H100" s="234"/>
      <c r="I100" s="234"/>
      <c r="J100" s="234"/>
      <c r="K100" s="234"/>
      <c r="L100" s="234"/>
    </row>
    <row r="101" spans="1:12" x14ac:dyDescent="0.25">
      <c r="A101" s="234"/>
      <c r="B101" s="234"/>
      <c r="C101" s="234"/>
      <c r="D101" s="234"/>
      <c r="E101" s="234"/>
      <c r="F101" s="234"/>
      <c r="G101" s="234"/>
      <c r="H101" s="234"/>
      <c r="I101" s="234"/>
      <c r="J101" s="234"/>
      <c r="K101" s="234"/>
      <c r="L101" s="234"/>
    </row>
    <row r="102" spans="1:12" ht="47.25" x14ac:dyDescent="0.25">
      <c r="A102" s="236" t="s">
        <v>53</v>
      </c>
      <c r="B102" s="236"/>
      <c r="C102" s="236"/>
      <c r="D102" s="236"/>
      <c r="E102" s="236"/>
      <c r="F102" s="236"/>
      <c r="G102" s="236"/>
      <c r="H102" s="236"/>
      <c r="I102" s="236"/>
      <c r="J102" s="236"/>
      <c r="K102" s="236"/>
      <c r="L102" s="234"/>
    </row>
    <row r="103" spans="1:12" x14ac:dyDescent="0.25">
      <c r="A103" s="234"/>
      <c r="B103" s="234"/>
      <c r="C103" s="234"/>
      <c r="D103" s="234"/>
      <c r="E103" s="234"/>
      <c r="F103" s="234"/>
      <c r="G103" s="234"/>
      <c r="H103" s="234"/>
      <c r="I103" s="234"/>
      <c r="J103" s="234"/>
      <c r="K103" s="234"/>
      <c r="L103" s="234"/>
    </row>
    <row r="104" spans="1:12" x14ac:dyDescent="0.25">
      <c r="A104" s="234"/>
      <c r="B104" s="234"/>
      <c r="C104" s="234"/>
      <c r="D104" s="234"/>
      <c r="E104" s="234"/>
      <c r="F104" s="234"/>
      <c r="G104" s="234"/>
      <c r="H104" s="234"/>
      <c r="I104" s="234"/>
      <c r="J104" s="234"/>
      <c r="K104" s="234"/>
      <c r="L104" s="234"/>
    </row>
    <row r="105" spans="1:12" x14ac:dyDescent="0.25">
      <c r="A105" s="235" t="s">
        <v>54</v>
      </c>
      <c r="B105" s="235"/>
      <c r="C105" s="235"/>
      <c r="D105" s="235"/>
      <c r="E105" s="235"/>
      <c r="F105" s="235"/>
      <c r="G105" s="235"/>
      <c r="H105" s="235"/>
      <c r="I105" s="236"/>
      <c r="J105" s="234"/>
      <c r="K105" s="234"/>
      <c r="L105" s="234"/>
    </row>
    <row r="106" spans="1:12" x14ac:dyDescent="0.25">
      <c r="A106" s="235"/>
      <c r="B106" s="235"/>
      <c r="C106" s="235"/>
      <c r="D106" s="235"/>
      <c r="E106" s="235"/>
      <c r="F106" s="235"/>
      <c r="G106" s="235"/>
      <c r="H106" s="235"/>
      <c r="I106" s="236"/>
      <c r="J106" s="234"/>
      <c r="K106" s="234"/>
      <c r="L106" s="234"/>
    </row>
    <row r="107" spans="1:12" x14ac:dyDescent="0.25">
      <c r="A107" s="234"/>
      <c r="B107" s="234"/>
      <c r="C107" s="234"/>
      <c r="D107" s="234"/>
      <c r="E107" s="234"/>
      <c r="F107" s="234"/>
      <c r="G107" s="234"/>
      <c r="H107" s="234"/>
      <c r="I107" s="235"/>
      <c r="J107" s="234"/>
      <c r="K107" s="234"/>
      <c r="L107" s="234"/>
    </row>
    <row r="108" spans="1:12" x14ac:dyDescent="0.25">
      <c r="A108" s="236"/>
      <c r="B108" s="236"/>
      <c r="C108" s="234"/>
      <c r="D108" s="234"/>
      <c r="E108" s="234"/>
      <c r="F108" s="236"/>
      <c r="G108" s="236"/>
      <c r="H108" s="236"/>
      <c r="J108" s="236"/>
      <c r="K108" s="236"/>
      <c r="L108" s="236"/>
    </row>
    <row r="109" spans="1:12" ht="16.5" thickBot="1" x14ac:dyDescent="0.3">
      <c r="D109" s="235"/>
      <c r="E109" s="235"/>
      <c r="F109" s="235"/>
    </row>
    <row r="110" spans="1:12" ht="47.25" x14ac:dyDescent="0.25">
      <c r="A110" s="243"/>
      <c r="B110" s="268" t="s">
        <v>55</v>
      </c>
      <c r="C110" s="241" t="s">
        <v>56</v>
      </c>
    </row>
    <row r="111" spans="1:12" x14ac:dyDescent="0.25">
      <c r="A111" s="243" t="s">
        <v>57</v>
      </c>
      <c r="B111" s="252">
        <v>211</v>
      </c>
      <c r="C111" s="253">
        <v>106</v>
      </c>
    </row>
    <row r="112" spans="1:12" x14ac:dyDescent="0.25">
      <c r="A112" s="243" t="s">
        <v>58</v>
      </c>
      <c r="B112" s="252">
        <v>590</v>
      </c>
      <c r="C112" s="253">
        <v>295</v>
      </c>
    </row>
    <row r="113" spans="1:9" ht="31.5" x14ac:dyDescent="0.25">
      <c r="A113" s="243" t="s">
        <v>59</v>
      </c>
      <c r="B113" s="252">
        <v>7</v>
      </c>
      <c r="C113" s="253">
        <v>0</v>
      </c>
    </row>
    <row r="114" spans="1:9" x14ac:dyDescent="0.25">
      <c r="A114" s="243" t="s">
        <v>60</v>
      </c>
      <c r="B114" s="252">
        <v>0</v>
      </c>
      <c r="C114" s="253">
        <v>0</v>
      </c>
    </row>
    <row r="115" spans="1:9" x14ac:dyDescent="0.25">
      <c r="A115" s="243" t="s">
        <v>61</v>
      </c>
      <c r="B115" s="252">
        <v>3</v>
      </c>
      <c r="C115" s="253">
        <v>0</v>
      </c>
    </row>
    <row r="116" spans="1:9" x14ac:dyDescent="0.25">
      <c r="A116" s="254" t="s">
        <v>62</v>
      </c>
      <c r="B116" s="252">
        <v>4</v>
      </c>
      <c r="C116" s="253">
        <v>2</v>
      </c>
    </row>
    <row r="117" spans="1:9" x14ac:dyDescent="0.25">
      <c r="A117" s="254" t="s">
        <v>63</v>
      </c>
      <c r="B117" s="252">
        <v>34</v>
      </c>
      <c r="C117" s="252">
        <v>9</v>
      </c>
      <c r="D117" s="234"/>
    </row>
    <row r="118" spans="1:9" x14ac:dyDescent="0.25">
      <c r="A118" s="214" t="s">
        <v>32</v>
      </c>
      <c r="B118" s="214">
        <f>SUM(B111:B117)</f>
        <v>849</v>
      </c>
      <c r="C118" s="214">
        <f>SUM(C111:C117)</f>
        <v>412</v>
      </c>
      <c r="D118" s="234"/>
    </row>
    <row r="119" spans="1:9" x14ac:dyDescent="0.25">
      <c r="A119" s="255" t="s">
        <v>64</v>
      </c>
      <c r="C119" s="256"/>
      <c r="D119" s="256"/>
      <c r="E119" s="256"/>
      <c r="I119" s="234"/>
    </row>
    <row r="122" spans="1:9" ht="47.25" x14ac:dyDescent="0.25">
      <c r="A122" s="243"/>
      <c r="B122" s="231" t="s">
        <v>65</v>
      </c>
      <c r="C122" s="242" t="s">
        <v>66</v>
      </c>
      <c r="D122" s="242" t="s">
        <v>67</v>
      </c>
      <c r="E122" s="242" t="s">
        <v>68</v>
      </c>
      <c r="F122" s="242" t="s">
        <v>69</v>
      </c>
    </row>
    <row r="123" spans="1:9" ht="31.5" x14ac:dyDescent="0.25">
      <c r="A123" s="243" t="s">
        <v>70</v>
      </c>
      <c r="B123" s="243">
        <v>3</v>
      </c>
      <c r="C123" s="243">
        <v>0</v>
      </c>
      <c r="D123" s="243">
        <v>0</v>
      </c>
      <c r="E123" s="243">
        <v>0</v>
      </c>
      <c r="F123" s="243">
        <v>0</v>
      </c>
    </row>
    <row r="124" spans="1:9" x14ac:dyDescent="0.25">
      <c r="C124" s="244"/>
      <c r="D124" s="244"/>
      <c r="E124" s="244"/>
    </row>
    <row r="125" spans="1:9" ht="31.5" x14ac:dyDescent="0.25">
      <c r="A125" s="247" t="s">
        <v>71</v>
      </c>
    </row>
    <row r="126" spans="1:9" x14ac:dyDescent="0.25">
      <c r="A126" s="247" t="s">
        <v>72</v>
      </c>
    </row>
    <row r="127" spans="1:9" ht="31.5" x14ac:dyDescent="0.25">
      <c r="A127" s="247" t="s">
        <v>73</v>
      </c>
    </row>
    <row r="129" spans="1:5" x14ac:dyDescent="0.25">
      <c r="B129" s="1343" t="s">
        <v>74</v>
      </c>
      <c r="C129" s="1344"/>
      <c r="D129" s="1345"/>
    </row>
    <row r="130" spans="1:5" x14ac:dyDescent="0.25">
      <c r="B130" s="243" t="s">
        <v>75</v>
      </c>
      <c r="C130" s="266">
        <v>437</v>
      </c>
      <c r="D130" s="267"/>
    </row>
    <row r="131" spans="1:5" x14ac:dyDescent="0.25">
      <c r="B131" s="243" t="s">
        <v>76</v>
      </c>
      <c r="C131" s="266">
        <v>412</v>
      </c>
      <c r="D131" s="267"/>
    </row>
    <row r="132" spans="1:5" ht="31.5" x14ac:dyDescent="0.25">
      <c r="B132" s="245" t="s">
        <v>77</v>
      </c>
      <c r="C132" s="243" t="s">
        <v>80</v>
      </c>
      <c r="D132" s="243">
        <v>28</v>
      </c>
    </row>
    <row r="133" spans="1:5" ht="31.5" x14ac:dyDescent="0.25">
      <c r="B133" s="245"/>
      <c r="C133" s="243" t="s">
        <v>82</v>
      </c>
      <c r="D133" s="243">
        <v>9</v>
      </c>
    </row>
    <row r="134" spans="1:5" ht="31.5" x14ac:dyDescent="0.25">
      <c r="B134" s="243" t="s">
        <v>78</v>
      </c>
      <c r="C134" s="266"/>
      <c r="D134" s="267">
        <v>0</v>
      </c>
    </row>
    <row r="135" spans="1:5" x14ac:dyDescent="0.25">
      <c r="B135" s="214" t="s">
        <v>32</v>
      </c>
      <c r="C135" s="214"/>
      <c r="D135" s="214">
        <f>C130+C131+D132+D133</f>
        <v>886</v>
      </c>
    </row>
    <row r="136" spans="1:5" x14ac:dyDescent="0.25">
      <c r="A136" s="1346" t="s">
        <v>388</v>
      </c>
      <c r="B136" s="1346"/>
      <c r="C136" s="1346"/>
      <c r="D136" s="1346"/>
      <c r="E136" s="1346"/>
    </row>
    <row r="137" spans="1:5" x14ac:dyDescent="0.25">
      <c r="A137" s="242" t="s">
        <v>95</v>
      </c>
      <c r="B137" s="1343" t="s">
        <v>387</v>
      </c>
      <c r="C137" s="1344"/>
      <c r="D137" s="1344"/>
      <c r="E137" s="1344"/>
    </row>
    <row r="138" spans="1:5" x14ac:dyDescent="0.25">
      <c r="A138" s="243"/>
      <c r="B138" s="1337" t="s">
        <v>32</v>
      </c>
      <c r="C138" s="1337" t="s">
        <v>84</v>
      </c>
      <c r="D138" s="1337" t="s">
        <v>85</v>
      </c>
      <c r="E138" s="1337" t="s">
        <v>86</v>
      </c>
    </row>
    <row r="139" spans="1:5" x14ac:dyDescent="0.25">
      <c r="A139" s="243"/>
      <c r="B139" s="1338"/>
      <c r="C139" s="1338"/>
      <c r="D139" s="1338"/>
      <c r="E139" s="1338"/>
    </row>
    <row r="140" spans="1:5" x14ac:dyDescent="0.25">
      <c r="A140" s="262" t="s">
        <v>87</v>
      </c>
      <c r="B140" s="243">
        <v>4</v>
      </c>
      <c r="C140" s="243">
        <v>3</v>
      </c>
      <c r="D140" s="243">
        <v>0</v>
      </c>
      <c r="E140" s="243" t="s">
        <v>389</v>
      </c>
    </row>
    <row r="141" spans="1:5" x14ac:dyDescent="0.25">
      <c r="A141" s="262" t="s">
        <v>88</v>
      </c>
      <c r="B141" s="243">
        <v>1</v>
      </c>
      <c r="C141" s="263">
        <v>1</v>
      </c>
      <c r="D141" s="263">
        <v>0</v>
      </c>
      <c r="E141" s="263">
        <v>0</v>
      </c>
    </row>
    <row r="142" spans="1:5" x14ac:dyDescent="0.25">
      <c r="A142" s="262" t="s">
        <v>89</v>
      </c>
      <c r="B142" s="243">
        <v>3</v>
      </c>
      <c r="C142" s="263">
        <v>2</v>
      </c>
      <c r="D142" s="263">
        <v>0</v>
      </c>
      <c r="E142" s="263">
        <v>0</v>
      </c>
    </row>
    <row r="143" spans="1:5" x14ac:dyDescent="0.25">
      <c r="A143" s="262" t="s">
        <v>90</v>
      </c>
      <c r="B143" s="243">
        <v>0</v>
      </c>
      <c r="C143" s="263">
        <v>0</v>
      </c>
      <c r="D143" s="263">
        <v>0</v>
      </c>
      <c r="E143" s="263">
        <v>0</v>
      </c>
    </row>
    <row r="144" spans="1:5" ht="31.5" x14ac:dyDescent="0.25">
      <c r="A144" s="262" t="s">
        <v>91</v>
      </c>
      <c r="B144" s="243">
        <v>7</v>
      </c>
      <c r="C144" s="264">
        <v>7</v>
      </c>
      <c r="D144" s="264">
        <v>1</v>
      </c>
      <c r="E144" s="264">
        <v>0</v>
      </c>
    </row>
    <row r="145" spans="1:5" x14ac:dyDescent="0.25">
      <c r="A145" s="262" t="s">
        <v>92</v>
      </c>
      <c r="B145" s="243">
        <v>0</v>
      </c>
      <c r="C145" s="264">
        <v>0</v>
      </c>
      <c r="D145" s="264">
        <v>0</v>
      </c>
      <c r="E145" s="264">
        <v>0</v>
      </c>
    </row>
    <row r="146" spans="1:5" x14ac:dyDescent="0.25">
      <c r="A146" s="262" t="s">
        <v>93</v>
      </c>
      <c r="B146" s="243">
        <v>1</v>
      </c>
      <c r="C146" s="264">
        <v>1</v>
      </c>
      <c r="D146" s="264">
        <v>1</v>
      </c>
      <c r="E146" s="264">
        <v>0</v>
      </c>
    </row>
  </sheetData>
  <mergeCells count="16">
    <mergeCell ref="B138:B139"/>
    <mergeCell ref="C138:C139"/>
    <mergeCell ref="D138:D139"/>
    <mergeCell ref="E138:E139"/>
    <mergeCell ref="A51:C51"/>
    <mergeCell ref="A55:H55"/>
    <mergeCell ref="B57:C57"/>
    <mergeCell ref="B129:D129"/>
    <mergeCell ref="A136:E136"/>
    <mergeCell ref="B137:E137"/>
    <mergeCell ref="A50:C50"/>
    <mergeCell ref="A5:L5"/>
    <mergeCell ref="A8:A9"/>
    <mergeCell ref="B8:B9"/>
    <mergeCell ref="C8:E8"/>
    <mergeCell ref="F8:L8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rowBreaks count="2" manualBreakCount="2">
    <brk id="48" max="16383" man="1"/>
    <brk id="104" max="16383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opLeftCell="A130" zoomScale="80" zoomScaleNormal="80" workbookViewId="0">
      <selection activeCell="C10" sqref="C10:E10"/>
    </sheetView>
  </sheetViews>
  <sheetFormatPr defaultRowHeight="15.75" x14ac:dyDescent="0.25"/>
  <cols>
    <col min="1" max="1" width="39.42578125" style="274" customWidth="1"/>
    <col min="2" max="2" width="16.7109375" style="274" customWidth="1"/>
    <col min="3" max="3" width="18.85546875" style="274" customWidth="1"/>
    <col min="4" max="4" width="13.85546875" style="274" customWidth="1"/>
    <col min="5" max="5" width="14.140625" style="274" customWidth="1"/>
    <col min="6" max="6" width="16.85546875" style="274" customWidth="1"/>
    <col min="7" max="7" width="16.7109375" style="274" customWidth="1"/>
    <col min="8" max="8" width="15.42578125" style="274" customWidth="1"/>
    <col min="9" max="9" width="17.28515625" style="274" customWidth="1"/>
    <col min="10" max="10" width="15.140625" style="274" customWidth="1"/>
    <col min="11" max="11" width="17.7109375" style="274" customWidth="1"/>
    <col min="12" max="12" width="14.85546875" style="274" customWidth="1"/>
    <col min="13" max="16384" width="9.140625" style="274"/>
  </cols>
  <sheetData>
    <row r="1" spans="1:12" x14ac:dyDescent="0.25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x14ac:dyDescent="0.25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2" x14ac:dyDescent="0.25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x14ac:dyDescent="0.25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</row>
    <row r="5" spans="1:12" x14ac:dyDescent="0.25">
      <c r="A5" s="1455" t="s">
        <v>2</v>
      </c>
      <c r="B5" s="1455"/>
      <c r="C5" s="1455"/>
      <c r="D5" s="1455"/>
      <c r="E5" s="1455"/>
      <c r="F5" s="1455"/>
      <c r="G5" s="1455"/>
      <c r="H5" s="1455"/>
      <c r="I5" s="1455"/>
      <c r="J5" s="1455"/>
      <c r="K5" s="1455"/>
      <c r="L5" s="1455"/>
    </row>
    <row r="6" spans="1:12" x14ac:dyDescent="0.25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</row>
    <row r="7" spans="1:12" x14ac:dyDescent="0.25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</row>
    <row r="8" spans="1:12" ht="60.75" customHeight="1" x14ac:dyDescent="0.25">
      <c r="A8" s="1456" t="s">
        <v>33</v>
      </c>
      <c r="B8" s="1412" t="s">
        <v>3</v>
      </c>
      <c r="C8" s="1414"/>
      <c r="D8" s="1415"/>
      <c r="E8" s="1416"/>
      <c r="F8" s="1414" t="s">
        <v>4</v>
      </c>
      <c r="G8" s="1415"/>
      <c r="H8" s="1415"/>
      <c r="I8" s="1415"/>
      <c r="J8" s="1415"/>
      <c r="K8" s="1415"/>
      <c r="L8" s="1417"/>
    </row>
    <row r="9" spans="1:12" ht="91.5" customHeight="1" x14ac:dyDescent="0.25">
      <c r="A9" s="1457"/>
      <c r="B9" s="1413"/>
      <c r="C9" s="324" t="s">
        <v>5</v>
      </c>
      <c r="D9" s="325" t="s">
        <v>6</v>
      </c>
      <c r="E9" s="326" t="s">
        <v>7</v>
      </c>
      <c r="F9" s="327" t="s">
        <v>8</v>
      </c>
      <c r="G9" s="325" t="s">
        <v>9</v>
      </c>
      <c r="H9" s="325" t="s">
        <v>10</v>
      </c>
      <c r="I9" s="325" t="s">
        <v>83</v>
      </c>
      <c r="J9" s="325" t="s">
        <v>12</v>
      </c>
      <c r="K9" s="325" t="s">
        <v>13</v>
      </c>
      <c r="L9" s="325" t="s">
        <v>14</v>
      </c>
    </row>
    <row r="10" spans="1:12" x14ac:dyDescent="0.25">
      <c r="A10" s="84" t="s">
        <v>15</v>
      </c>
      <c r="B10" s="97">
        <v>697</v>
      </c>
      <c r="C10" s="471">
        <v>245</v>
      </c>
      <c r="D10" s="474">
        <v>0</v>
      </c>
      <c r="E10" s="1148">
        <v>452</v>
      </c>
      <c r="F10" s="98">
        <v>1420</v>
      </c>
      <c r="G10" s="92">
        <v>52</v>
      </c>
      <c r="H10" s="92">
        <v>245</v>
      </c>
      <c r="I10" s="92">
        <v>452</v>
      </c>
      <c r="J10" s="92">
        <v>246</v>
      </c>
      <c r="K10" s="92">
        <v>272</v>
      </c>
      <c r="L10" s="92">
        <v>153</v>
      </c>
    </row>
    <row r="11" spans="1:12" x14ac:dyDescent="0.25">
      <c r="A11" s="84" t="s">
        <v>16</v>
      </c>
      <c r="B11" s="97">
        <v>57</v>
      </c>
      <c r="C11" s="99">
        <v>15</v>
      </c>
      <c r="D11" s="92">
        <v>0</v>
      </c>
      <c r="E11" s="100">
        <v>42</v>
      </c>
      <c r="F11" s="98">
        <v>67</v>
      </c>
      <c r="G11" s="92">
        <v>23</v>
      </c>
      <c r="H11" s="92">
        <v>18</v>
      </c>
      <c r="I11" s="92">
        <v>26</v>
      </c>
      <c r="J11" s="92">
        <v>0</v>
      </c>
      <c r="K11" s="92">
        <v>0</v>
      </c>
      <c r="L11" s="92">
        <v>0</v>
      </c>
    </row>
    <row r="12" spans="1:12" x14ac:dyDescent="0.25">
      <c r="A12" s="84" t="s">
        <v>17</v>
      </c>
      <c r="B12" s="97">
        <v>235</v>
      </c>
      <c r="C12" s="99">
        <v>94</v>
      </c>
      <c r="D12" s="92">
        <v>62</v>
      </c>
      <c r="E12" s="100">
        <v>79</v>
      </c>
      <c r="F12" s="98">
        <v>173</v>
      </c>
      <c r="G12" s="92">
        <v>94</v>
      </c>
      <c r="H12" s="92">
        <v>67</v>
      </c>
      <c r="I12" s="92">
        <v>12</v>
      </c>
      <c r="J12" s="92">
        <v>0</v>
      </c>
      <c r="K12" s="92">
        <v>0</v>
      </c>
      <c r="L12" s="92">
        <v>0</v>
      </c>
    </row>
    <row r="13" spans="1:12" x14ac:dyDescent="0.25">
      <c r="A13" s="84" t="s">
        <v>18</v>
      </c>
      <c r="B13" s="97">
        <v>115</v>
      </c>
      <c r="C13" s="99">
        <v>90</v>
      </c>
      <c r="D13" s="92">
        <v>6</v>
      </c>
      <c r="E13" s="100">
        <v>19</v>
      </c>
      <c r="F13" s="98">
        <v>192</v>
      </c>
      <c r="G13" s="92">
        <v>109</v>
      </c>
      <c r="H13" s="92">
        <v>83</v>
      </c>
      <c r="I13" s="92">
        <v>0</v>
      </c>
      <c r="J13" s="92">
        <v>0</v>
      </c>
      <c r="K13" s="92">
        <v>0</v>
      </c>
      <c r="L13" s="92">
        <v>0</v>
      </c>
    </row>
    <row r="14" spans="1:12" x14ac:dyDescent="0.25">
      <c r="A14" s="84" t="s">
        <v>19</v>
      </c>
      <c r="B14" s="97">
        <v>21</v>
      </c>
      <c r="C14" s="99">
        <v>9</v>
      </c>
      <c r="D14" s="92">
        <v>6</v>
      </c>
      <c r="E14" s="100">
        <v>6</v>
      </c>
      <c r="F14" s="98">
        <v>15</v>
      </c>
      <c r="G14" s="92">
        <v>9</v>
      </c>
      <c r="H14" s="92">
        <v>6</v>
      </c>
      <c r="I14" s="92">
        <v>0</v>
      </c>
      <c r="J14" s="92">
        <v>0</v>
      </c>
      <c r="K14" s="92">
        <v>0</v>
      </c>
      <c r="L14" s="92">
        <v>0</v>
      </c>
    </row>
    <row r="15" spans="1:12" x14ac:dyDescent="0.25">
      <c r="A15" s="84" t="s">
        <v>20</v>
      </c>
      <c r="B15" s="97">
        <v>42</v>
      </c>
      <c r="C15" s="99">
        <v>0</v>
      </c>
      <c r="D15" s="92">
        <v>0</v>
      </c>
      <c r="E15" s="100">
        <v>42</v>
      </c>
      <c r="F15" s="98">
        <v>150</v>
      </c>
      <c r="G15" s="92">
        <v>15</v>
      </c>
      <c r="H15" s="92">
        <v>63</v>
      </c>
      <c r="I15" s="92">
        <v>64</v>
      </c>
      <c r="J15" s="92">
        <v>8</v>
      </c>
      <c r="K15" s="92">
        <v>0</v>
      </c>
      <c r="L15" s="92">
        <v>0</v>
      </c>
    </row>
    <row r="16" spans="1:12" x14ac:dyDescent="0.25">
      <c r="A16" s="84" t="s">
        <v>21</v>
      </c>
      <c r="B16" s="97">
        <v>37</v>
      </c>
      <c r="C16" s="99">
        <v>0</v>
      </c>
      <c r="D16" s="92">
        <v>0</v>
      </c>
      <c r="E16" s="100">
        <v>37</v>
      </c>
      <c r="F16" s="98">
        <v>122</v>
      </c>
      <c r="G16" s="92">
        <v>16</v>
      </c>
      <c r="H16" s="92">
        <v>47</v>
      </c>
      <c r="I16" s="92">
        <v>49</v>
      </c>
      <c r="J16" s="92">
        <v>10</v>
      </c>
      <c r="K16" s="92">
        <v>0</v>
      </c>
      <c r="L16" s="92">
        <v>0</v>
      </c>
    </row>
    <row r="17" spans="1:12" x14ac:dyDescent="0.25">
      <c r="A17" s="84" t="s">
        <v>22</v>
      </c>
      <c r="B17" s="97">
        <v>31</v>
      </c>
      <c r="C17" s="99">
        <v>0</v>
      </c>
      <c r="D17" s="92">
        <v>0</v>
      </c>
      <c r="E17" s="100">
        <v>31</v>
      </c>
      <c r="F17" s="98">
        <v>50</v>
      </c>
      <c r="G17" s="92">
        <v>2</v>
      </c>
      <c r="H17" s="92">
        <v>27</v>
      </c>
      <c r="I17" s="92">
        <v>19</v>
      </c>
      <c r="J17" s="92">
        <v>2</v>
      </c>
      <c r="K17" s="92">
        <v>0</v>
      </c>
      <c r="L17" s="92">
        <v>0</v>
      </c>
    </row>
    <row r="18" spans="1:12" x14ac:dyDescent="0.25">
      <c r="A18" s="84" t="s">
        <v>23</v>
      </c>
      <c r="B18" s="97">
        <v>0</v>
      </c>
      <c r="C18" s="99">
        <v>0</v>
      </c>
      <c r="D18" s="92">
        <v>0</v>
      </c>
      <c r="E18" s="100">
        <v>0</v>
      </c>
      <c r="F18" s="98">
        <v>0</v>
      </c>
      <c r="G18" s="92">
        <v>0</v>
      </c>
      <c r="H18" s="92">
        <v>0</v>
      </c>
      <c r="I18" s="92">
        <v>0</v>
      </c>
      <c r="J18" s="92">
        <v>0</v>
      </c>
      <c r="K18" s="92">
        <v>0</v>
      </c>
      <c r="L18" s="92">
        <v>0</v>
      </c>
    </row>
    <row r="19" spans="1:12" x14ac:dyDescent="0.25">
      <c r="A19" s="84" t="s">
        <v>24</v>
      </c>
      <c r="B19" s="97">
        <v>17</v>
      </c>
      <c r="C19" s="99">
        <v>0</v>
      </c>
      <c r="D19" s="92">
        <v>0</v>
      </c>
      <c r="E19" s="100">
        <v>17</v>
      </c>
      <c r="F19" s="98">
        <v>36</v>
      </c>
      <c r="G19" s="92">
        <v>1</v>
      </c>
      <c r="H19" s="92">
        <v>14</v>
      </c>
      <c r="I19" s="92">
        <v>17</v>
      </c>
      <c r="J19" s="92">
        <v>4</v>
      </c>
      <c r="K19" s="92">
        <v>0</v>
      </c>
      <c r="L19" s="92">
        <v>0</v>
      </c>
    </row>
    <row r="20" spans="1:12" x14ac:dyDescent="0.25">
      <c r="A20" s="84" t="s">
        <v>25</v>
      </c>
      <c r="B20" s="97">
        <v>149</v>
      </c>
      <c r="C20" s="99">
        <v>68</v>
      </c>
      <c r="D20" s="92">
        <v>16</v>
      </c>
      <c r="E20" s="100">
        <v>65</v>
      </c>
      <c r="F20" s="98">
        <v>114</v>
      </c>
      <c r="G20" s="92">
        <v>49</v>
      </c>
      <c r="H20" s="92">
        <v>65</v>
      </c>
      <c r="I20" s="92">
        <v>0</v>
      </c>
      <c r="J20" s="92">
        <v>0</v>
      </c>
      <c r="K20" s="92">
        <v>0</v>
      </c>
      <c r="L20" s="92">
        <v>0</v>
      </c>
    </row>
    <row r="21" spans="1:12" x14ac:dyDescent="0.25">
      <c r="A21" s="84" t="s">
        <v>26</v>
      </c>
      <c r="B21" s="97">
        <v>0</v>
      </c>
      <c r="C21" s="99">
        <v>0</v>
      </c>
      <c r="D21" s="92">
        <v>0</v>
      </c>
      <c r="E21" s="100">
        <v>0</v>
      </c>
      <c r="F21" s="98">
        <v>0</v>
      </c>
      <c r="G21" s="92">
        <v>0</v>
      </c>
      <c r="H21" s="92">
        <v>0</v>
      </c>
      <c r="I21" s="92">
        <v>0</v>
      </c>
      <c r="J21" s="92">
        <v>0</v>
      </c>
      <c r="K21" s="92">
        <v>0</v>
      </c>
      <c r="L21" s="92">
        <v>0</v>
      </c>
    </row>
    <row r="22" spans="1:12" x14ac:dyDescent="0.25">
      <c r="A22" s="84" t="s">
        <v>27</v>
      </c>
      <c r="B22" s="97">
        <v>0</v>
      </c>
      <c r="C22" s="99">
        <v>0</v>
      </c>
      <c r="D22" s="92">
        <v>0</v>
      </c>
      <c r="E22" s="100">
        <v>0</v>
      </c>
      <c r="F22" s="98">
        <v>0</v>
      </c>
      <c r="G22" s="92">
        <v>0</v>
      </c>
      <c r="H22" s="92">
        <v>0</v>
      </c>
      <c r="I22" s="92">
        <v>0</v>
      </c>
      <c r="J22" s="92">
        <v>0</v>
      </c>
      <c r="K22" s="92">
        <v>0</v>
      </c>
      <c r="L22" s="92">
        <v>0</v>
      </c>
    </row>
    <row r="23" spans="1:12" x14ac:dyDescent="0.25">
      <c r="A23" s="84" t="s">
        <v>28</v>
      </c>
      <c r="B23" s="97">
        <v>29</v>
      </c>
      <c r="C23" s="99">
        <v>8</v>
      </c>
      <c r="D23" s="92">
        <v>8</v>
      </c>
      <c r="E23" s="100">
        <v>13</v>
      </c>
      <c r="F23" s="98">
        <v>72</v>
      </c>
      <c r="G23" s="92">
        <v>59</v>
      </c>
      <c r="H23" s="92">
        <v>13</v>
      </c>
      <c r="I23" s="92">
        <v>0</v>
      </c>
      <c r="J23" s="92">
        <v>0</v>
      </c>
      <c r="K23" s="92">
        <v>0</v>
      </c>
      <c r="L23" s="92">
        <v>0</v>
      </c>
    </row>
    <row r="24" spans="1:12" x14ac:dyDescent="0.25">
      <c r="A24" s="84" t="s">
        <v>29</v>
      </c>
      <c r="B24" s="97">
        <v>0</v>
      </c>
      <c r="C24" s="99">
        <v>0</v>
      </c>
      <c r="D24" s="92">
        <v>0</v>
      </c>
      <c r="E24" s="100">
        <v>0</v>
      </c>
      <c r="F24" s="98">
        <v>0</v>
      </c>
      <c r="G24" s="92">
        <v>0</v>
      </c>
      <c r="H24" s="92">
        <v>0</v>
      </c>
      <c r="I24" s="92">
        <v>0</v>
      </c>
      <c r="J24" s="92">
        <v>0</v>
      </c>
      <c r="K24" s="92">
        <v>0</v>
      </c>
      <c r="L24" s="92">
        <v>0</v>
      </c>
    </row>
    <row r="25" spans="1:12" x14ac:dyDescent="0.25">
      <c r="A25" s="84" t="s">
        <v>30</v>
      </c>
      <c r="B25" s="97">
        <v>19</v>
      </c>
      <c r="C25" s="99">
        <v>19</v>
      </c>
      <c r="D25" s="92">
        <v>0</v>
      </c>
      <c r="E25" s="100">
        <v>0</v>
      </c>
      <c r="F25" s="98">
        <v>10</v>
      </c>
      <c r="G25" s="92">
        <v>10</v>
      </c>
      <c r="H25" s="92">
        <v>0</v>
      </c>
      <c r="I25" s="92">
        <v>0</v>
      </c>
      <c r="J25" s="92">
        <v>0</v>
      </c>
      <c r="K25" s="92">
        <v>0</v>
      </c>
      <c r="L25" s="92">
        <v>0</v>
      </c>
    </row>
    <row r="26" spans="1:12" x14ac:dyDescent="0.25">
      <c r="A26" s="84" t="s">
        <v>31</v>
      </c>
      <c r="B26" s="97">
        <v>0</v>
      </c>
      <c r="C26" s="99">
        <v>0</v>
      </c>
      <c r="D26" s="92">
        <v>0</v>
      </c>
      <c r="E26" s="100">
        <v>0</v>
      </c>
      <c r="F26" s="98">
        <v>0</v>
      </c>
      <c r="G26" s="92">
        <v>0</v>
      </c>
      <c r="H26" s="92">
        <v>0</v>
      </c>
      <c r="I26" s="92">
        <v>0</v>
      </c>
      <c r="J26" s="92">
        <v>0</v>
      </c>
      <c r="K26" s="92">
        <v>0</v>
      </c>
      <c r="L26" s="92">
        <v>0</v>
      </c>
    </row>
    <row r="27" spans="1:12" s="299" customFormat="1" ht="16.5" thickBot="1" x14ac:dyDescent="0.3">
      <c r="A27" s="182" t="s">
        <v>32</v>
      </c>
      <c r="B27" s="190">
        <f t="shared" ref="B27:L27" si="0">SUM(B10:B26)</f>
        <v>1449</v>
      </c>
      <c r="C27" s="188">
        <f t="shared" si="0"/>
        <v>548</v>
      </c>
      <c r="D27" s="189">
        <f t="shared" si="0"/>
        <v>98</v>
      </c>
      <c r="E27" s="191">
        <f t="shared" si="0"/>
        <v>803</v>
      </c>
      <c r="F27" s="192">
        <f t="shared" si="0"/>
        <v>2421</v>
      </c>
      <c r="G27" s="184">
        <f t="shared" si="0"/>
        <v>439</v>
      </c>
      <c r="H27" s="184">
        <f t="shared" si="0"/>
        <v>648</v>
      </c>
      <c r="I27" s="184">
        <f t="shared" si="0"/>
        <v>639</v>
      </c>
      <c r="J27" s="184">
        <f t="shared" si="0"/>
        <v>270</v>
      </c>
      <c r="K27" s="184">
        <f t="shared" si="0"/>
        <v>272</v>
      </c>
      <c r="L27" s="184">
        <f t="shared" si="0"/>
        <v>153</v>
      </c>
    </row>
    <row r="28" spans="1:12" x14ac:dyDescent="0.25">
      <c r="A28" s="234"/>
      <c r="B28" s="234"/>
      <c r="C28" s="91"/>
      <c r="D28" s="91"/>
      <c r="E28" s="91"/>
      <c r="F28" s="234"/>
      <c r="G28" s="234"/>
      <c r="H28" s="234"/>
      <c r="I28" s="234"/>
      <c r="J28" s="234"/>
      <c r="K28" s="234"/>
      <c r="L28" s="234"/>
    </row>
    <row r="29" spans="1:12" ht="94.5" x14ac:dyDescent="0.25">
      <c r="A29" s="329" t="s">
        <v>33</v>
      </c>
      <c r="B29" s="325" t="s">
        <v>34</v>
      </c>
      <c r="C29" s="331"/>
      <c r="D29" s="332"/>
      <c r="E29" s="331"/>
      <c r="F29" s="332"/>
      <c r="G29" s="331"/>
      <c r="H29" s="332"/>
      <c r="I29" s="331"/>
      <c r="J29" s="332"/>
      <c r="K29" s="331"/>
      <c r="L29" s="332"/>
    </row>
    <row r="30" spans="1:12" x14ac:dyDescent="0.25">
      <c r="A30" s="329"/>
      <c r="B30" s="325"/>
      <c r="C30" s="331"/>
      <c r="D30" s="332"/>
      <c r="E30" s="331"/>
      <c r="F30" s="332"/>
      <c r="G30" s="331"/>
      <c r="H30" s="332"/>
      <c r="I30" s="331"/>
      <c r="J30" s="332"/>
      <c r="K30" s="331"/>
      <c r="L30" s="332"/>
    </row>
    <row r="31" spans="1:12" x14ac:dyDescent="0.25">
      <c r="A31" s="92" t="s">
        <v>15</v>
      </c>
      <c r="B31" s="92">
        <v>17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</row>
    <row r="32" spans="1:12" x14ac:dyDescent="0.25">
      <c r="A32" s="92" t="s">
        <v>16</v>
      </c>
      <c r="B32" s="92">
        <v>3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</row>
    <row r="33" spans="1:12" x14ac:dyDescent="0.25">
      <c r="A33" s="92" t="s">
        <v>17</v>
      </c>
      <c r="B33" s="92">
        <v>0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</row>
    <row r="34" spans="1:12" x14ac:dyDescent="0.25">
      <c r="A34" s="92" t="s">
        <v>18</v>
      </c>
      <c r="B34" s="92">
        <v>0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</row>
    <row r="35" spans="1:12" x14ac:dyDescent="0.25">
      <c r="A35" s="92" t="s">
        <v>19</v>
      </c>
      <c r="B35" s="92">
        <v>0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</row>
    <row r="36" spans="1:12" x14ac:dyDescent="0.25">
      <c r="A36" s="92" t="s">
        <v>20</v>
      </c>
      <c r="B36" s="92">
        <v>3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</row>
    <row r="37" spans="1:12" x14ac:dyDescent="0.25">
      <c r="A37" s="92" t="s">
        <v>21</v>
      </c>
      <c r="B37" s="92">
        <v>8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</row>
    <row r="38" spans="1:12" x14ac:dyDescent="0.25">
      <c r="A38" s="92" t="s">
        <v>22</v>
      </c>
      <c r="B38" s="92">
        <v>4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</row>
    <row r="39" spans="1:12" x14ac:dyDescent="0.25">
      <c r="A39" s="92" t="s">
        <v>23</v>
      </c>
      <c r="B39" s="92">
        <v>0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</row>
    <row r="40" spans="1:12" x14ac:dyDescent="0.25">
      <c r="A40" s="92" t="s">
        <v>24</v>
      </c>
      <c r="B40" s="92">
        <v>0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</row>
    <row r="41" spans="1:12" x14ac:dyDescent="0.25">
      <c r="A41" s="92" t="s">
        <v>25</v>
      </c>
      <c r="B41" s="92">
        <v>0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</row>
    <row r="42" spans="1:12" x14ac:dyDescent="0.25">
      <c r="A42" s="92" t="s">
        <v>26</v>
      </c>
      <c r="B42" s="92">
        <v>0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</row>
    <row r="43" spans="1:12" x14ac:dyDescent="0.25">
      <c r="A43" s="92" t="s">
        <v>27</v>
      </c>
      <c r="B43" s="92">
        <v>0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</row>
    <row r="44" spans="1:12" x14ac:dyDescent="0.25">
      <c r="A44" s="92" t="s">
        <v>28</v>
      </c>
      <c r="B44" s="92">
        <v>5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</row>
    <row r="45" spans="1:12" x14ac:dyDescent="0.25">
      <c r="A45" s="92" t="s">
        <v>29</v>
      </c>
      <c r="B45" s="92">
        <v>2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</row>
    <row r="46" spans="1:12" x14ac:dyDescent="0.25">
      <c r="A46" s="92" t="s">
        <v>30</v>
      </c>
      <c r="B46" s="92">
        <v>0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</row>
    <row r="47" spans="1:12" x14ac:dyDescent="0.25">
      <c r="A47" s="92" t="s">
        <v>31</v>
      </c>
      <c r="B47" s="92">
        <v>0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</row>
    <row r="48" spans="1:12" s="527" customFormat="1" x14ac:dyDescent="0.25">
      <c r="A48" s="184" t="s">
        <v>32</v>
      </c>
      <c r="B48" s="184">
        <f>SUM(B31:B47)</f>
        <v>42</v>
      </c>
      <c r="C48" s="215"/>
      <c r="D48" s="215"/>
      <c r="E48" s="215"/>
      <c r="F48" s="215"/>
      <c r="G48" s="215"/>
      <c r="H48" s="215"/>
      <c r="I48" s="215"/>
      <c r="J48" s="215"/>
      <c r="K48" s="215"/>
      <c r="L48" s="215"/>
    </row>
    <row r="49" spans="1:12" x14ac:dyDescent="0.25">
      <c r="A49" s="234"/>
      <c r="B49" s="234"/>
      <c r="C49" s="234"/>
      <c r="D49" s="234"/>
      <c r="E49" s="234"/>
      <c r="F49" s="234"/>
      <c r="G49" s="234"/>
      <c r="H49" s="234"/>
      <c r="I49" s="234"/>
      <c r="J49" s="234"/>
      <c r="K49" s="234"/>
      <c r="L49" s="234"/>
    </row>
    <row r="50" spans="1:12" ht="37.5" customHeight="1" x14ac:dyDescent="0.25">
      <c r="A50" s="1408" t="s">
        <v>35</v>
      </c>
      <c r="B50" s="1408"/>
      <c r="C50" s="1408"/>
      <c r="D50" s="333"/>
      <c r="E50" s="333"/>
      <c r="F50" s="333"/>
      <c r="G50" s="333"/>
      <c r="H50" s="333"/>
      <c r="I50" s="333"/>
      <c r="J50" s="333"/>
      <c r="K50" s="333"/>
      <c r="L50" s="333"/>
    </row>
    <row r="51" spans="1:12" ht="30" customHeight="1" x14ac:dyDescent="0.25">
      <c r="A51" s="1339" t="s">
        <v>36</v>
      </c>
      <c r="B51" s="1339"/>
      <c r="C51" s="1339"/>
      <c r="D51" s="236"/>
      <c r="E51" s="234"/>
      <c r="F51" s="234"/>
      <c r="G51" s="234"/>
      <c r="H51" s="234"/>
      <c r="I51" s="234"/>
      <c r="J51" s="234"/>
      <c r="K51" s="234"/>
      <c r="L51" s="234"/>
    </row>
    <row r="52" spans="1:12" x14ac:dyDescent="0.25">
      <c r="A52" s="236"/>
      <c r="B52" s="236"/>
      <c r="C52" s="236"/>
      <c r="D52" s="236"/>
      <c r="E52" s="236"/>
      <c r="F52" s="236"/>
      <c r="G52" s="236"/>
      <c r="H52" s="236"/>
      <c r="I52" s="236"/>
      <c r="J52" s="236"/>
      <c r="K52" s="236"/>
      <c r="L52" s="236"/>
    </row>
    <row r="53" spans="1:12" x14ac:dyDescent="0.25">
      <c r="A53" s="234"/>
      <c r="B53" s="234"/>
      <c r="C53" s="234"/>
      <c r="D53" s="234"/>
      <c r="E53" s="234"/>
      <c r="F53" s="234"/>
      <c r="G53" s="234"/>
      <c r="H53" s="234"/>
      <c r="I53" s="234"/>
      <c r="J53" s="234"/>
      <c r="K53" s="234"/>
      <c r="L53" s="234"/>
    </row>
    <row r="54" spans="1:12" x14ac:dyDescent="0.25">
      <c r="A54" s="234"/>
      <c r="B54" s="234"/>
      <c r="C54" s="234"/>
      <c r="D54" s="234"/>
      <c r="E54" s="234"/>
      <c r="F54" s="234"/>
      <c r="G54" s="234"/>
      <c r="H54" s="234"/>
      <c r="I54" s="234"/>
      <c r="J54" s="234"/>
      <c r="K54" s="234"/>
      <c r="L54" s="234"/>
    </row>
    <row r="55" spans="1:12" x14ac:dyDescent="0.25">
      <c r="A55" s="1455" t="s">
        <v>37</v>
      </c>
      <c r="B55" s="1455"/>
      <c r="C55" s="1455"/>
      <c r="D55" s="1455"/>
      <c r="E55" s="1455"/>
      <c r="F55" s="1455"/>
      <c r="G55" s="1455"/>
      <c r="H55" s="1455"/>
      <c r="I55" s="94"/>
      <c r="J55" s="94"/>
      <c r="K55" s="94"/>
      <c r="L55" s="94"/>
    </row>
    <row r="56" spans="1:12" ht="16.5" thickBot="1" x14ac:dyDescent="0.3">
      <c r="A56" s="234"/>
      <c r="B56" s="234"/>
      <c r="C56" s="234"/>
      <c r="D56" s="234"/>
      <c r="E56" s="234"/>
      <c r="F56" s="234"/>
      <c r="G56" s="234"/>
      <c r="H56" s="234"/>
      <c r="I56" s="234"/>
      <c r="J56" s="234"/>
      <c r="K56" s="234"/>
      <c r="L56" s="234"/>
    </row>
    <row r="57" spans="1:12" ht="16.5" thickBot="1" x14ac:dyDescent="0.3">
      <c r="A57" s="234"/>
      <c r="B57" s="1341" t="s">
        <v>38</v>
      </c>
      <c r="C57" s="1342"/>
      <c r="D57" s="234"/>
      <c r="E57" s="332"/>
      <c r="F57" s="332"/>
      <c r="G57" s="332"/>
      <c r="H57" s="279"/>
      <c r="I57" s="234"/>
      <c r="J57" s="234"/>
      <c r="K57" s="234"/>
    </row>
    <row r="58" spans="1:12" ht="110.25" x14ac:dyDescent="0.25">
      <c r="A58" s="273" t="s">
        <v>33</v>
      </c>
      <c r="B58" s="334" t="s">
        <v>39</v>
      </c>
      <c r="C58" s="335" t="s">
        <v>40</v>
      </c>
      <c r="D58" s="313" t="s">
        <v>41</v>
      </c>
      <c r="E58" s="325" t="s">
        <v>42</v>
      </c>
      <c r="F58" s="325" t="s">
        <v>43</v>
      </c>
      <c r="G58" s="325" t="s">
        <v>44</v>
      </c>
    </row>
    <row r="59" spans="1:12" x14ac:dyDescent="0.25">
      <c r="A59" s="84" t="s">
        <v>15</v>
      </c>
      <c r="B59" s="99">
        <v>31</v>
      </c>
      <c r="C59" s="329">
        <v>28</v>
      </c>
      <c r="D59" s="329">
        <v>80</v>
      </c>
      <c r="E59" s="281">
        <v>24</v>
      </c>
      <c r="F59" s="281">
        <v>117</v>
      </c>
      <c r="G59" s="318">
        <v>0</v>
      </c>
    </row>
    <row r="60" spans="1:12" x14ac:dyDescent="0.25">
      <c r="A60" s="84" t="s">
        <v>16</v>
      </c>
      <c r="B60" s="99">
        <v>8</v>
      </c>
      <c r="C60" s="92">
        <v>5</v>
      </c>
      <c r="D60" s="329">
        <v>15</v>
      </c>
      <c r="E60" s="281">
        <v>2</v>
      </c>
      <c r="F60" s="281">
        <v>23</v>
      </c>
      <c r="G60" s="318">
        <v>0</v>
      </c>
    </row>
    <row r="61" spans="1:12" x14ac:dyDescent="0.25">
      <c r="A61" s="84" t="s">
        <v>17</v>
      </c>
      <c r="B61" s="99">
        <v>63</v>
      </c>
      <c r="C61" s="92">
        <v>10</v>
      </c>
      <c r="D61" s="329">
        <v>24</v>
      </c>
      <c r="E61" s="281">
        <v>13</v>
      </c>
      <c r="F61" s="281">
        <v>32</v>
      </c>
      <c r="G61" s="318">
        <v>6</v>
      </c>
    </row>
    <row r="62" spans="1:12" x14ac:dyDescent="0.25">
      <c r="A62" s="84" t="s">
        <v>18</v>
      </c>
      <c r="B62" s="99">
        <v>29</v>
      </c>
      <c r="C62" s="92">
        <v>100</v>
      </c>
      <c r="D62" s="329">
        <v>19</v>
      </c>
      <c r="E62" s="281">
        <v>10</v>
      </c>
      <c r="F62" s="281">
        <v>9</v>
      </c>
      <c r="G62" s="318">
        <v>2</v>
      </c>
    </row>
    <row r="63" spans="1:12" x14ac:dyDescent="0.25">
      <c r="A63" s="84" t="s">
        <v>19</v>
      </c>
      <c r="B63" s="99">
        <v>22</v>
      </c>
      <c r="C63" s="92">
        <v>1</v>
      </c>
      <c r="D63" s="329">
        <v>4</v>
      </c>
      <c r="E63" s="281">
        <v>1</v>
      </c>
      <c r="F63" s="281">
        <v>2</v>
      </c>
      <c r="G63" s="318">
        <v>1</v>
      </c>
    </row>
    <row r="64" spans="1:12" x14ac:dyDescent="0.25">
      <c r="A64" s="84" t="s">
        <v>20</v>
      </c>
      <c r="B64" s="99">
        <v>10</v>
      </c>
      <c r="C64" s="92">
        <v>22</v>
      </c>
      <c r="D64" s="329">
        <v>15</v>
      </c>
      <c r="E64" s="281">
        <v>10</v>
      </c>
      <c r="F64" s="281">
        <v>30</v>
      </c>
      <c r="G64" s="318">
        <v>0</v>
      </c>
    </row>
    <row r="65" spans="1:12" x14ac:dyDescent="0.25">
      <c r="A65" s="84" t="s">
        <v>21</v>
      </c>
      <c r="B65" s="99">
        <v>7</v>
      </c>
      <c r="C65" s="92">
        <v>8</v>
      </c>
      <c r="D65" s="329">
        <v>15</v>
      </c>
      <c r="E65" s="281">
        <v>10</v>
      </c>
      <c r="F65" s="281">
        <v>22</v>
      </c>
      <c r="G65" s="318">
        <v>0</v>
      </c>
    </row>
    <row r="66" spans="1:12" x14ac:dyDescent="0.25">
      <c r="A66" s="84" t="s">
        <v>22</v>
      </c>
      <c r="B66" s="99">
        <v>2</v>
      </c>
      <c r="C66" s="92">
        <v>2</v>
      </c>
      <c r="D66" s="329">
        <v>3</v>
      </c>
      <c r="E66" s="281">
        <v>2</v>
      </c>
      <c r="F66" s="281">
        <v>5</v>
      </c>
      <c r="G66" s="318">
        <v>0</v>
      </c>
    </row>
    <row r="67" spans="1:12" x14ac:dyDescent="0.25">
      <c r="A67" s="84" t="s">
        <v>23</v>
      </c>
      <c r="B67" s="99">
        <v>0</v>
      </c>
      <c r="C67" s="92">
        <v>0</v>
      </c>
      <c r="D67" s="329">
        <v>0</v>
      </c>
      <c r="E67" s="281">
        <v>0</v>
      </c>
      <c r="F67" s="281">
        <v>0</v>
      </c>
      <c r="G67" s="318">
        <v>0</v>
      </c>
    </row>
    <row r="68" spans="1:12" x14ac:dyDescent="0.25">
      <c r="A68" s="84" t="s">
        <v>24</v>
      </c>
      <c r="B68" s="99">
        <v>1</v>
      </c>
      <c r="C68" s="92">
        <v>2</v>
      </c>
      <c r="D68" s="329">
        <v>2</v>
      </c>
      <c r="E68" s="281">
        <v>1</v>
      </c>
      <c r="F68" s="281">
        <v>7</v>
      </c>
      <c r="G68" s="318">
        <v>0</v>
      </c>
    </row>
    <row r="69" spans="1:12" x14ac:dyDescent="0.25">
      <c r="A69" s="84" t="s">
        <v>25</v>
      </c>
      <c r="B69" s="99">
        <v>15</v>
      </c>
      <c r="C69" s="92">
        <v>67</v>
      </c>
      <c r="D69" s="329">
        <v>0</v>
      </c>
      <c r="E69" s="281">
        <v>12</v>
      </c>
      <c r="F69" s="281">
        <v>32</v>
      </c>
      <c r="G69" s="318">
        <v>1</v>
      </c>
    </row>
    <row r="70" spans="1:12" x14ac:dyDescent="0.25">
      <c r="A70" s="84" t="s">
        <v>26</v>
      </c>
      <c r="B70" s="99">
        <v>0</v>
      </c>
      <c r="C70" s="92">
        <v>0</v>
      </c>
      <c r="D70" s="329">
        <v>0</v>
      </c>
      <c r="E70" s="281">
        <v>0</v>
      </c>
      <c r="F70" s="281">
        <v>0</v>
      </c>
      <c r="G70" s="318">
        <v>0</v>
      </c>
    </row>
    <row r="71" spans="1:12" x14ac:dyDescent="0.25">
      <c r="A71" s="84" t="s">
        <v>27</v>
      </c>
      <c r="B71" s="99">
        <v>0</v>
      </c>
      <c r="C71" s="92">
        <v>0</v>
      </c>
      <c r="D71" s="329">
        <v>0</v>
      </c>
      <c r="E71" s="281">
        <v>0</v>
      </c>
      <c r="F71" s="281">
        <v>0</v>
      </c>
      <c r="G71" s="318">
        <v>0</v>
      </c>
    </row>
    <row r="72" spans="1:12" x14ac:dyDescent="0.25">
      <c r="A72" s="84" t="s">
        <v>28</v>
      </c>
      <c r="B72" s="99">
        <v>200</v>
      </c>
      <c r="C72" s="92">
        <v>46</v>
      </c>
      <c r="D72" s="329">
        <v>6</v>
      </c>
      <c r="E72" s="281">
        <v>0</v>
      </c>
      <c r="F72" s="281">
        <v>0</v>
      </c>
      <c r="G72" s="318">
        <v>0</v>
      </c>
    </row>
    <row r="73" spans="1:12" x14ac:dyDescent="0.25">
      <c r="A73" s="84" t="s">
        <v>29</v>
      </c>
      <c r="B73" s="99">
        <v>0</v>
      </c>
      <c r="C73" s="92">
        <v>0</v>
      </c>
      <c r="D73" s="329">
        <v>0</v>
      </c>
      <c r="E73" s="281">
        <v>0</v>
      </c>
      <c r="F73" s="281">
        <v>0</v>
      </c>
      <c r="G73" s="318">
        <v>0</v>
      </c>
    </row>
    <row r="74" spans="1:12" x14ac:dyDescent="0.25">
      <c r="A74" s="84" t="s">
        <v>30</v>
      </c>
      <c r="B74" s="99">
        <v>0</v>
      </c>
      <c r="C74" s="92">
        <v>0</v>
      </c>
      <c r="D74" s="329">
        <v>0</v>
      </c>
      <c r="E74" s="281">
        <v>0</v>
      </c>
      <c r="F74" s="281">
        <v>0</v>
      </c>
      <c r="G74" s="318">
        <v>0</v>
      </c>
    </row>
    <row r="75" spans="1:12" x14ac:dyDescent="0.25">
      <c r="A75" s="84" t="s">
        <v>31</v>
      </c>
      <c r="B75" s="99">
        <v>0</v>
      </c>
      <c r="C75" s="92">
        <v>0</v>
      </c>
      <c r="D75" s="329">
        <v>0</v>
      </c>
      <c r="E75" s="281">
        <v>0</v>
      </c>
      <c r="F75" s="281">
        <v>0</v>
      </c>
      <c r="G75" s="117">
        <v>0</v>
      </c>
    </row>
    <row r="76" spans="1:12" s="299" customFormat="1" ht="16.5" thickBot="1" x14ac:dyDescent="0.3">
      <c r="A76" s="182" t="s">
        <v>32</v>
      </c>
      <c r="B76" s="188">
        <f t="shared" ref="B76:G76" si="1">SUM(B59:B75)</f>
        <v>388</v>
      </c>
      <c r="C76" s="189">
        <f t="shared" si="1"/>
        <v>291</v>
      </c>
      <c r="D76" s="183">
        <f t="shared" si="1"/>
        <v>183</v>
      </c>
      <c r="E76" s="163">
        <f t="shared" si="1"/>
        <v>85</v>
      </c>
      <c r="F76" s="163">
        <f t="shared" si="1"/>
        <v>279</v>
      </c>
      <c r="G76" s="298">
        <f t="shared" si="1"/>
        <v>10</v>
      </c>
      <c r="K76" s="239"/>
    </row>
    <row r="77" spans="1:12" x14ac:dyDescent="0.25">
      <c r="A77" s="234" t="s">
        <v>45</v>
      </c>
      <c r="B77" s="234"/>
      <c r="C77" s="95"/>
      <c r="D77" s="91"/>
      <c r="E77" s="91"/>
      <c r="F77" s="234"/>
      <c r="G77" s="234"/>
      <c r="H77" s="234"/>
      <c r="I77" s="234"/>
      <c r="J77" s="234"/>
      <c r="K77" s="234"/>
      <c r="L77" s="234"/>
    </row>
    <row r="78" spans="1:12" x14ac:dyDescent="0.25">
      <c r="A78" s="234"/>
      <c r="B78" s="234"/>
      <c r="C78" s="234"/>
      <c r="D78" s="234"/>
      <c r="E78" s="234"/>
      <c r="F78" s="234"/>
      <c r="G78" s="234"/>
      <c r="H78" s="234"/>
      <c r="I78" s="234"/>
      <c r="J78" s="234"/>
      <c r="K78" s="234"/>
      <c r="L78" s="234"/>
    </row>
    <row r="79" spans="1:12" ht="47.25" x14ac:dyDescent="0.25">
      <c r="A79" s="234" t="s">
        <v>46</v>
      </c>
      <c r="B79" s="234"/>
      <c r="C79" s="234"/>
      <c r="D79" s="234"/>
      <c r="E79" s="234"/>
      <c r="F79" s="234"/>
      <c r="G79" s="234"/>
      <c r="H79" s="234"/>
      <c r="I79" s="234"/>
      <c r="J79" s="234"/>
      <c r="K79" s="234"/>
      <c r="L79" s="234"/>
    </row>
    <row r="80" spans="1:12" x14ac:dyDescent="0.25">
      <c r="A80" s="234"/>
      <c r="B80" s="234"/>
      <c r="C80" s="234"/>
      <c r="D80" s="234"/>
      <c r="E80" s="234"/>
      <c r="F80" s="234"/>
      <c r="G80" s="234"/>
      <c r="H80" s="234"/>
      <c r="I80" s="234"/>
      <c r="J80" s="234"/>
      <c r="K80" s="234"/>
      <c r="L80" s="234"/>
    </row>
    <row r="81" spans="1:12" ht="94.5" x14ac:dyDescent="0.25">
      <c r="A81" s="273" t="s">
        <v>33</v>
      </c>
      <c r="B81" s="325" t="s">
        <v>47</v>
      </c>
      <c r="C81" s="325" t="s">
        <v>48</v>
      </c>
      <c r="D81" s="325" t="s">
        <v>10</v>
      </c>
      <c r="E81" s="325" t="s">
        <v>49</v>
      </c>
      <c r="F81" s="325" t="s">
        <v>50</v>
      </c>
      <c r="G81" s="325" t="s">
        <v>51</v>
      </c>
      <c r="H81" s="325" t="s">
        <v>52</v>
      </c>
      <c r="I81" s="234"/>
      <c r="J81" s="234"/>
      <c r="K81" s="234"/>
      <c r="L81" s="234"/>
    </row>
    <row r="82" spans="1:12" x14ac:dyDescent="0.25">
      <c r="A82" s="84" t="s">
        <v>15</v>
      </c>
      <c r="B82" s="92">
        <v>117</v>
      </c>
      <c r="C82" s="92">
        <v>9</v>
      </c>
      <c r="D82" s="92">
        <v>30</v>
      </c>
      <c r="E82" s="92">
        <v>10</v>
      </c>
      <c r="F82" s="92">
        <v>8</v>
      </c>
      <c r="G82" s="92">
        <v>28</v>
      </c>
      <c r="H82" s="92">
        <v>32</v>
      </c>
      <c r="I82" s="234"/>
      <c r="J82" s="234"/>
      <c r="K82" s="234"/>
      <c r="L82" s="234"/>
    </row>
    <row r="83" spans="1:12" x14ac:dyDescent="0.25">
      <c r="A83" s="84" t="s">
        <v>16</v>
      </c>
      <c r="B83" s="92">
        <v>23</v>
      </c>
      <c r="C83" s="92">
        <v>8</v>
      </c>
      <c r="D83" s="92">
        <v>7</v>
      </c>
      <c r="E83" s="92">
        <v>5</v>
      </c>
      <c r="F83" s="92">
        <v>3</v>
      </c>
      <c r="G83" s="92">
        <v>0</v>
      </c>
      <c r="H83" s="92">
        <v>0</v>
      </c>
      <c r="I83" s="234"/>
      <c r="J83" s="234"/>
      <c r="K83" s="234"/>
      <c r="L83" s="234"/>
    </row>
    <row r="84" spans="1:12" x14ac:dyDescent="0.25">
      <c r="A84" s="84" t="s">
        <v>17</v>
      </c>
      <c r="B84" s="92">
        <v>32</v>
      </c>
      <c r="C84" s="92">
        <v>6</v>
      </c>
      <c r="D84" s="92">
        <v>19</v>
      </c>
      <c r="E84" s="92">
        <v>2</v>
      </c>
      <c r="F84" s="92">
        <v>0</v>
      </c>
      <c r="G84" s="92">
        <v>5</v>
      </c>
      <c r="H84" s="92">
        <v>0</v>
      </c>
      <c r="I84" s="234"/>
      <c r="J84" s="234"/>
      <c r="K84" s="234"/>
      <c r="L84" s="234"/>
    </row>
    <row r="85" spans="1:12" x14ac:dyDescent="0.25">
      <c r="A85" s="84" t="s">
        <v>18</v>
      </c>
      <c r="B85" s="92">
        <v>9</v>
      </c>
      <c r="C85" s="92">
        <v>9</v>
      </c>
      <c r="D85" s="92">
        <v>0</v>
      </c>
      <c r="E85" s="92">
        <v>0</v>
      </c>
      <c r="F85" s="92">
        <v>0</v>
      </c>
      <c r="G85" s="92">
        <v>0</v>
      </c>
      <c r="H85" s="92">
        <v>0</v>
      </c>
      <c r="I85" s="234"/>
      <c r="J85" s="234"/>
      <c r="K85" s="234"/>
      <c r="L85" s="234"/>
    </row>
    <row r="86" spans="1:12" x14ac:dyDescent="0.25">
      <c r="A86" s="84" t="s">
        <v>19</v>
      </c>
      <c r="B86" s="92">
        <v>2</v>
      </c>
      <c r="C86" s="92">
        <v>0</v>
      </c>
      <c r="D86" s="92">
        <v>2</v>
      </c>
      <c r="E86" s="92">
        <v>0</v>
      </c>
      <c r="F86" s="92">
        <v>0</v>
      </c>
      <c r="G86" s="92">
        <v>0</v>
      </c>
      <c r="H86" s="92">
        <v>0</v>
      </c>
      <c r="I86" s="234"/>
      <c r="J86" s="234"/>
      <c r="K86" s="234"/>
      <c r="L86" s="234"/>
    </row>
    <row r="87" spans="1:12" x14ac:dyDescent="0.25">
      <c r="A87" s="84" t="s">
        <v>20</v>
      </c>
      <c r="B87" s="92">
        <v>30</v>
      </c>
      <c r="C87" s="92">
        <v>28</v>
      </c>
      <c r="D87" s="92">
        <v>2</v>
      </c>
      <c r="E87" s="92">
        <v>0</v>
      </c>
      <c r="F87" s="92">
        <v>0</v>
      </c>
      <c r="G87" s="92">
        <v>0</v>
      </c>
      <c r="H87" s="92">
        <v>0</v>
      </c>
      <c r="I87" s="234"/>
      <c r="J87" s="234"/>
      <c r="K87" s="234"/>
      <c r="L87" s="234"/>
    </row>
    <row r="88" spans="1:12" x14ac:dyDescent="0.25">
      <c r="A88" s="84" t="s">
        <v>21</v>
      </c>
      <c r="B88" s="92">
        <v>22</v>
      </c>
      <c r="C88" s="92">
        <v>17</v>
      </c>
      <c r="D88" s="92">
        <v>5</v>
      </c>
      <c r="E88" s="92">
        <v>0</v>
      </c>
      <c r="F88" s="92">
        <v>0</v>
      </c>
      <c r="G88" s="92">
        <v>0</v>
      </c>
      <c r="H88" s="92">
        <v>0</v>
      </c>
      <c r="I88" s="234"/>
      <c r="J88" s="234"/>
      <c r="K88" s="234"/>
      <c r="L88" s="234"/>
    </row>
    <row r="89" spans="1:12" x14ac:dyDescent="0.25">
      <c r="A89" s="84" t="s">
        <v>22</v>
      </c>
      <c r="B89" s="92">
        <v>5</v>
      </c>
      <c r="C89" s="92">
        <v>5</v>
      </c>
      <c r="D89" s="92">
        <v>0</v>
      </c>
      <c r="E89" s="92">
        <v>0</v>
      </c>
      <c r="F89" s="92">
        <v>0</v>
      </c>
      <c r="G89" s="92">
        <v>0</v>
      </c>
      <c r="H89" s="92">
        <v>0</v>
      </c>
      <c r="I89" s="234"/>
      <c r="J89" s="234"/>
      <c r="K89" s="234"/>
      <c r="L89" s="234"/>
    </row>
    <row r="90" spans="1:12" x14ac:dyDescent="0.25">
      <c r="A90" s="84" t="s">
        <v>23</v>
      </c>
      <c r="B90" s="92">
        <v>0</v>
      </c>
      <c r="C90" s="92">
        <v>0</v>
      </c>
      <c r="D90" s="92">
        <v>0</v>
      </c>
      <c r="E90" s="92">
        <v>0</v>
      </c>
      <c r="F90" s="92">
        <v>0</v>
      </c>
      <c r="G90" s="92">
        <v>0</v>
      </c>
      <c r="H90" s="92">
        <v>0</v>
      </c>
      <c r="I90" s="234"/>
      <c r="J90" s="234"/>
      <c r="K90" s="234"/>
      <c r="L90" s="234"/>
    </row>
    <row r="91" spans="1:12" x14ac:dyDescent="0.25">
      <c r="A91" s="84" t="s">
        <v>24</v>
      </c>
      <c r="B91" s="92">
        <v>7</v>
      </c>
      <c r="C91" s="92">
        <v>7</v>
      </c>
      <c r="D91" s="92">
        <v>0</v>
      </c>
      <c r="E91" s="92">
        <v>0</v>
      </c>
      <c r="F91" s="92">
        <v>0</v>
      </c>
      <c r="G91" s="92">
        <v>0</v>
      </c>
      <c r="H91" s="92">
        <v>0</v>
      </c>
      <c r="I91" s="234"/>
      <c r="J91" s="234"/>
      <c r="K91" s="234"/>
      <c r="L91" s="234"/>
    </row>
    <row r="92" spans="1:12" x14ac:dyDescent="0.25">
      <c r="A92" s="84" t="s">
        <v>25</v>
      </c>
      <c r="B92" s="92">
        <v>32</v>
      </c>
      <c r="C92" s="92">
        <v>32</v>
      </c>
      <c r="D92" s="92">
        <v>0</v>
      </c>
      <c r="E92" s="92">
        <v>0</v>
      </c>
      <c r="F92" s="92">
        <v>0</v>
      </c>
      <c r="G92" s="92">
        <v>0</v>
      </c>
      <c r="H92" s="92">
        <v>0</v>
      </c>
      <c r="I92" s="234"/>
      <c r="J92" s="234"/>
      <c r="K92" s="234"/>
      <c r="L92" s="234"/>
    </row>
    <row r="93" spans="1:12" x14ac:dyDescent="0.25">
      <c r="A93" s="84" t="s">
        <v>26</v>
      </c>
      <c r="B93" s="92">
        <v>0</v>
      </c>
      <c r="C93" s="92">
        <v>0</v>
      </c>
      <c r="D93" s="92">
        <v>0</v>
      </c>
      <c r="E93" s="92">
        <v>0</v>
      </c>
      <c r="F93" s="92">
        <v>0</v>
      </c>
      <c r="G93" s="92">
        <v>0</v>
      </c>
      <c r="H93" s="92">
        <v>0</v>
      </c>
      <c r="I93" s="234"/>
      <c r="J93" s="234"/>
      <c r="K93" s="234"/>
      <c r="L93" s="234"/>
    </row>
    <row r="94" spans="1:12" x14ac:dyDescent="0.25">
      <c r="A94" s="84" t="s">
        <v>27</v>
      </c>
      <c r="B94" s="92">
        <v>0</v>
      </c>
      <c r="C94" s="92">
        <v>0</v>
      </c>
      <c r="D94" s="92">
        <v>0</v>
      </c>
      <c r="E94" s="92">
        <v>0</v>
      </c>
      <c r="F94" s="92">
        <v>0</v>
      </c>
      <c r="G94" s="92">
        <v>0</v>
      </c>
      <c r="H94" s="92">
        <v>0</v>
      </c>
      <c r="I94" s="234"/>
      <c r="J94" s="234"/>
      <c r="K94" s="234"/>
      <c r="L94" s="234"/>
    </row>
    <row r="95" spans="1:12" x14ac:dyDescent="0.25">
      <c r="A95" s="84" t="s">
        <v>28</v>
      </c>
      <c r="B95" s="92">
        <v>0</v>
      </c>
      <c r="C95" s="92">
        <v>0</v>
      </c>
      <c r="D95" s="92">
        <v>0</v>
      </c>
      <c r="E95" s="92">
        <v>0</v>
      </c>
      <c r="F95" s="92">
        <v>0</v>
      </c>
      <c r="G95" s="92">
        <v>0</v>
      </c>
      <c r="H95" s="92">
        <v>0</v>
      </c>
      <c r="I95" s="234"/>
      <c r="J95" s="234"/>
      <c r="K95" s="234"/>
      <c r="L95" s="234"/>
    </row>
    <row r="96" spans="1:12" x14ac:dyDescent="0.25">
      <c r="A96" s="84" t="s">
        <v>29</v>
      </c>
      <c r="B96" s="92">
        <v>0</v>
      </c>
      <c r="C96" s="92">
        <v>0</v>
      </c>
      <c r="D96" s="92">
        <v>0</v>
      </c>
      <c r="E96" s="92">
        <v>0</v>
      </c>
      <c r="F96" s="92">
        <v>0</v>
      </c>
      <c r="G96" s="92">
        <v>0</v>
      </c>
      <c r="H96" s="92">
        <v>0</v>
      </c>
      <c r="I96" s="234"/>
      <c r="J96" s="234"/>
      <c r="K96" s="234"/>
      <c r="L96" s="234"/>
    </row>
    <row r="97" spans="1:12" x14ac:dyDescent="0.25">
      <c r="A97" s="84" t="s">
        <v>30</v>
      </c>
      <c r="B97" s="92">
        <v>0</v>
      </c>
      <c r="C97" s="92">
        <v>0</v>
      </c>
      <c r="D97" s="92">
        <v>0</v>
      </c>
      <c r="E97" s="92">
        <v>0</v>
      </c>
      <c r="F97" s="92">
        <v>0</v>
      </c>
      <c r="G97" s="92">
        <v>0</v>
      </c>
      <c r="H97" s="92">
        <v>0</v>
      </c>
      <c r="I97" s="234"/>
      <c r="J97" s="234"/>
      <c r="K97" s="234"/>
      <c r="L97" s="234"/>
    </row>
    <row r="98" spans="1:12" x14ac:dyDescent="0.25">
      <c r="A98" s="84" t="s">
        <v>31</v>
      </c>
      <c r="B98" s="281">
        <v>0</v>
      </c>
      <c r="C98" s="92">
        <v>0</v>
      </c>
      <c r="D98" s="92">
        <v>0</v>
      </c>
      <c r="E98" s="92">
        <v>0</v>
      </c>
      <c r="F98" s="281">
        <v>0</v>
      </c>
      <c r="G98" s="281">
        <v>0</v>
      </c>
      <c r="H98" s="319">
        <v>0</v>
      </c>
      <c r="I98" s="234"/>
      <c r="J98" s="234"/>
      <c r="K98" s="234"/>
      <c r="L98" s="234"/>
    </row>
    <row r="99" spans="1:12" s="299" customFormat="1" ht="16.5" thickBot="1" x14ac:dyDescent="0.3">
      <c r="A99" s="182" t="s">
        <v>32</v>
      </c>
      <c r="B99" s="166">
        <f t="shared" ref="B99:H99" si="2">SUM(B82:B98)</f>
        <v>279</v>
      </c>
      <c r="C99" s="189">
        <f t="shared" si="2"/>
        <v>121</v>
      </c>
      <c r="D99" s="189">
        <f t="shared" si="2"/>
        <v>65</v>
      </c>
      <c r="E99" s="189">
        <f t="shared" si="2"/>
        <v>17</v>
      </c>
      <c r="F99" s="163">
        <f t="shared" si="2"/>
        <v>11</v>
      </c>
      <c r="G99" s="163">
        <f t="shared" si="2"/>
        <v>33</v>
      </c>
      <c r="H99" s="175">
        <f t="shared" si="2"/>
        <v>32</v>
      </c>
      <c r="I99" s="239"/>
      <c r="J99" s="239"/>
      <c r="K99" s="239"/>
      <c r="L99" s="239"/>
    </row>
    <row r="100" spans="1:12" x14ac:dyDescent="0.25">
      <c r="A100" s="234"/>
      <c r="B100" s="281"/>
      <c r="C100" s="234"/>
      <c r="D100" s="234"/>
      <c r="E100" s="234"/>
      <c r="F100" s="234"/>
      <c r="G100" s="234"/>
      <c r="H100" s="234"/>
      <c r="I100" s="234"/>
      <c r="J100" s="234"/>
      <c r="K100" s="234"/>
      <c r="L100" s="234"/>
    </row>
    <row r="101" spans="1:12" x14ac:dyDescent="0.25">
      <c r="A101" s="234"/>
      <c r="B101" s="234"/>
      <c r="C101" s="234"/>
      <c r="D101" s="234"/>
      <c r="E101" s="234"/>
      <c r="F101" s="234"/>
      <c r="G101" s="234"/>
      <c r="H101" s="234"/>
      <c r="I101" s="234"/>
      <c r="J101" s="234"/>
      <c r="K101" s="234"/>
      <c r="L101" s="234"/>
    </row>
    <row r="102" spans="1:12" ht="47.25" x14ac:dyDescent="0.25">
      <c r="A102" s="236" t="s">
        <v>53</v>
      </c>
      <c r="B102" s="236"/>
      <c r="C102" s="236"/>
      <c r="D102" s="236"/>
      <c r="E102" s="236"/>
      <c r="F102" s="236"/>
      <c r="G102" s="236"/>
      <c r="H102" s="236"/>
      <c r="I102" s="236"/>
      <c r="J102" s="236"/>
      <c r="K102" s="236"/>
      <c r="L102" s="234"/>
    </row>
    <row r="103" spans="1:12" x14ac:dyDescent="0.25">
      <c r="A103" s="234"/>
      <c r="B103" s="234"/>
      <c r="C103" s="234"/>
      <c r="D103" s="234"/>
      <c r="E103" s="234"/>
      <c r="F103" s="234"/>
      <c r="G103" s="234"/>
      <c r="H103" s="234"/>
      <c r="I103" s="234"/>
      <c r="J103" s="234"/>
      <c r="K103" s="234"/>
      <c r="L103" s="234"/>
    </row>
    <row r="104" spans="1:12" x14ac:dyDescent="0.25">
      <c r="A104" s="234"/>
      <c r="B104" s="234"/>
      <c r="C104" s="234"/>
      <c r="D104" s="234"/>
      <c r="E104" s="234"/>
      <c r="F104" s="234"/>
      <c r="G104" s="234"/>
      <c r="H104" s="234"/>
      <c r="I104" s="234"/>
      <c r="J104" s="234"/>
      <c r="K104" s="234"/>
      <c r="L104" s="234"/>
    </row>
    <row r="105" spans="1:12" x14ac:dyDescent="0.25">
      <c r="A105" s="332" t="s">
        <v>54</v>
      </c>
      <c r="B105" s="332"/>
      <c r="C105" s="332"/>
      <c r="D105" s="332"/>
      <c r="E105" s="332"/>
      <c r="F105" s="332"/>
      <c r="G105" s="332"/>
      <c r="H105" s="332"/>
      <c r="I105" s="279"/>
      <c r="J105" s="234"/>
      <c r="K105" s="234"/>
      <c r="L105" s="234"/>
    </row>
    <row r="106" spans="1:12" x14ac:dyDescent="0.25">
      <c r="A106" s="332"/>
      <c r="B106" s="332"/>
      <c r="C106" s="332"/>
      <c r="D106" s="332"/>
      <c r="E106" s="332"/>
      <c r="F106" s="332"/>
      <c r="G106" s="332"/>
      <c r="H106" s="332"/>
      <c r="I106" s="279"/>
      <c r="J106" s="234"/>
      <c r="K106" s="234"/>
      <c r="L106" s="234"/>
    </row>
    <row r="107" spans="1:12" x14ac:dyDescent="0.25">
      <c r="A107" s="234"/>
      <c r="B107" s="234"/>
      <c r="C107" s="234"/>
      <c r="D107" s="234"/>
      <c r="E107" s="234"/>
      <c r="F107" s="234"/>
      <c r="G107" s="234"/>
      <c r="H107" s="234"/>
      <c r="I107" s="331"/>
      <c r="J107" s="234"/>
      <c r="K107" s="234"/>
      <c r="L107" s="234"/>
    </row>
    <row r="108" spans="1:12" x14ac:dyDescent="0.25">
      <c r="A108" s="279"/>
      <c r="B108" s="279"/>
      <c r="C108" s="234"/>
      <c r="D108" s="234"/>
      <c r="E108" s="234"/>
      <c r="F108" s="279"/>
      <c r="G108" s="279"/>
      <c r="H108" s="279"/>
      <c r="J108" s="279"/>
      <c r="K108" s="279"/>
      <c r="L108" s="279"/>
    </row>
    <row r="109" spans="1:12" ht="16.5" thickBot="1" x14ac:dyDescent="0.3">
      <c r="D109" s="331"/>
      <c r="E109" s="331"/>
      <c r="F109" s="331"/>
    </row>
    <row r="110" spans="1:12" ht="47.25" x14ac:dyDescent="0.25">
      <c r="A110" s="281"/>
      <c r="B110" s="336" t="s">
        <v>55</v>
      </c>
      <c r="C110" s="337" t="s">
        <v>56</v>
      </c>
    </row>
    <row r="111" spans="1:12" x14ac:dyDescent="0.25">
      <c r="A111" s="281" t="s">
        <v>57</v>
      </c>
      <c r="B111" s="284">
        <v>652</v>
      </c>
      <c r="C111" s="285">
        <v>214</v>
      </c>
    </row>
    <row r="112" spans="1:12" x14ac:dyDescent="0.25">
      <c r="A112" s="281" t="s">
        <v>58</v>
      </c>
      <c r="B112" s="284">
        <v>1154</v>
      </c>
      <c r="C112" s="285">
        <v>449</v>
      </c>
    </row>
    <row r="113" spans="1:9" x14ac:dyDescent="0.25">
      <c r="A113" s="281" t="s">
        <v>59</v>
      </c>
      <c r="B113" s="284">
        <v>41</v>
      </c>
      <c r="C113" s="285">
        <v>12</v>
      </c>
    </row>
    <row r="114" spans="1:9" x14ac:dyDescent="0.25">
      <c r="A114" s="281" t="s">
        <v>60</v>
      </c>
      <c r="B114" s="284">
        <v>8</v>
      </c>
      <c r="C114" s="285">
        <v>2</v>
      </c>
    </row>
    <row r="115" spans="1:9" x14ac:dyDescent="0.25">
      <c r="A115" s="281" t="s">
        <v>61</v>
      </c>
      <c r="B115" s="284">
        <v>4</v>
      </c>
      <c r="C115" s="285">
        <v>1</v>
      </c>
    </row>
    <row r="116" spans="1:9" x14ac:dyDescent="0.25">
      <c r="A116" s="286" t="s">
        <v>62</v>
      </c>
      <c r="B116" s="284">
        <v>4</v>
      </c>
      <c r="C116" s="285">
        <v>1</v>
      </c>
    </row>
    <row r="117" spans="1:9" x14ac:dyDescent="0.25">
      <c r="A117" s="286" t="s">
        <v>63</v>
      </c>
      <c r="B117" s="284">
        <v>23</v>
      </c>
      <c r="C117" s="284">
        <v>12</v>
      </c>
      <c r="D117" s="234"/>
    </row>
    <row r="118" spans="1:9" x14ac:dyDescent="0.25">
      <c r="A118" s="184" t="s">
        <v>32</v>
      </c>
      <c r="B118" s="170">
        <f>SUM(B111:B117)</f>
        <v>1886</v>
      </c>
      <c r="C118" s="170">
        <f>SUM(C111:C117)</f>
        <v>691</v>
      </c>
      <c r="D118" s="234"/>
    </row>
    <row r="119" spans="1:9" x14ac:dyDescent="0.25">
      <c r="A119" s="287" t="s">
        <v>64</v>
      </c>
      <c r="C119" s="288"/>
      <c r="D119" s="288"/>
      <c r="E119" s="288"/>
      <c r="I119" s="234"/>
    </row>
    <row r="122" spans="1:9" ht="47.25" x14ac:dyDescent="0.25">
      <c r="A122" s="281"/>
      <c r="B122" s="325" t="s">
        <v>65</v>
      </c>
      <c r="C122" s="338" t="s">
        <v>66</v>
      </c>
      <c r="D122" s="338" t="s">
        <v>67</v>
      </c>
      <c r="E122" s="338" t="s">
        <v>68</v>
      </c>
      <c r="F122" s="338" t="s">
        <v>69</v>
      </c>
    </row>
    <row r="123" spans="1:9" ht="31.5" x14ac:dyDescent="0.25">
      <c r="A123" s="243" t="s">
        <v>70</v>
      </c>
      <c r="B123" s="281">
        <v>10</v>
      </c>
      <c r="C123" s="281">
        <v>8</v>
      </c>
      <c r="D123" s="281">
        <v>12</v>
      </c>
      <c r="E123" s="281">
        <v>0</v>
      </c>
      <c r="F123" s="281">
        <v>2</v>
      </c>
    </row>
    <row r="124" spans="1:9" x14ac:dyDescent="0.25">
      <c r="C124" s="244"/>
      <c r="D124" s="244"/>
      <c r="E124" s="244"/>
    </row>
    <row r="125" spans="1:9" x14ac:dyDescent="0.25">
      <c r="A125" s="274" t="s">
        <v>71</v>
      </c>
    </row>
    <row r="126" spans="1:9" x14ac:dyDescent="0.25">
      <c r="A126" s="274" t="s">
        <v>72</v>
      </c>
    </row>
    <row r="127" spans="1:9" x14ac:dyDescent="0.25">
      <c r="A127" s="274" t="s">
        <v>73</v>
      </c>
    </row>
    <row r="129" spans="1:5" x14ac:dyDescent="0.25">
      <c r="B129" s="1444" t="s">
        <v>74</v>
      </c>
      <c r="C129" s="1445"/>
      <c r="D129" s="1446"/>
    </row>
    <row r="130" spans="1:5" x14ac:dyDescent="0.25">
      <c r="B130" s="281" t="s">
        <v>75</v>
      </c>
      <c r="C130" s="289"/>
      <c r="D130" s="290">
        <v>1192</v>
      </c>
    </row>
    <row r="131" spans="1:5" x14ac:dyDescent="0.25">
      <c r="B131" s="281" t="s">
        <v>76</v>
      </c>
      <c r="C131" s="289"/>
      <c r="D131" s="290">
        <v>691</v>
      </c>
    </row>
    <row r="132" spans="1:5" ht="31.5" x14ac:dyDescent="0.25">
      <c r="B132" s="245" t="s">
        <v>77</v>
      </c>
      <c r="C132" s="281" t="s">
        <v>80</v>
      </c>
      <c r="D132" s="281">
        <v>94</v>
      </c>
    </row>
    <row r="133" spans="1:5" ht="31.5" x14ac:dyDescent="0.25">
      <c r="B133" s="291"/>
      <c r="C133" s="243" t="s">
        <v>82</v>
      </c>
      <c r="D133" s="281">
        <v>96</v>
      </c>
    </row>
    <row r="134" spans="1:5" x14ac:dyDescent="0.25">
      <c r="B134" s="281" t="s">
        <v>78</v>
      </c>
      <c r="C134" s="289"/>
      <c r="D134" s="290">
        <v>3</v>
      </c>
    </row>
    <row r="135" spans="1:5" x14ac:dyDescent="0.25">
      <c r="B135" s="184" t="s">
        <v>32</v>
      </c>
      <c r="C135" s="166"/>
      <c r="D135" s="166">
        <f>D130+D131+D132+D133+D134</f>
        <v>2076</v>
      </c>
    </row>
    <row r="137" spans="1:5" x14ac:dyDescent="0.25">
      <c r="A137" s="1450" t="s">
        <v>94</v>
      </c>
      <c r="B137" s="1450"/>
      <c r="C137" s="1450"/>
      <c r="D137" s="1450"/>
      <c r="E137" s="1450"/>
    </row>
    <row r="138" spans="1:5" x14ac:dyDescent="0.25">
      <c r="A138" s="339" t="s">
        <v>95</v>
      </c>
      <c r="B138" s="1444" t="s">
        <v>316</v>
      </c>
      <c r="C138" s="1445"/>
      <c r="D138" s="1445"/>
      <c r="E138" s="1445"/>
    </row>
    <row r="139" spans="1:5" x14ac:dyDescent="0.25">
      <c r="A139" s="281"/>
      <c r="B139" s="1453" t="s">
        <v>32</v>
      </c>
      <c r="C139" s="1418" t="s">
        <v>84</v>
      </c>
      <c r="D139" s="1418" t="s">
        <v>85</v>
      </c>
      <c r="E139" s="1418" t="s">
        <v>86</v>
      </c>
    </row>
    <row r="140" spans="1:5" x14ac:dyDescent="0.25">
      <c r="A140" s="281"/>
      <c r="B140" s="1454"/>
      <c r="C140" s="1419"/>
      <c r="D140" s="1454"/>
      <c r="E140" s="1454"/>
    </row>
    <row r="141" spans="1:5" x14ac:dyDescent="0.25">
      <c r="A141" s="340" t="s">
        <v>87</v>
      </c>
      <c r="B141" s="281">
        <v>9</v>
      </c>
      <c r="C141" s="281">
        <v>9</v>
      </c>
      <c r="D141" s="281">
        <v>0</v>
      </c>
      <c r="E141" s="281">
        <v>0</v>
      </c>
    </row>
    <row r="142" spans="1:5" x14ac:dyDescent="0.25">
      <c r="A142" s="340" t="s">
        <v>88</v>
      </c>
      <c r="B142" s="281">
        <v>2</v>
      </c>
      <c r="C142" s="294">
        <v>2</v>
      </c>
      <c r="D142" s="294">
        <v>0</v>
      </c>
      <c r="E142" s="294">
        <v>0</v>
      </c>
    </row>
    <row r="143" spans="1:5" x14ac:dyDescent="0.25">
      <c r="A143" s="340" t="s">
        <v>89</v>
      </c>
      <c r="B143" s="281">
        <v>7</v>
      </c>
      <c r="C143" s="294">
        <v>7</v>
      </c>
      <c r="D143" s="294">
        <v>0</v>
      </c>
      <c r="E143" s="294">
        <v>0</v>
      </c>
    </row>
    <row r="144" spans="1:5" x14ac:dyDescent="0.25">
      <c r="A144" s="340" t="s">
        <v>90</v>
      </c>
      <c r="B144" s="281">
        <v>0</v>
      </c>
      <c r="C144" s="294">
        <v>0</v>
      </c>
      <c r="D144" s="294">
        <v>0</v>
      </c>
      <c r="E144" s="294">
        <v>0</v>
      </c>
    </row>
    <row r="145" spans="1:5" x14ac:dyDescent="0.25">
      <c r="A145" s="340" t="s">
        <v>91</v>
      </c>
      <c r="B145" s="281">
        <v>15</v>
      </c>
      <c r="C145" s="320">
        <v>15</v>
      </c>
      <c r="D145" s="320">
        <v>6</v>
      </c>
      <c r="E145" s="320">
        <v>0</v>
      </c>
    </row>
    <row r="146" spans="1:5" x14ac:dyDescent="0.25">
      <c r="A146" s="340" t="s">
        <v>92</v>
      </c>
      <c r="B146" s="281">
        <v>0</v>
      </c>
      <c r="C146" s="320">
        <v>0</v>
      </c>
      <c r="D146" s="320">
        <v>0</v>
      </c>
      <c r="E146" s="320">
        <v>0</v>
      </c>
    </row>
    <row r="147" spans="1:5" x14ac:dyDescent="0.25">
      <c r="A147" s="340" t="s">
        <v>93</v>
      </c>
      <c r="B147" s="281">
        <v>2</v>
      </c>
      <c r="C147" s="320">
        <v>2</v>
      </c>
      <c r="D147" s="320">
        <v>1</v>
      </c>
      <c r="E147" s="320">
        <v>0</v>
      </c>
    </row>
  </sheetData>
  <mergeCells count="16">
    <mergeCell ref="A50:C50"/>
    <mergeCell ref="A5:L5"/>
    <mergeCell ref="A8:A9"/>
    <mergeCell ref="B8:B9"/>
    <mergeCell ref="C8:E8"/>
    <mergeCell ref="F8:L8"/>
    <mergeCell ref="B139:B140"/>
    <mergeCell ref="C139:C140"/>
    <mergeCell ref="D139:D140"/>
    <mergeCell ref="E139:E140"/>
    <mergeCell ref="A51:C51"/>
    <mergeCell ref="A55:H55"/>
    <mergeCell ref="B57:C57"/>
    <mergeCell ref="B129:D129"/>
    <mergeCell ref="A137:E137"/>
    <mergeCell ref="B138:E138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"/>
  <sheetViews>
    <sheetView topLeftCell="A127" zoomScale="70" zoomScaleNormal="70" workbookViewId="0">
      <selection activeCell="G114" sqref="G114"/>
    </sheetView>
  </sheetViews>
  <sheetFormatPr defaultColWidth="19.140625" defaultRowHeight="15.75" x14ac:dyDescent="0.25"/>
  <cols>
    <col min="1" max="1" width="23" style="247" customWidth="1"/>
    <col min="2" max="16384" width="19.140625" style="247"/>
  </cols>
  <sheetData>
    <row r="1" spans="1:12" x14ac:dyDescent="0.25">
      <c r="A1" s="798"/>
      <c r="B1" s="798"/>
      <c r="C1" s="798"/>
      <c r="D1" s="798"/>
      <c r="E1" s="798"/>
      <c r="F1" s="798"/>
      <c r="G1" s="798"/>
      <c r="H1" s="798"/>
      <c r="I1" s="798"/>
      <c r="J1" s="798"/>
      <c r="K1" s="798"/>
      <c r="L1" s="798"/>
    </row>
    <row r="2" spans="1:12" ht="63" x14ac:dyDescent="0.25">
      <c r="A2" s="799" t="s">
        <v>1</v>
      </c>
      <c r="B2" s="799"/>
      <c r="C2" s="799"/>
      <c r="D2" s="799"/>
      <c r="E2" s="799"/>
      <c r="F2" s="799"/>
      <c r="G2" s="799"/>
      <c r="H2" s="799"/>
      <c r="I2" s="799"/>
      <c r="J2" s="799"/>
      <c r="K2" s="799"/>
      <c r="L2" s="799"/>
    </row>
    <row r="3" spans="1:12" x14ac:dyDescent="0.25">
      <c r="A3" s="799"/>
      <c r="B3" s="799"/>
      <c r="C3" s="799"/>
      <c r="D3" s="799"/>
      <c r="E3" s="799"/>
      <c r="F3" s="799"/>
      <c r="G3" s="799"/>
      <c r="H3" s="799"/>
      <c r="I3" s="799"/>
      <c r="J3" s="799"/>
      <c r="K3" s="799"/>
      <c r="L3" s="799"/>
    </row>
    <row r="4" spans="1:12" x14ac:dyDescent="0.25">
      <c r="A4" s="799"/>
      <c r="B4" s="799"/>
      <c r="C4" s="799"/>
      <c r="D4" s="799"/>
      <c r="E4" s="799"/>
      <c r="F4" s="799"/>
      <c r="G4" s="799"/>
      <c r="H4" s="799"/>
      <c r="I4" s="799"/>
      <c r="J4" s="799"/>
      <c r="K4" s="799"/>
      <c r="L4" s="799"/>
    </row>
    <row r="5" spans="1:12" x14ac:dyDescent="0.25">
      <c r="A5" s="1636" t="s">
        <v>2</v>
      </c>
      <c r="B5" s="1636"/>
      <c r="C5" s="1636"/>
      <c r="D5" s="1636"/>
      <c r="E5" s="1636"/>
      <c r="F5" s="1636"/>
      <c r="G5" s="1636"/>
      <c r="H5" s="1636"/>
      <c r="I5" s="1636"/>
      <c r="J5" s="1636"/>
      <c r="K5" s="1636"/>
      <c r="L5" s="1636"/>
    </row>
    <row r="6" spans="1:12" x14ac:dyDescent="0.25">
      <c r="A6" s="799"/>
      <c r="B6" s="799"/>
      <c r="C6" s="799"/>
      <c r="D6" s="799"/>
      <c r="E6" s="799"/>
      <c r="F6" s="799"/>
      <c r="G6" s="799"/>
      <c r="H6" s="799"/>
      <c r="I6" s="799"/>
      <c r="J6" s="799"/>
      <c r="K6" s="799"/>
      <c r="L6" s="799"/>
    </row>
    <row r="7" spans="1:12" x14ac:dyDescent="0.25">
      <c r="A7" s="799"/>
      <c r="B7" s="799"/>
      <c r="C7" s="799"/>
      <c r="D7" s="799"/>
      <c r="E7" s="799"/>
      <c r="F7" s="799"/>
      <c r="G7" s="799"/>
      <c r="H7" s="799"/>
      <c r="I7" s="799"/>
      <c r="J7" s="799"/>
      <c r="K7" s="799"/>
      <c r="L7" s="799"/>
    </row>
    <row r="8" spans="1:12" x14ac:dyDescent="0.25">
      <c r="A8" s="1642" t="s">
        <v>33</v>
      </c>
      <c r="B8" s="1644" t="s">
        <v>3</v>
      </c>
      <c r="C8" s="1646"/>
      <c r="D8" s="1647"/>
      <c r="E8" s="1648"/>
      <c r="F8" s="1646" t="s">
        <v>4</v>
      </c>
      <c r="G8" s="1647"/>
      <c r="H8" s="1647"/>
      <c r="I8" s="1647"/>
      <c r="J8" s="1647"/>
      <c r="K8" s="1647"/>
      <c r="L8" s="1649"/>
    </row>
    <row r="9" spans="1:12" ht="141.75" x14ac:dyDescent="0.25">
      <c r="A9" s="1643"/>
      <c r="B9" s="1645"/>
      <c r="C9" s="800" t="s">
        <v>5</v>
      </c>
      <c r="D9" s="801" t="s">
        <v>6</v>
      </c>
      <c r="E9" s="802" t="s">
        <v>7</v>
      </c>
      <c r="F9" s="803" t="s">
        <v>8</v>
      </c>
      <c r="G9" s="801" t="s">
        <v>9</v>
      </c>
      <c r="H9" s="801" t="s">
        <v>10</v>
      </c>
      <c r="I9" s="801" t="s">
        <v>83</v>
      </c>
      <c r="J9" s="801" t="s">
        <v>12</v>
      </c>
      <c r="K9" s="801" t="s">
        <v>13</v>
      </c>
      <c r="L9" s="801" t="s">
        <v>14</v>
      </c>
    </row>
    <row r="10" spans="1:12" ht="31.5" x14ac:dyDescent="0.25">
      <c r="A10" s="804" t="s">
        <v>15</v>
      </c>
      <c r="B10" s="805">
        <v>97</v>
      </c>
      <c r="C10" s="800">
        <v>22</v>
      </c>
      <c r="D10" s="801">
        <v>11</v>
      </c>
      <c r="E10" s="802">
        <v>64</v>
      </c>
      <c r="F10" s="806">
        <v>46</v>
      </c>
      <c r="G10" s="807">
        <v>0</v>
      </c>
      <c r="H10" s="807">
        <v>2</v>
      </c>
      <c r="I10" s="807">
        <v>44</v>
      </c>
      <c r="J10" s="807">
        <v>0</v>
      </c>
      <c r="K10" s="807">
        <v>0</v>
      </c>
      <c r="L10" s="807">
        <v>0</v>
      </c>
    </row>
    <row r="11" spans="1:12" ht="47.25" x14ac:dyDescent="0.25">
      <c r="A11" s="804" t="s">
        <v>16</v>
      </c>
      <c r="B11" s="805">
        <v>26</v>
      </c>
      <c r="C11" s="808">
        <v>4</v>
      </c>
      <c r="D11" s="807">
        <v>1</v>
      </c>
      <c r="E11" s="809">
        <v>21</v>
      </c>
      <c r="F11" s="806">
        <v>10</v>
      </c>
      <c r="G11" s="807">
        <v>0</v>
      </c>
      <c r="H11" s="807">
        <v>3</v>
      </c>
      <c r="I11" s="807">
        <v>6</v>
      </c>
      <c r="J11" s="807">
        <v>1</v>
      </c>
      <c r="K11" s="807">
        <v>0</v>
      </c>
      <c r="L11" s="807">
        <v>0</v>
      </c>
    </row>
    <row r="12" spans="1:12" ht="31.5" x14ac:dyDescent="0.25">
      <c r="A12" s="804" t="s">
        <v>17</v>
      </c>
      <c r="B12" s="805">
        <v>49</v>
      </c>
      <c r="C12" s="808">
        <v>20</v>
      </c>
      <c r="D12" s="807">
        <v>1</v>
      </c>
      <c r="E12" s="809">
        <v>28</v>
      </c>
      <c r="F12" s="806">
        <v>50</v>
      </c>
      <c r="G12" s="807">
        <v>25</v>
      </c>
      <c r="H12" s="807">
        <v>20</v>
      </c>
      <c r="I12" s="807">
        <v>5</v>
      </c>
      <c r="J12" s="807">
        <v>0</v>
      </c>
      <c r="K12" s="807">
        <v>0</v>
      </c>
      <c r="L12" s="807">
        <v>0</v>
      </c>
    </row>
    <row r="13" spans="1:12" ht="31.5" x14ac:dyDescent="0.25">
      <c r="A13" s="804" t="s">
        <v>18</v>
      </c>
      <c r="B13" s="805">
        <v>27</v>
      </c>
      <c r="C13" s="808">
        <v>26</v>
      </c>
      <c r="D13" s="807">
        <v>1</v>
      </c>
      <c r="E13" s="809">
        <v>0</v>
      </c>
      <c r="F13" s="806">
        <v>113</v>
      </c>
      <c r="G13" s="807">
        <v>48</v>
      </c>
      <c r="H13" s="807">
        <v>53</v>
      </c>
      <c r="I13" s="807">
        <v>12</v>
      </c>
      <c r="J13" s="807">
        <v>0</v>
      </c>
      <c r="K13" s="807">
        <v>0</v>
      </c>
      <c r="L13" s="807">
        <v>0</v>
      </c>
    </row>
    <row r="14" spans="1:12" ht="31.5" x14ac:dyDescent="0.25">
      <c r="A14" s="804" t="s">
        <v>19</v>
      </c>
      <c r="B14" s="805">
        <v>9</v>
      </c>
      <c r="C14" s="808">
        <v>8</v>
      </c>
      <c r="D14" s="807">
        <v>1</v>
      </c>
      <c r="E14" s="809">
        <v>0</v>
      </c>
      <c r="F14" s="806">
        <v>0</v>
      </c>
      <c r="G14" s="807">
        <v>0</v>
      </c>
      <c r="H14" s="807">
        <v>0</v>
      </c>
      <c r="I14" s="807">
        <v>0</v>
      </c>
      <c r="J14" s="807">
        <v>0</v>
      </c>
      <c r="K14" s="807">
        <v>0</v>
      </c>
      <c r="L14" s="807">
        <v>0</v>
      </c>
    </row>
    <row r="15" spans="1:12" x14ac:dyDescent="0.25">
      <c r="A15" s="804" t="s">
        <v>20</v>
      </c>
      <c r="B15" s="805">
        <v>28</v>
      </c>
      <c r="C15" s="808">
        <v>6</v>
      </c>
      <c r="D15" s="807">
        <v>0</v>
      </c>
      <c r="E15" s="809">
        <v>22</v>
      </c>
      <c r="F15" s="806">
        <v>11</v>
      </c>
      <c r="G15" s="807">
        <v>0</v>
      </c>
      <c r="H15" s="807">
        <v>3</v>
      </c>
      <c r="I15" s="807">
        <v>7</v>
      </c>
      <c r="J15" s="807">
        <v>1</v>
      </c>
      <c r="K15" s="807">
        <v>0</v>
      </c>
      <c r="L15" s="807">
        <v>0</v>
      </c>
    </row>
    <row r="16" spans="1:12" x14ac:dyDescent="0.25">
      <c r="A16" s="804" t="s">
        <v>21</v>
      </c>
      <c r="B16" s="805">
        <v>21</v>
      </c>
      <c r="C16" s="808">
        <v>8</v>
      </c>
      <c r="D16" s="807">
        <v>2</v>
      </c>
      <c r="E16" s="809">
        <v>11</v>
      </c>
      <c r="F16" s="806">
        <v>8</v>
      </c>
      <c r="G16" s="807">
        <v>0</v>
      </c>
      <c r="H16" s="807">
        <v>3</v>
      </c>
      <c r="I16" s="807">
        <v>5</v>
      </c>
      <c r="J16" s="807">
        <v>0</v>
      </c>
      <c r="K16" s="807">
        <v>0</v>
      </c>
      <c r="L16" s="807">
        <v>0</v>
      </c>
    </row>
    <row r="17" spans="1:12" x14ac:dyDescent="0.25">
      <c r="A17" s="804" t="s">
        <v>22</v>
      </c>
      <c r="B17" s="805">
        <v>0</v>
      </c>
      <c r="C17" s="805">
        <v>0</v>
      </c>
      <c r="D17" s="805">
        <v>0</v>
      </c>
      <c r="E17" s="805">
        <v>0</v>
      </c>
      <c r="F17" s="806">
        <v>8</v>
      </c>
      <c r="G17" s="807">
        <v>2</v>
      </c>
      <c r="H17" s="807">
        <v>3</v>
      </c>
      <c r="I17" s="807">
        <v>3</v>
      </c>
      <c r="J17" s="807">
        <v>0</v>
      </c>
      <c r="K17" s="807">
        <v>0</v>
      </c>
      <c r="L17" s="807">
        <v>0</v>
      </c>
    </row>
    <row r="18" spans="1:12" x14ac:dyDescent="0.25">
      <c r="A18" s="804" t="s">
        <v>23</v>
      </c>
      <c r="B18" s="805">
        <v>2</v>
      </c>
      <c r="C18" s="808">
        <v>0</v>
      </c>
      <c r="D18" s="808">
        <v>0</v>
      </c>
      <c r="E18" s="809">
        <v>2</v>
      </c>
      <c r="F18" s="806">
        <v>0</v>
      </c>
      <c r="G18" s="807">
        <v>0</v>
      </c>
      <c r="H18" s="807">
        <v>0</v>
      </c>
      <c r="I18" s="807">
        <v>0</v>
      </c>
      <c r="J18" s="807">
        <v>0</v>
      </c>
      <c r="K18" s="807">
        <v>0</v>
      </c>
      <c r="L18" s="807">
        <v>0</v>
      </c>
    </row>
    <row r="19" spans="1:12" x14ac:dyDescent="0.25">
      <c r="A19" s="804" t="s">
        <v>24</v>
      </c>
      <c r="B19" s="805">
        <v>0</v>
      </c>
      <c r="C19" s="808">
        <v>0</v>
      </c>
      <c r="D19" s="807">
        <v>0</v>
      </c>
      <c r="E19" s="809">
        <v>0</v>
      </c>
      <c r="F19" s="806">
        <v>0</v>
      </c>
      <c r="G19" s="807">
        <v>0</v>
      </c>
      <c r="H19" s="807">
        <v>0</v>
      </c>
      <c r="I19" s="807">
        <v>0</v>
      </c>
      <c r="J19" s="807">
        <v>0</v>
      </c>
      <c r="K19" s="807">
        <v>0</v>
      </c>
      <c r="L19" s="807">
        <v>0</v>
      </c>
    </row>
    <row r="20" spans="1:12" ht="31.5" x14ac:dyDescent="0.25">
      <c r="A20" s="804" t="s">
        <v>25</v>
      </c>
      <c r="B20" s="805">
        <v>15</v>
      </c>
      <c r="C20" s="808">
        <v>15</v>
      </c>
      <c r="D20" s="807">
        <v>0</v>
      </c>
      <c r="E20" s="809">
        <v>0</v>
      </c>
      <c r="F20" s="806">
        <v>186</v>
      </c>
      <c r="G20" s="807">
        <v>172</v>
      </c>
      <c r="H20" s="807">
        <v>13</v>
      </c>
      <c r="I20" s="807">
        <v>1</v>
      </c>
      <c r="J20" s="807">
        <v>0</v>
      </c>
      <c r="K20" s="807">
        <v>0</v>
      </c>
      <c r="L20" s="807">
        <v>0</v>
      </c>
    </row>
    <row r="21" spans="1:12" ht="31.5" x14ac:dyDescent="0.25">
      <c r="A21" s="804" t="s">
        <v>26</v>
      </c>
      <c r="B21" s="810">
        <v>0</v>
      </c>
      <c r="C21" s="810">
        <v>0</v>
      </c>
      <c r="D21" s="847">
        <v>0</v>
      </c>
      <c r="E21" s="807">
        <v>0</v>
      </c>
      <c r="F21" s="807">
        <v>1</v>
      </c>
      <c r="G21" s="807">
        <v>0</v>
      </c>
      <c r="H21" s="807">
        <v>1</v>
      </c>
      <c r="I21" s="807">
        <v>0</v>
      </c>
      <c r="J21" s="807">
        <v>0</v>
      </c>
      <c r="K21" s="807">
        <v>0</v>
      </c>
      <c r="L21" s="807">
        <v>0</v>
      </c>
    </row>
    <row r="22" spans="1:12" ht="31.5" x14ac:dyDescent="0.25">
      <c r="A22" s="804" t="s">
        <v>27</v>
      </c>
      <c r="B22" s="805">
        <v>0</v>
      </c>
      <c r="C22" s="805">
        <v>0</v>
      </c>
      <c r="D22" s="847">
        <v>0</v>
      </c>
      <c r="E22" s="807">
        <v>0</v>
      </c>
      <c r="F22" s="807">
        <v>70</v>
      </c>
      <c r="G22" s="807">
        <v>70</v>
      </c>
      <c r="H22" s="807">
        <v>0</v>
      </c>
      <c r="I22" s="807">
        <v>0</v>
      </c>
      <c r="J22" s="807">
        <v>0</v>
      </c>
      <c r="K22" s="807">
        <v>0</v>
      </c>
      <c r="L22" s="807">
        <v>0</v>
      </c>
    </row>
    <row r="23" spans="1:12" x14ac:dyDescent="0.25">
      <c r="A23" s="804" t="s">
        <v>28</v>
      </c>
      <c r="B23" s="805">
        <v>0</v>
      </c>
      <c r="C23" s="805">
        <v>0</v>
      </c>
      <c r="D23" s="847">
        <v>0</v>
      </c>
      <c r="E23" s="807">
        <v>0</v>
      </c>
      <c r="F23" s="807">
        <v>28</v>
      </c>
      <c r="G23" s="807">
        <v>28</v>
      </c>
      <c r="H23" s="807">
        <v>0</v>
      </c>
      <c r="I23" s="807">
        <v>0</v>
      </c>
      <c r="J23" s="807">
        <v>0</v>
      </c>
      <c r="K23" s="807">
        <v>0</v>
      </c>
      <c r="L23" s="807">
        <v>0</v>
      </c>
    </row>
    <row r="24" spans="1:12" x14ac:dyDescent="0.25">
      <c r="A24" s="804" t="s">
        <v>29</v>
      </c>
      <c r="B24" s="805">
        <v>0</v>
      </c>
      <c r="C24" s="805">
        <v>0</v>
      </c>
      <c r="D24" s="847">
        <v>0</v>
      </c>
      <c r="E24" s="807">
        <v>0</v>
      </c>
      <c r="F24" s="807">
        <v>0</v>
      </c>
      <c r="G24" s="807">
        <v>0</v>
      </c>
      <c r="H24" s="807">
        <v>0</v>
      </c>
      <c r="I24" s="807">
        <v>0</v>
      </c>
      <c r="J24" s="807">
        <v>0</v>
      </c>
      <c r="K24" s="807">
        <v>0</v>
      </c>
      <c r="L24" s="807">
        <v>0</v>
      </c>
    </row>
    <row r="25" spans="1:12" x14ac:dyDescent="0.25">
      <c r="A25" s="804" t="s">
        <v>30</v>
      </c>
      <c r="B25" s="805">
        <v>26</v>
      </c>
      <c r="C25" s="805">
        <v>26</v>
      </c>
      <c r="D25" s="847">
        <v>0</v>
      </c>
      <c r="E25" s="807">
        <v>0</v>
      </c>
      <c r="F25" s="807">
        <v>28</v>
      </c>
      <c r="G25" s="807">
        <v>22</v>
      </c>
      <c r="H25" s="807">
        <v>6</v>
      </c>
      <c r="I25" s="807">
        <v>0</v>
      </c>
      <c r="J25" s="807">
        <v>0</v>
      </c>
      <c r="K25" s="807">
        <v>0</v>
      </c>
      <c r="L25" s="807">
        <v>0</v>
      </c>
    </row>
    <row r="26" spans="1:12" x14ac:dyDescent="0.25">
      <c r="A26" s="804" t="s">
        <v>31</v>
      </c>
      <c r="B26" s="805">
        <v>101</v>
      </c>
      <c r="C26" s="808">
        <v>22</v>
      </c>
      <c r="D26" s="807">
        <v>1</v>
      </c>
      <c r="E26" s="809">
        <v>78</v>
      </c>
      <c r="F26" s="806">
        <v>51</v>
      </c>
      <c r="G26" s="807">
        <v>0</v>
      </c>
      <c r="H26" s="807">
        <v>51</v>
      </c>
      <c r="I26" s="807">
        <v>0</v>
      </c>
      <c r="J26" s="807">
        <v>0</v>
      </c>
      <c r="K26" s="807">
        <v>0</v>
      </c>
      <c r="L26" s="807">
        <v>0</v>
      </c>
    </row>
    <row r="27" spans="1:12" s="251" customFormat="1" ht="16.5" thickBot="1" x14ac:dyDescent="0.3">
      <c r="A27" s="811" t="s">
        <v>32</v>
      </c>
      <c r="B27" s="812">
        <v>401</v>
      </c>
      <c r="C27" s="813">
        <v>157</v>
      </c>
      <c r="D27" s="814">
        <v>18</v>
      </c>
      <c r="E27" s="815">
        <v>226</v>
      </c>
      <c r="F27" s="816">
        <v>610</v>
      </c>
      <c r="G27" s="817">
        <v>367</v>
      </c>
      <c r="H27" s="817">
        <v>158</v>
      </c>
      <c r="I27" s="817">
        <v>83</v>
      </c>
      <c r="J27" s="817">
        <v>2</v>
      </c>
      <c r="K27" s="817">
        <v>0</v>
      </c>
      <c r="L27" s="817">
        <v>0</v>
      </c>
    </row>
    <row r="28" spans="1:12" x14ac:dyDescent="0.25">
      <c r="A28" s="818"/>
      <c r="B28" s="818"/>
      <c r="C28" s="819"/>
      <c r="D28" s="819"/>
      <c r="E28" s="819"/>
      <c r="F28" s="818"/>
      <c r="G28" s="818"/>
      <c r="H28" s="818"/>
      <c r="I28" s="818"/>
      <c r="J28" s="818"/>
      <c r="K28" s="818"/>
      <c r="L28" s="818"/>
    </row>
    <row r="29" spans="1:12" ht="94.5" x14ac:dyDescent="0.25">
      <c r="A29" s="801" t="s">
        <v>33</v>
      </c>
      <c r="B29" s="801" t="s">
        <v>34</v>
      </c>
      <c r="C29" s="820"/>
      <c r="D29" s="820"/>
      <c r="E29" s="820"/>
      <c r="F29" s="820"/>
      <c r="G29" s="820"/>
      <c r="H29" s="820"/>
      <c r="I29" s="820"/>
      <c r="J29" s="820"/>
      <c r="K29" s="820"/>
      <c r="L29" s="820"/>
    </row>
    <row r="30" spans="1:12" x14ac:dyDescent="0.25">
      <c r="A30" s="801"/>
      <c r="B30" s="801"/>
      <c r="C30" s="820"/>
      <c r="D30" s="820"/>
      <c r="E30" s="820"/>
      <c r="F30" s="820"/>
      <c r="G30" s="820"/>
      <c r="H30" s="820"/>
      <c r="I30" s="820"/>
      <c r="J30" s="820"/>
      <c r="K30" s="820"/>
      <c r="L30" s="820"/>
    </row>
    <row r="31" spans="1:12" ht="31.5" x14ac:dyDescent="0.25">
      <c r="A31" s="821" t="s">
        <v>15</v>
      </c>
      <c r="B31" s="807">
        <v>13</v>
      </c>
      <c r="C31" s="822"/>
      <c r="D31" s="822"/>
      <c r="E31" s="822"/>
      <c r="F31" s="822"/>
      <c r="G31" s="822"/>
      <c r="H31" s="822"/>
      <c r="I31" s="822"/>
      <c r="J31" s="822"/>
      <c r="K31" s="822"/>
      <c r="L31" s="822"/>
    </row>
    <row r="32" spans="1:12" ht="47.25" x14ac:dyDescent="0.25">
      <c r="A32" s="821" t="s">
        <v>16</v>
      </c>
      <c r="B32" s="807">
        <v>1</v>
      </c>
      <c r="C32" s="822"/>
      <c r="D32" s="822"/>
      <c r="E32" s="822"/>
      <c r="F32" s="822"/>
      <c r="G32" s="822"/>
      <c r="H32" s="822"/>
      <c r="I32" s="822"/>
      <c r="J32" s="822"/>
      <c r="K32" s="822"/>
      <c r="L32" s="822"/>
    </row>
    <row r="33" spans="1:12" ht="31.5" x14ac:dyDescent="0.25">
      <c r="A33" s="821" t="s">
        <v>17</v>
      </c>
      <c r="B33" s="807">
        <v>4</v>
      </c>
      <c r="C33" s="822"/>
      <c r="D33" s="822"/>
      <c r="E33" s="822"/>
      <c r="F33" s="822"/>
      <c r="G33" s="822"/>
      <c r="H33" s="822"/>
      <c r="I33" s="822"/>
      <c r="J33" s="822"/>
      <c r="K33" s="822"/>
      <c r="L33" s="822"/>
    </row>
    <row r="34" spans="1:12" ht="31.5" x14ac:dyDescent="0.25">
      <c r="A34" s="821" t="s">
        <v>18</v>
      </c>
      <c r="B34" s="807">
        <v>0</v>
      </c>
      <c r="C34" s="822"/>
      <c r="D34" s="822"/>
      <c r="E34" s="822"/>
      <c r="F34" s="822"/>
      <c r="G34" s="822"/>
      <c r="H34" s="822"/>
      <c r="I34" s="822"/>
      <c r="J34" s="822"/>
      <c r="K34" s="822"/>
      <c r="L34" s="822"/>
    </row>
    <row r="35" spans="1:12" ht="31.5" x14ac:dyDescent="0.25">
      <c r="A35" s="821" t="s">
        <v>19</v>
      </c>
      <c r="B35" s="807">
        <v>1</v>
      </c>
      <c r="C35" s="822"/>
      <c r="D35" s="822"/>
      <c r="E35" s="822"/>
      <c r="F35" s="822"/>
      <c r="G35" s="822"/>
      <c r="H35" s="822"/>
      <c r="I35" s="822"/>
      <c r="J35" s="822"/>
      <c r="K35" s="822"/>
      <c r="L35" s="822"/>
    </row>
    <row r="36" spans="1:12" x14ac:dyDescent="0.25">
      <c r="A36" s="821" t="s">
        <v>20</v>
      </c>
      <c r="B36" s="807">
        <v>6</v>
      </c>
      <c r="C36" s="822"/>
      <c r="D36" s="822"/>
      <c r="E36" s="822"/>
      <c r="F36" s="822"/>
      <c r="G36" s="822"/>
      <c r="H36" s="822"/>
      <c r="I36" s="822"/>
      <c r="J36" s="822"/>
      <c r="K36" s="822"/>
      <c r="L36" s="822"/>
    </row>
    <row r="37" spans="1:12" x14ac:dyDescent="0.25">
      <c r="A37" s="821" t="s">
        <v>21</v>
      </c>
      <c r="B37" s="807">
        <v>6</v>
      </c>
      <c r="C37" s="822"/>
      <c r="D37" s="822"/>
      <c r="E37" s="822"/>
      <c r="F37" s="822"/>
      <c r="G37" s="822"/>
      <c r="H37" s="822"/>
      <c r="I37" s="822"/>
      <c r="J37" s="822"/>
      <c r="K37" s="822"/>
      <c r="L37" s="822"/>
    </row>
    <row r="38" spans="1:12" x14ac:dyDescent="0.25">
      <c r="A38" s="821" t="s">
        <v>22</v>
      </c>
      <c r="B38" s="807">
        <v>0</v>
      </c>
      <c r="C38" s="822"/>
      <c r="D38" s="822"/>
      <c r="E38" s="822"/>
      <c r="F38" s="822"/>
      <c r="G38" s="822"/>
      <c r="H38" s="822"/>
      <c r="I38" s="822"/>
      <c r="J38" s="822"/>
      <c r="K38" s="822"/>
      <c r="L38" s="822"/>
    </row>
    <row r="39" spans="1:12" x14ac:dyDescent="0.25">
      <c r="A39" s="821" t="s">
        <v>23</v>
      </c>
      <c r="B39" s="807">
        <v>0</v>
      </c>
      <c r="C39" s="822"/>
      <c r="D39" s="822"/>
      <c r="E39" s="822"/>
      <c r="F39" s="822"/>
      <c r="G39" s="822"/>
      <c r="H39" s="822"/>
      <c r="I39" s="822"/>
      <c r="J39" s="822"/>
      <c r="K39" s="822"/>
      <c r="L39" s="822"/>
    </row>
    <row r="40" spans="1:12" x14ac:dyDescent="0.25">
      <c r="A40" s="821" t="s">
        <v>24</v>
      </c>
      <c r="B40" s="807">
        <v>0</v>
      </c>
      <c r="C40" s="822"/>
      <c r="D40" s="822"/>
      <c r="E40" s="822"/>
      <c r="F40" s="822"/>
      <c r="G40" s="822"/>
      <c r="H40" s="822"/>
      <c r="I40" s="822"/>
      <c r="J40" s="822"/>
      <c r="K40" s="822"/>
      <c r="L40" s="822"/>
    </row>
    <row r="41" spans="1:12" ht="31.5" x14ac:dyDescent="0.25">
      <c r="A41" s="821" t="s">
        <v>25</v>
      </c>
      <c r="B41" s="807">
        <v>0</v>
      </c>
      <c r="C41" s="822"/>
      <c r="D41" s="822"/>
      <c r="E41" s="822"/>
      <c r="F41" s="822"/>
      <c r="G41" s="822"/>
      <c r="H41" s="822"/>
      <c r="I41" s="822"/>
      <c r="J41" s="822"/>
      <c r="K41" s="822"/>
      <c r="L41" s="822"/>
    </row>
    <row r="42" spans="1:12" ht="31.5" x14ac:dyDescent="0.25">
      <c r="A42" s="821" t="s">
        <v>26</v>
      </c>
      <c r="B42" s="807">
        <v>0</v>
      </c>
      <c r="C42" s="822"/>
      <c r="D42" s="822"/>
      <c r="E42" s="822"/>
      <c r="F42" s="822"/>
      <c r="G42" s="822"/>
      <c r="H42" s="822"/>
      <c r="I42" s="822"/>
      <c r="J42" s="822"/>
      <c r="K42" s="822"/>
      <c r="L42" s="822"/>
    </row>
    <row r="43" spans="1:12" ht="31.5" x14ac:dyDescent="0.25">
      <c r="A43" s="821" t="s">
        <v>27</v>
      </c>
      <c r="B43" s="807">
        <v>0</v>
      </c>
      <c r="C43" s="822"/>
      <c r="D43" s="822"/>
      <c r="E43" s="822"/>
      <c r="F43" s="822"/>
      <c r="G43" s="822"/>
      <c r="H43" s="822"/>
      <c r="I43" s="822"/>
      <c r="J43" s="822"/>
      <c r="K43" s="822"/>
      <c r="L43" s="822"/>
    </row>
    <row r="44" spans="1:12" x14ac:dyDescent="0.25">
      <c r="A44" s="821" t="s">
        <v>28</v>
      </c>
      <c r="B44" s="807">
        <v>3</v>
      </c>
      <c r="C44" s="822"/>
      <c r="D44" s="822"/>
      <c r="E44" s="822"/>
      <c r="F44" s="822"/>
      <c r="G44" s="822"/>
      <c r="H44" s="822"/>
      <c r="I44" s="822"/>
      <c r="J44" s="822"/>
      <c r="K44" s="822"/>
      <c r="L44" s="822"/>
    </row>
    <row r="45" spans="1:12" x14ac:dyDescent="0.25">
      <c r="A45" s="821" t="s">
        <v>29</v>
      </c>
      <c r="B45" s="807">
        <v>0</v>
      </c>
      <c r="C45" s="822"/>
      <c r="D45" s="822"/>
      <c r="E45" s="822"/>
      <c r="F45" s="822"/>
      <c r="G45" s="822"/>
      <c r="H45" s="822"/>
      <c r="I45" s="822"/>
      <c r="J45" s="822"/>
      <c r="K45" s="822"/>
      <c r="L45" s="822"/>
    </row>
    <row r="46" spans="1:12" x14ac:dyDescent="0.25">
      <c r="A46" s="821" t="s">
        <v>30</v>
      </c>
      <c r="B46" s="807">
        <v>0</v>
      </c>
      <c r="C46" s="822"/>
      <c r="D46" s="822"/>
      <c r="E46" s="822"/>
      <c r="F46" s="822"/>
      <c r="G46" s="822"/>
      <c r="H46" s="822"/>
      <c r="I46" s="822"/>
      <c r="J46" s="822"/>
      <c r="K46" s="822"/>
      <c r="L46" s="822"/>
    </row>
    <row r="47" spans="1:12" x14ac:dyDescent="0.25">
      <c r="A47" s="821" t="s">
        <v>31</v>
      </c>
      <c r="B47" s="807">
        <v>2</v>
      </c>
      <c r="C47" s="822"/>
      <c r="D47" s="822"/>
      <c r="E47" s="822"/>
      <c r="F47" s="822"/>
      <c r="G47" s="822"/>
      <c r="H47" s="822"/>
      <c r="I47" s="822"/>
      <c r="J47" s="822"/>
      <c r="K47" s="822"/>
      <c r="L47" s="822"/>
    </row>
    <row r="48" spans="1:12" s="251" customFormat="1" x14ac:dyDescent="0.25">
      <c r="A48" s="823" t="s">
        <v>32</v>
      </c>
      <c r="B48" s="817">
        <v>36</v>
      </c>
      <c r="C48" s="824"/>
      <c r="D48" s="824"/>
      <c r="E48" s="824"/>
      <c r="F48" s="824"/>
      <c r="G48" s="824"/>
      <c r="H48" s="824"/>
      <c r="I48" s="824"/>
      <c r="J48" s="824"/>
      <c r="K48" s="824"/>
      <c r="L48" s="824"/>
    </row>
    <row r="49" spans="1:12" x14ac:dyDescent="0.25">
      <c r="A49" s="818"/>
      <c r="B49" s="818"/>
      <c r="C49" s="818"/>
      <c r="D49" s="818"/>
      <c r="E49" s="818"/>
      <c r="F49" s="818"/>
      <c r="G49" s="818"/>
      <c r="H49" s="818"/>
      <c r="I49" s="818"/>
      <c r="J49" s="818"/>
      <c r="K49" s="818"/>
      <c r="L49" s="818"/>
    </row>
    <row r="50" spans="1:12" x14ac:dyDescent="0.25">
      <c r="A50" s="1650" t="s">
        <v>35</v>
      </c>
      <c r="B50" s="1650"/>
      <c r="C50" s="1650"/>
      <c r="D50" s="825"/>
      <c r="E50" s="825"/>
      <c r="F50" s="825"/>
      <c r="G50" s="825"/>
      <c r="H50" s="825"/>
      <c r="I50" s="825"/>
      <c r="J50" s="825"/>
      <c r="K50" s="825"/>
      <c r="L50" s="825"/>
    </row>
    <row r="51" spans="1:12" x14ac:dyDescent="0.25">
      <c r="A51" s="1635" t="s">
        <v>36</v>
      </c>
      <c r="B51" s="1635"/>
      <c r="C51" s="1635"/>
      <c r="D51" s="825"/>
      <c r="E51" s="818"/>
      <c r="F51" s="818"/>
      <c r="G51" s="818"/>
      <c r="H51" s="818"/>
      <c r="I51" s="818"/>
      <c r="J51" s="818"/>
      <c r="K51" s="818"/>
      <c r="L51" s="818"/>
    </row>
    <row r="52" spans="1:12" x14ac:dyDescent="0.25">
      <c r="A52" s="825"/>
      <c r="B52" s="825"/>
      <c r="C52" s="825"/>
      <c r="D52" s="825"/>
      <c r="E52" s="825"/>
      <c r="F52" s="825"/>
      <c r="G52" s="825"/>
      <c r="H52" s="825"/>
      <c r="I52" s="825"/>
      <c r="J52" s="825"/>
      <c r="K52" s="825"/>
      <c r="L52" s="825"/>
    </row>
    <row r="53" spans="1:12" x14ac:dyDescent="0.25">
      <c r="A53" s="818"/>
      <c r="B53" s="818"/>
      <c r="C53" s="818"/>
      <c r="D53" s="818"/>
      <c r="E53" s="818"/>
      <c r="F53" s="818"/>
      <c r="G53" s="818"/>
      <c r="H53" s="818"/>
      <c r="I53" s="818"/>
      <c r="J53" s="818"/>
      <c r="K53" s="818"/>
      <c r="L53" s="818"/>
    </row>
    <row r="54" spans="1:12" x14ac:dyDescent="0.25">
      <c r="A54" s="818"/>
      <c r="B54" s="818"/>
      <c r="C54" s="818"/>
      <c r="D54" s="818"/>
      <c r="E54" s="818"/>
      <c r="F54" s="818"/>
      <c r="G54" s="818"/>
      <c r="H54" s="818"/>
      <c r="I54" s="818"/>
      <c r="J54" s="818"/>
      <c r="K54" s="818"/>
      <c r="L54" s="818"/>
    </row>
    <row r="55" spans="1:12" x14ac:dyDescent="0.25">
      <c r="A55" s="1636" t="s">
        <v>37</v>
      </c>
      <c r="B55" s="1636"/>
      <c r="C55" s="1636"/>
      <c r="D55" s="1636"/>
      <c r="E55" s="1636"/>
      <c r="F55" s="1636"/>
      <c r="G55" s="1636"/>
      <c r="H55" s="1636"/>
      <c r="I55" s="799"/>
      <c r="J55" s="799"/>
      <c r="K55" s="799"/>
      <c r="L55" s="799"/>
    </row>
    <row r="56" spans="1:12" ht="16.5" thickBot="1" x14ac:dyDescent="0.3">
      <c r="A56" s="818"/>
      <c r="B56" s="818"/>
      <c r="C56" s="818"/>
      <c r="D56" s="818"/>
      <c r="E56" s="818"/>
      <c r="F56" s="818"/>
      <c r="G56" s="818"/>
      <c r="H56" s="818"/>
      <c r="I56" s="818"/>
      <c r="J56" s="818"/>
      <c r="K56" s="818"/>
      <c r="L56" s="818"/>
    </row>
    <row r="57" spans="1:12" ht="16.5" thickBot="1" x14ac:dyDescent="0.3">
      <c r="A57" s="818"/>
      <c r="B57" s="1637" t="s">
        <v>38</v>
      </c>
      <c r="C57" s="1638"/>
      <c r="D57" s="818"/>
      <c r="E57" s="820"/>
      <c r="F57" s="820"/>
      <c r="G57" s="820"/>
      <c r="H57" s="825"/>
      <c r="I57" s="818"/>
      <c r="J57" s="818"/>
      <c r="K57" s="818"/>
      <c r="L57" s="826"/>
    </row>
    <row r="58" spans="1:12" ht="78.75" x14ac:dyDescent="0.25">
      <c r="A58" s="827" t="s">
        <v>33</v>
      </c>
      <c r="B58" s="828" t="s">
        <v>39</v>
      </c>
      <c r="C58" s="829" t="s">
        <v>40</v>
      </c>
      <c r="D58" s="830" t="s">
        <v>41</v>
      </c>
      <c r="E58" s="801" t="s">
        <v>42</v>
      </c>
      <c r="F58" s="801" t="s">
        <v>43</v>
      </c>
      <c r="G58" s="801" t="s">
        <v>44</v>
      </c>
      <c r="H58" s="826"/>
      <c r="I58" s="826"/>
      <c r="J58" s="826"/>
      <c r="K58" s="826"/>
      <c r="L58" s="826"/>
    </row>
    <row r="59" spans="1:12" ht="31.5" x14ac:dyDescent="0.25">
      <c r="A59" s="804" t="s">
        <v>15</v>
      </c>
      <c r="B59" s="808">
        <v>11</v>
      </c>
      <c r="C59" s="801">
        <v>23</v>
      </c>
      <c r="D59" s="801">
        <v>62</v>
      </c>
      <c r="E59" s="830">
        <v>12</v>
      </c>
      <c r="F59" s="830">
        <v>25</v>
      </c>
      <c r="G59" s="831">
        <v>5</v>
      </c>
      <c r="H59" s="826"/>
      <c r="I59" s="826"/>
      <c r="J59" s="826"/>
      <c r="K59" s="826"/>
      <c r="L59" s="826"/>
    </row>
    <row r="60" spans="1:12" ht="47.25" x14ac:dyDescent="0.25">
      <c r="A60" s="804" t="s">
        <v>16</v>
      </c>
      <c r="B60" s="808">
        <v>1</v>
      </c>
      <c r="C60" s="807">
        <v>7</v>
      </c>
      <c r="D60" s="801">
        <v>12</v>
      </c>
      <c r="E60" s="830">
        <v>0</v>
      </c>
      <c r="F60" s="830">
        <v>7</v>
      </c>
      <c r="G60" s="831">
        <v>3</v>
      </c>
      <c r="H60" s="826"/>
      <c r="I60" s="826"/>
      <c r="J60" s="826"/>
      <c r="K60" s="826"/>
      <c r="L60" s="826"/>
    </row>
    <row r="61" spans="1:12" ht="31.5" x14ac:dyDescent="0.25">
      <c r="A61" s="804" t="s">
        <v>17</v>
      </c>
      <c r="B61" s="808">
        <v>5</v>
      </c>
      <c r="C61" s="807">
        <v>5</v>
      </c>
      <c r="D61" s="801">
        <v>0</v>
      </c>
      <c r="E61" s="830">
        <v>3</v>
      </c>
      <c r="F61" s="830">
        <v>14</v>
      </c>
      <c r="G61" s="831">
        <v>0</v>
      </c>
      <c r="H61" s="826"/>
      <c r="I61" s="826"/>
      <c r="J61" s="826"/>
      <c r="K61" s="826"/>
      <c r="L61" s="826"/>
    </row>
    <row r="62" spans="1:12" ht="31.5" x14ac:dyDescent="0.25">
      <c r="A62" s="804" t="s">
        <v>18</v>
      </c>
      <c r="B62" s="808">
        <v>1</v>
      </c>
      <c r="C62" s="807">
        <v>65</v>
      </c>
      <c r="D62" s="801">
        <v>71</v>
      </c>
      <c r="E62" s="830">
        <v>2</v>
      </c>
      <c r="F62" s="830">
        <v>6</v>
      </c>
      <c r="G62" s="831">
        <v>0</v>
      </c>
      <c r="H62" s="826"/>
      <c r="I62" s="826"/>
      <c r="J62" s="826"/>
      <c r="K62" s="826"/>
      <c r="L62" s="826"/>
    </row>
    <row r="63" spans="1:12" ht="31.5" x14ac:dyDescent="0.25">
      <c r="A63" s="804" t="s">
        <v>19</v>
      </c>
      <c r="B63" s="808">
        <v>27</v>
      </c>
      <c r="C63" s="807">
        <v>10</v>
      </c>
      <c r="D63" s="801">
        <v>0</v>
      </c>
      <c r="E63" s="830">
        <v>4</v>
      </c>
      <c r="F63" s="830">
        <v>1</v>
      </c>
      <c r="G63" s="831">
        <v>0</v>
      </c>
      <c r="H63" s="826"/>
      <c r="I63" s="826"/>
      <c r="J63" s="826"/>
      <c r="K63" s="826"/>
      <c r="L63" s="826"/>
    </row>
    <row r="64" spans="1:12" x14ac:dyDescent="0.25">
      <c r="A64" s="804" t="s">
        <v>20</v>
      </c>
      <c r="B64" s="808">
        <v>0</v>
      </c>
      <c r="C64" s="807">
        <v>3</v>
      </c>
      <c r="D64" s="801">
        <v>16</v>
      </c>
      <c r="E64" s="830">
        <v>3</v>
      </c>
      <c r="F64" s="830">
        <v>3</v>
      </c>
      <c r="G64" s="831">
        <v>1</v>
      </c>
      <c r="H64" s="826"/>
      <c r="I64" s="826"/>
      <c r="J64" s="826"/>
      <c r="K64" s="826"/>
      <c r="L64" s="826"/>
    </row>
    <row r="65" spans="1:12" x14ac:dyDescent="0.25">
      <c r="A65" s="804" t="s">
        <v>21</v>
      </c>
      <c r="B65" s="808">
        <v>1</v>
      </c>
      <c r="C65" s="807">
        <v>4</v>
      </c>
      <c r="D65" s="801">
        <v>9</v>
      </c>
      <c r="E65" s="830">
        <v>2</v>
      </c>
      <c r="F65" s="830">
        <v>8</v>
      </c>
      <c r="G65" s="831">
        <v>0</v>
      </c>
      <c r="H65" s="826"/>
      <c r="I65" s="826"/>
      <c r="J65" s="826"/>
      <c r="K65" s="826"/>
      <c r="L65" s="826"/>
    </row>
    <row r="66" spans="1:12" x14ac:dyDescent="0.25">
      <c r="A66" s="804" t="s">
        <v>22</v>
      </c>
      <c r="B66" s="808">
        <v>0</v>
      </c>
      <c r="C66" s="807">
        <v>0</v>
      </c>
      <c r="D66" s="801">
        <v>0</v>
      </c>
      <c r="E66" s="830">
        <v>0</v>
      </c>
      <c r="F66" s="830">
        <v>0</v>
      </c>
      <c r="G66" s="831">
        <v>0</v>
      </c>
      <c r="H66" s="826"/>
      <c r="I66" s="826"/>
      <c r="J66" s="826"/>
      <c r="K66" s="826"/>
      <c r="L66" s="826"/>
    </row>
    <row r="67" spans="1:12" x14ac:dyDescent="0.25">
      <c r="A67" s="804" t="s">
        <v>23</v>
      </c>
      <c r="B67" s="808">
        <v>0</v>
      </c>
      <c r="C67" s="807">
        <v>0</v>
      </c>
      <c r="D67" s="801">
        <v>0</v>
      </c>
      <c r="E67" s="830">
        <v>0</v>
      </c>
      <c r="F67" s="830">
        <v>0</v>
      </c>
      <c r="G67" s="831">
        <v>0</v>
      </c>
      <c r="H67" s="826"/>
      <c r="I67" s="826"/>
      <c r="J67" s="826"/>
      <c r="K67" s="826"/>
      <c r="L67" s="826"/>
    </row>
    <row r="68" spans="1:12" x14ac:dyDescent="0.25">
      <c r="A68" s="804" t="s">
        <v>24</v>
      </c>
      <c r="B68" s="808">
        <v>0</v>
      </c>
      <c r="C68" s="807">
        <v>0</v>
      </c>
      <c r="D68" s="801">
        <v>0</v>
      </c>
      <c r="E68" s="830">
        <v>0</v>
      </c>
      <c r="F68" s="830">
        <v>0</v>
      </c>
      <c r="G68" s="831">
        <v>0</v>
      </c>
      <c r="H68" s="826"/>
      <c r="I68" s="826"/>
      <c r="J68" s="826"/>
      <c r="K68" s="826"/>
      <c r="L68" s="826"/>
    </row>
    <row r="69" spans="1:12" ht="31.5" x14ac:dyDescent="0.25">
      <c r="A69" s="804" t="s">
        <v>25</v>
      </c>
      <c r="B69" s="808">
        <v>0</v>
      </c>
      <c r="C69" s="807">
        <v>76</v>
      </c>
      <c r="D69" s="801">
        <v>124</v>
      </c>
      <c r="E69" s="830">
        <v>3</v>
      </c>
      <c r="F69" s="830">
        <v>8</v>
      </c>
      <c r="G69" s="831">
        <v>0</v>
      </c>
      <c r="H69" s="826"/>
      <c r="I69" s="826"/>
      <c r="J69" s="826"/>
      <c r="K69" s="826"/>
      <c r="L69" s="826"/>
    </row>
    <row r="70" spans="1:12" ht="31.5" x14ac:dyDescent="0.25">
      <c r="A70" s="804" t="s">
        <v>26</v>
      </c>
      <c r="B70" s="808">
        <v>0</v>
      </c>
      <c r="C70" s="807">
        <v>0</v>
      </c>
      <c r="D70" s="801">
        <v>0</v>
      </c>
      <c r="E70" s="830">
        <v>0</v>
      </c>
      <c r="F70" s="830">
        <v>0</v>
      </c>
      <c r="G70" s="831">
        <v>0</v>
      </c>
      <c r="H70" s="826"/>
      <c r="I70" s="826"/>
      <c r="J70" s="826"/>
      <c r="K70" s="826"/>
      <c r="L70" s="826"/>
    </row>
    <row r="71" spans="1:12" ht="31.5" x14ac:dyDescent="0.25">
      <c r="A71" s="804" t="s">
        <v>27</v>
      </c>
      <c r="B71" s="808">
        <v>0</v>
      </c>
      <c r="C71" s="807">
        <v>69</v>
      </c>
      <c r="D71" s="801">
        <v>34</v>
      </c>
      <c r="E71" s="830">
        <v>0</v>
      </c>
      <c r="F71" s="830">
        <v>0</v>
      </c>
      <c r="G71" s="831">
        <v>0</v>
      </c>
      <c r="H71" s="826"/>
      <c r="I71" s="826"/>
      <c r="J71" s="826"/>
      <c r="K71" s="826"/>
      <c r="L71" s="826"/>
    </row>
    <row r="72" spans="1:12" x14ac:dyDescent="0.25">
      <c r="A72" s="804" t="s">
        <v>28</v>
      </c>
      <c r="B72" s="808">
        <v>0</v>
      </c>
      <c r="C72" s="807">
        <v>28</v>
      </c>
      <c r="D72" s="801">
        <v>0</v>
      </c>
      <c r="E72" s="830">
        <v>0</v>
      </c>
      <c r="F72" s="830">
        <v>0</v>
      </c>
      <c r="G72" s="831">
        <v>0</v>
      </c>
      <c r="H72" s="826"/>
      <c r="I72" s="826"/>
      <c r="J72" s="826"/>
      <c r="K72" s="826"/>
      <c r="L72" s="826"/>
    </row>
    <row r="73" spans="1:12" x14ac:dyDescent="0.25">
      <c r="A73" s="804" t="s">
        <v>29</v>
      </c>
      <c r="B73" s="808">
        <v>0</v>
      </c>
      <c r="C73" s="807">
        <v>0</v>
      </c>
      <c r="D73" s="801">
        <v>0</v>
      </c>
      <c r="E73" s="830">
        <v>0</v>
      </c>
      <c r="F73" s="830">
        <v>0</v>
      </c>
      <c r="G73" s="831">
        <v>0</v>
      </c>
      <c r="H73" s="826"/>
      <c r="I73" s="826"/>
      <c r="J73" s="826"/>
      <c r="K73" s="826"/>
      <c r="L73" s="826"/>
    </row>
    <row r="74" spans="1:12" x14ac:dyDescent="0.25">
      <c r="A74" s="804" t="s">
        <v>30</v>
      </c>
      <c r="B74" s="808">
        <v>0</v>
      </c>
      <c r="C74" s="807">
        <v>39</v>
      </c>
      <c r="D74" s="801">
        <v>39</v>
      </c>
      <c r="E74" s="830">
        <v>4</v>
      </c>
      <c r="F74" s="830">
        <v>6</v>
      </c>
      <c r="G74" s="831">
        <v>1</v>
      </c>
      <c r="H74" s="826"/>
      <c r="I74" s="826"/>
      <c r="J74" s="826"/>
      <c r="K74" s="826"/>
      <c r="L74" s="826"/>
    </row>
    <row r="75" spans="1:12" x14ac:dyDescent="0.25">
      <c r="A75" s="804" t="s">
        <v>31</v>
      </c>
      <c r="B75" s="808">
        <v>0</v>
      </c>
      <c r="C75" s="807">
        <v>0</v>
      </c>
      <c r="D75" s="801">
        <v>40</v>
      </c>
      <c r="E75" s="830">
        <v>8</v>
      </c>
      <c r="F75" s="830">
        <v>13</v>
      </c>
      <c r="G75" s="831">
        <v>2</v>
      </c>
      <c r="H75" s="826"/>
      <c r="I75" s="826"/>
      <c r="J75" s="826"/>
      <c r="K75" s="826"/>
      <c r="L75" s="826"/>
    </row>
    <row r="76" spans="1:12" s="251" customFormat="1" ht="16.5" thickBot="1" x14ac:dyDescent="0.3">
      <c r="A76" s="811" t="s">
        <v>32</v>
      </c>
      <c r="B76" s="813">
        <v>46</v>
      </c>
      <c r="C76" s="814">
        <v>329</v>
      </c>
      <c r="D76" s="814">
        <v>407</v>
      </c>
      <c r="E76" s="814">
        <v>41</v>
      </c>
      <c r="F76" s="814">
        <v>91</v>
      </c>
      <c r="G76" s="815">
        <v>12</v>
      </c>
      <c r="H76" s="832"/>
      <c r="I76" s="832"/>
      <c r="J76" s="832"/>
      <c r="K76" s="833"/>
      <c r="L76" s="832"/>
    </row>
    <row r="77" spans="1:12" ht="31.5" x14ac:dyDescent="0.25">
      <c r="A77" s="818" t="s">
        <v>45</v>
      </c>
      <c r="B77" s="818"/>
      <c r="C77" s="834">
        <v>375</v>
      </c>
      <c r="D77" s="835"/>
      <c r="E77" s="835"/>
      <c r="F77" s="818"/>
      <c r="G77" s="818"/>
      <c r="H77" s="818"/>
      <c r="I77" s="818"/>
      <c r="J77" s="818"/>
      <c r="K77" s="818"/>
      <c r="L77" s="818"/>
    </row>
    <row r="78" spans="1:12" x14ac:dyDescent="0.25">
      <c r="A78" s="818"/>
      <c r="B78" s="818"/>
      <c r="C78" s="818"/>
      <c r="D78" s="818"/>
      <c r="E78" s="818"/>
      <c r="F78" s="818"/>
      <c r="G78" s="818"/>
      <c r="H78" s="818"/>
      <c r="I78" s="818"/>
      <c r="J78" s="818"/>
      <c r="K78" s="818"/>
      <c r="L78" s="818"/>
    </row>
    <row r="79" spans="1:12" ht="78.75" customHeight="1" x14ac:dyDescent="0.25">
      <c r="A79" s="1674" t="s">
        <v>46</v>
      </c>
      <c r="B79" s="1674"/>
      <c r="C79" s="1674"/>
      <c r="D79" s="1674"/>
      <c r="E79" s="1674"/>
      <c r="F79" s="1674"/>
      <c r="G79" s="1674"/>
      <c r="H79" s="1674"/>
      <c r="I79" s="818"/>
      <c r="J79" s="818"/>
      <c r="K79" s="818"/>
      <c r="L79" s="818"/>
    </row>
    <row r="80" spans="1:12" x14ac:dyDescent="0.25">
      <c r="A80" s="818"/>
      <c r="B80" s="818"/>
      <c r="C80" s="818"/>
      <c r="D80" s="818"/>
      <c r="E80" s="818"/>
      <c r="F80" s="818"/>
      <c r="G80" s="818"/>
      <c r="H80" s="818"/>
      <c r="I80" s="818"/>
      <c r="J80" s="818"/>
      <c r="K80" s="818"/>
      <c r="L80" s="818"/>
    </row>
    <row r="81" spans="1:12" ht="78.75" x14ac:dyDescent="0.25">
      <c r="A81" s="827" t="s">
        <v>33</v>
      </c>
      <c r="B81" s="801" t="s">
        <v>47</v>
      </c>
      <c r="C81" s="801" t="s">
        <v>48</v>
      </c>
      <c r="D81" s="801" t="s">
        <v>10</v>
      </c>
      <c r="E81" s="801" t="s">
        <v>49</v>
      </c>
      <c r="F81" s="801" t="s">
        <v>50</v>
      </c>
      <c r="G81" s="801" t="s">
        <v>51</v>
      </c>
      <c r="H81" s="801" t="s">
        <v>52</v>
      </c>
      <c r="I81" s="818"/>
      <c r="J81" s="818"/>
      <c r="K81" s="818"/>
      <c r="L81" s="818"/>
    </row>
    <row r="82" spans="1:12" ht="31.5" x14ac:dyDescent="0.25">
      <c r="A82" s="804" t="s">
        <v>15</v>
      </c>
      <c r="B82" s="807">
        <v>25</v>
      </c>
      <c r="C82" s="807">
        <v>0</v>
      </c>
      <c r="D82" s="807">
        <v>0</v>
      </c>
      <c r="E82" s="807">
        <v>25</v>
      </c>
      <c r="F82" s="807">
        <v>0</v>
      </c>
      <c r="G82" s="807">
        <v>0</v>
      </c>
      <c r="H82" s="807">
        <v>0</v>
      </c>
      <c r="I82" s="818"/>
      <c r="J82" s="818"/>
      <c r="K82" s="818"/>
      <c r="L82" s="818"/>
    </row>
    <row r="83" spans="1:12" ht="47.25" x14ac:dyDescent="0.25">
      <c r="A83" s="804" t="s">
        <v>16</v>
      </c>
      <c r="B83" s="807">
        <v>7</v>
      </c>
      <c r="C83" s="807">
        <v>1</v>
      </c>
      <c r="D83" s="807">
        <v>0</v>
      </c>
      <c r="E83" s="807">
        <v>6</v>
      </c>
      <c r="F83" s="807">
        <v>0</v>
      </c>
      <c r="G83" s="807">
        <v>0</v>
      </c>
      <c r="H83" s="807">
        <v>0</v>
      </c>
      <c r="I83" s="818"/>
      <c r="J83" s="818"/>
      <c r="K83" s="818"/>
      <c r="L83" s="818"/>
    </row>
    <row r="84" spans="1:12" ht="31.5" x14ac:dyDescent="0.25">
      <c r="A84" s="804" t="s">
        <v>17</v>
      </c>
      <c r="B84" s="807">
        <v>14</v>
      </c>
      <c r="C84" s="807">
        <v>0</v>
      </c>
      <c r="D84" s="807">
        <v>8</v>
      </c>
      <c r="E84" s="807">
        <v>6</v>
      </c>
      <c r="F84" s="807">
        <v>0</v>
      </c>
      <c r="G84" s="807">
        <v>0</v>
      </c>
      <c r="H84" s="807">
        <v>0</v>
      </c>
      <c r="I84" s="818"/>
      <c r="J84" s="818"/>
      <c r="K84" s="818"/>
      <c r="L84" s="818"/>
    </row>
    <row r="85" spans="1:12" ht="31.5" x14ac:dyDescent="0.25">
      <c r="A85" s="804" t="s">
        <v>18</v>
      </c>
      <c r="B85" s="807">
        <v>6</v>
      </c>
      <c r="C85" s="807">
        <v>4</v>
      </c>
      <c r="D85" s="807">
        <v>2</v>
      </c>
      <c r="E85" s="807">
        <v>0</v>
      </c>
      <c r="F85" s="807">
        <v>0</v>
      </c>
      <c r="G85" s="807">
        <v>0</v>
      </c>
      <c r="H85" s="807">
        <v>0</v>
      </c>
      <c r="I85" s="818"/>
      <c r="J85" s="818"/>
      <c r="K85" s="818"/>
      <c r="L85" s="818"/>
    </row>
    <row r="86" spans="1:12" ht="31.5" x14ac:dyDescent="0.25">
      <c r="A86" s="804" t="s">
        <v>19</v>
      </c>
      <c r="B86" s="807">
        <v>1</v>
      </c>
      <c r="C86" s="807">
        <v>1</v>
      </c>
      <c r="D86" s="807">
        <v>0</v>
      </c>
      <c r="E86" s="807">
        <v>0</v>
      </c>
      <c r="F86" s="807">
        <v>0</v>
      </c>
      <c r="G86" s="807">
        <v>0</v>
      </c>
      <c r="H86" s="807">
        <v>0</v>
      </c>
      <c r="I86" s="818"/>
      <c r="J86" s="818"/>
      <c r="K86" s="818"/>
      <c r="L86" s="818"/>
    </row>
    <row r="87" spans="1:12" x14ac:dyDescent="0.25">
      <c r="A87" s="804" t="s">
        <v>20</v>
      </c>
      <c r="B87" s="807">
        <v>3</v>
      </c>
      <c r="C87" s="807">
        <v>0</v>
      </c>
      <c r="D87" s="807">
        <v>2</v>
      </c>
      <c r="E87" s="807">
        <v>1</v>
      </c>
      <c r="F87" s="807">
        <v>0</v>
      </c>
      <c r="G87" s="807">
        <v>0</v>
      </c>
      <c r="H87" s="807">
        <v>0</v>
      </c>
      <c r="I87" s="818"/>
      <c r="J87" s="818"/>
      <c r="K87" s="818"/>
      <c r="L87" s="818"/>
    </row>
    <row r="88" spans="1:12" x14ac:dyDescent="0.25">
      <c r="A88" s="804" t="s">
        <v>21</v>
      </c>
      <c r="B88" s="807">
        <v>8</v>
      </c>
      <c r="C88" s="807">
        <v>0</v>
      </c>
      <c r="D88" s="807">
        <v>0</v>
      </c>
      <c r="E88" s="807">
        <v>8</v>
      </c>
      <c r="F88" s="807">
        <v>0</v>
      </c>
      <c r="G88" s="807">
        <v>0</v>
      </c>
      <c r="H88" s="807">
        <v>0</v>
      </c>
      <c r="I88" s="818"/>
      <c r="J88" s="818"/>
      <c r="K88" s="818"/>
      <c r="L88" s="818"/>
    </row>
    <row r="89" spans="1:12" x14ac:dyDescent="0.25">
      <c r="A89" s="804" t="s">
        <v>22</v>
      </c>
      <c r="B89" s="807">
        <v>0</v>
      </c>
      <c r="C89" s="807">
        <v>0</v>
      </c>
      <c r="D89" s="807">
        <v>0</v>
      </c>
      <c r="E89" s="807">
        <v>0</v>
      </c>
      <c r="F89" s="807">
        <v>0</v>
      </c>
      <c r="G89" s="807">
        <v>0</v>
      </c>
      <c r="H89" s="807">
        <v>0</v>
      </c>
      <c r="I89" s="818"/>
      <c r="J89" s="818"/>
      <c r="K89" s="818"/>
      <c r="L89" s="818"/>
    </row>
    <row r="90" spans="1:12" x14ac:dyDescent="0.25">
      <c r="A90" s="804" t="s">
        <v>23</v>
      </c>
      <c r="B90" s="807">
        <v>0</v>
      </c>
      <c r="C90" s="807">
        <v>0</v>
      </c>
      <c r="D90" s="807">
        <v>0</v>
      </c>
      <c r="E90" s="807">
        <v>0</v>
      </c>
      <c r="F90" s="807">
        <v>0</v>
      </c>
      <c r="G90" s="807">
        <v>0</v>
      </c>
      <c r="H90" s="807">
        <v>0</v>
      </c>
      <c r="I90" s="818"/>
      <c r="J90" s="818"/>
      <c r="K90" s="818"/>
      <c r="L90" s="818"/>
    </row>
    <row r="91" spans="1:12" x14ac:dyDescent="0.25">
      <c r="A91" s="804" t="s">
        <v>24</v>
      </c>
      <c r="B91" s="807">
        <v>0</v>
      </c>
      <c r="C91" s="807">
        <v>0</v>
      </c>
      <c r="D91" s="807">
        <v>0</v>
      </c>
      <c r="E91" s="807">
        <v>0</v>
      </c>
      <c r="F91" s="807">
        <v>0</v>
      </c>
      <c r="G91" s="807">
        <v>0</v>
      </c>
      <c r="H91" s="807">
        <v>0</v>
      </c>
      <c r="I91" s="818"/>
      <c r="J91" s="818"/>
      <c r="K91" s="818"/>
      <c r="L91" s="818"/>
    </row>
    <row r="92" spans="1:12" ht="31.5" x14ac:dyDescent="0.25">
      <c r="A92" s="804" t="s">
        <v>25</v>
      </c>
      <c r="B92" s="807">
        <v>8</v>
      </c>
      <c r="C92" s="807">
        <v>8</v>
      </c>
      <c r="D92" s="807">
        <v>0</v>
      </c>
      <c r="E92" s="807">
        <v>0</v>
      </c>
      <c r="F92" s="807">
        <v>0</v>
      </c>
      <c r="G92" s="807">
        <v>0</v>
      </c>
      <c r="H92" s="807">
        <v>0</v>
      </c>
      <c r="I92" s="818"/>
      <c r="J92" s="818"/>
      <c r="K92" s="818"/>
      <c r="L92" s="818"/>
    </row>
    <row r="93" spans="1:12" ht="31.5" x14ac:dyDescent="0.25">
      <c r="A93" s="804" t="s">
        <v>26</v>
      </c>
      <c r="B93" s="807">
        <v>0</v>
      </c>
      <c r="C93" s="807">
        <v>0</v>
      </c>
      <c r="D93" s="807">
        <v>0</v>
      </c>
      <c r="E93" s="807">
        <v>0</v>
      </c>
      <c r="F93" s="807">
        <v>0</v>
      </c>
      <c r="G93" s="807">
        <v>0</v>
      </c>
      <c r="H93" s="807">
        <v>0</v>
      </c>
      <c r="I93" s="818"/>
      <c r="J93" s="818"/>
      <c r="K93" s="818"/>
      <c r="L93" s="818"/>
    </row>
    <row r="94" spans="1:12" ht="31.5" x14ac:dyDescent="0.25">
      <c r="A94" s="804" t="s">
        <v>27</v>
      </c>
      <c r="B94" s="807">
        <v>0</v>
      </c>
      <c r="C94" s="807">
        <v>0</v>
      </c>
      <c r="D94" s="807">
        <v>0</v>
      </c>
      <c r="E94" s="807">
        <v>0</v>
      </c>
      <c r="F94" s="807">
        <v>0</v>
      </c>
      <c r="G94" s="807">
        <v>0</v>
      </c>
      <c r="H94" s="807">
        <v>0</v>
      </c>
      <c r="I94" s="818"/>
      <c r="J94" s="818"/>
      <c r="K94" s="818"/>
      <c r="L94" s="818"/>
    </row>
    <row r="95" spans="1:12" x14ac:dyDescent="0.25">
      <c r="A95" s="804" t="s">
        <v>28</v>
      </c>
      <c r="B95" s="807">
        <v>0</v>
      </c>
      <c r="C95" s="807">
        <v>0</v>
      </c>
      <c r="D95" s="807">
        <v>0</v>
      </c>
      <c r="E95" s="807">
        <v>0</v>
      </c>
      <c r="F95" s="807">
        <v>0</v>
      </c>
      <c r="G95" s="807">
        <v>0</v>
      </c>
      <c r="H95" s="807">
        <v>0</v>
      </c>
      <c r="I95" s="818"/>
      <c r="J95" s="818"/>
      <c r="K95" s="818"/>
      <c r="L95" s="818"/>
    </row>
    <row r="96" spans="1:12" x14ac:dyDescent="0.25">
      <c r="A96" s="804" t="s">
        <v>29</v>
      </c>
      <c r="B96" s="807">
        <v>0</v>
      </c>
      <c r="C96" s="807">
        <v>0</v>
      </c>
      <c r="D96" s="807">
        <v>0</v>
      </c>
      <c r="E96" s="807">
        <v>0</v>
      </c>
      <c r="F96" s="807">
        <v>0</v>
      </c>
      <c r="G96" s="807">
        <v>0</v>
      </c>
      <c r="H96" s="807">
        <v>0</v>
      </c>
      <c r="I96" s="818"/>
      <c r="J96" s="818"/>
      <c r="K96" s="818"/>
      <c r="L96" s="818"/>
    </row>
    <row r="97" spans="1:12" x14ac:dyDescent="0.25">
      <c r="A97" s="804" t="s">
        <v>30</v>
      </c>
      <c r="B97" s="807">
        <v>6</v>
      </c>
      <c r="C97" s="807">
        <v>2</v>
      </c>
      <c r="D97" s="807">
        <v>4</v>
      </c>
      <c r="E97" s="807">
        <v>0</v>
      </c>
      <c r="F97" s="807">
        <v>0</v>
      </c>
      <c r="G97" s="807">
        <v>0</v>
      </c>
      <c r="H97" s="807">
        <v>0</v>
      </c>
      <c r="I97" s="818"/>
      <c r="J97" s="818"/>
      <c r="K97" s="818"/>
      <c r="L97" s="818"/>
    </row>
    <row r="98" spans="1:12" x14ac:dyDescent="0.25">
      <c r="A98" s="804" t="s">
        <v>31</v>
      </c>
      <c r="B98" s="830">
        <v>13</v>
      </c>
      <c r="C98" s="807">
        <v>0</v>
      </c>
      <c r="D98" s="807">
        <v>0</v>
      </c>
      <c r="E98" s="807">
        <v>11</v>
      </c>
      <c r="F98" s="830">
        <v>2</v>
      </c>
      <c r="G98" s="807">
        <v>0</v>
      </c>
      <c r="H98" s="807">
        <v>0</v>
      </c>
      <c r="I98" s="818"/>
      <c r="J98" s="818"/>
      <c r="K98" s="818"/>
      <c r="L98" s="818"/>
    </row>
    <row r="99" spans="1:12" s="251" customFormat="1" ht="16.5" thickBot="1" x14ac:dyDescent="0.3">
      <c r="A99" s="811" t="s">
        <v>32</v>
      </c>
      <c r="B99" s="817">
        <v>91</v>
      </c>
      <c r="C99" s="814">
        <v>16</v>
      </c>
      <c r="D99" s="814">
        <v>16</v>
      </c>
      <c r="E99" s="814">
        <v>57</v>
      </c>
      <c r="F99" s="814">
        <v>2</v>
      </c>
      <c r="G99" s="814">
        <v>0</v>
      </c>
      <c r="H99" s="815">
        <v>0</v>
      </c>
      <c r="I99" s="833"/>
      <c r="J99" s="833"/>
      <c r="K99" s="833"/>
      <c r="L99" s="833"/>
    </row>
    <row r="100" spans="1:12" x14ac:dyDescent="0.25">
      <c r="A100" s="818"/>
      <c r="B100" s="836"/>
      <c r="C100" s="818"/>
      <c r="D100" s="818"/>
      <c r="E100" s="818"/>
      <c r="F100" s="818"/>
      <c r="G100" s="818"/>
      <c r="H100" s="818"/>
      <c r="I100" s="818"/>
      <c r="J100" s="818"/>
      <c r="K100" s="818"/>
      <c r="L100" s="818"/>
    </row>
    <row r="101" spans="1:12" x14ac:dyDescent="0.25">
      <c r="A101" s="818"/>
      <c r="B101" s="818"/>
      <c r="C101" s="818"/>
      <c r="D101" s="818"/>
      <c r="E101" s="818"/>
      <c r="F101" s="818"/>
      <c r="G101" s="818"/>
      <c r="H101" s="818"/>
      <c r="I101" s="818"/>
      <c r="J101" s="818"/>
      <c r="K101" s="818"/>
      <c r="L101" s="818"/>
    </row>
    <row r="102" spans="1:12" ht="94.5" x14ac:dyDescent="0.25">
      <c r="A102" s="825" t="s">
        <v>53</v>
      </c>
      <c r="B102" s="825"/>
      <c r="C102" s="825"/>
      <c r="D102" s="825"/>
      <c r="E102" s="825"/>
      <c r="F102" s="825"/>
      <c r="G102" s="825"/>
      <c r="H102" s="825"/>
      <c r="I102" s="825"/>
      <c r="J102" s="825"/>
      <c r="K102" s="825"/>
      <c r="L102" s="818"/>
    </row>
    <row r="103" spans="1:12" x14ac:dyDescent="0.25">
      <c r="A103" s="818"/>
      <c r="B103" s="818"/>
      <c r="C103" s="818"/>
      <c r="D103" s="818"/>
      <c r="E103" s="818"/>
      <c r="F103" s="818"/>
      <c r="G103" s="818"/>
      <c r="H103" s="818"/>
      <c r="I103" s="818"/>
      <c r="J103" s="818"/>
      <c r="K103" s="818"/>
      <c r="L103" s="818"/>
    </row>
    <row r="104" spans="1:12" x14ac:dyDescent="0.25">
      <c r="A104" s="818"/>
      <c r="B104" s="818"/>
      <c r="C104" s="818"/>
      <c r="D104" s="818"/>
      <c r="E104" s="818"/>
      <c r="F104" s="818"/>
      <c r="G104" s="818"/>
      <c r="H104" s="818"/>
      <c r="I104" s="818"/>
      <c r="J104" s="818"/>
      <c r="K104" s="818"/>
      <c r="L104" s="818"/>
    </row>
    <row r="105" spans="1:12" x14ac:dyDescent="0.25">
      <c r="A105" s="820" t="s">
        <v>54</v>
      </c>
      <c r="B105" s="820"/>
      <c r="C105" s="820"/>
      <c r="D105" s="820"/>
      <c r="E105" s="820"/>
      <c r="F105" s="820"/>
      <c r="G105" s="820"/>
      <c r="H105" s="820"/>
      <c r="I105" s="825"/>
      <c r="J105" s="818"/>
      <c r="K105" s="818"/>
      <c r="L105" s="818"/>
    </row>
    <row r="106" spans="1:12" x14ac:dyDescent="0.25">
      <c r="A106" s="820"/>
      <c r="B106" s="820"/>
      <c r="C106" s="820"/>
      <c r="D106" s="820"/>
      <c r="E106" s="820"/>
      <c r="F106" s="820"/>
      <c r="G106" s="820"/>
      <c r="H106" s="820"/>
      <c r="I106" s="825"/>
      <c r="J106" s="818"/>
      <c r="K106" s="818"/>
      <c r="L106" s="818"/>
    </row>
    <row r="107" spans="1:12" x14ac:dyDescent="0.25">
      <c r="A107" s="818"/>
      <c r="B107" s="818"/>
      <c r="C107" s="818"/>
      <c r="D107" s="818"/>
      <c r="E107" s="818"/>
      <c r="F107" s="818"/>
      <c r="G107" s="818"/>
      <c r="H107" s="818"/>
      <c r="I107" s="820"/>
      <c r="J107" s="818"/>
      <c r="K107" s="818"/>
      <c r="L107" s="818"/>
    </row>
    <row r="108" spans="1:12" x14ac:dyDescent="0.25">
      <c r="A108" s="825"/>
      <c r="B108" s="825"/>
      <c r="C108" s="818"/>
      <c r="D108" s="818"/>
      <c r="E108" s="818"/>
      <c r="F108" s="825"/>
      <c r="G108" s="825"/>
      <c r="H108" s="825"/>
      <c r="I108" s="826"/>
      <c r="J108" s="825"/>
      <c r="K108" s="825"/>
      <c r="L108" s="825"/>
    </row>
    <row r="109" spans="1:12" ht="16.5" thickBot="1" x14ac:dyDescent="0.3">
      <c r="A109" s="826"/>
      <c r="B109" s="826"/>
      <c r="C109" s="826"/>
      <c r="D109" s="820"/>
      <c r="E109" s="820"/>
      <c r="F109" s="820"/>
      <c r="G109" s="826"/>
      <c r="H109" s="826"/>
      <c r="I109" s="826"/>
      <c r="J109" s="826"/>
      <c r="K109" s="826"/>
      <c r="L109" s="826"/>
    </row>
    <row r="110" spans="1:12" ht="47.25" x14ac:dyDescent="0.25">
      <c r="A110" s="836"/>
      <c r="B110" s="827" t="s">
        <v>55</v>
      </c>
      <c r="C110" s="837" t="s">
        <v>56</v>
      </c>
      <c r="D110" s="826"/>
      <c r="E110" s="826"/>
      <c r="F110" s="826"/>
      <c r="G110" s="826"/>
      <c r="H110" s="826"/>
      <c r="I110" s="826"/>
      <c r="J110" s="826"/>
      <c r="K110" s="826"/>
      <c r="L110" s="826"/>
    </row>
    <row r="111" spans="1:12" ht="31.5" x14ac:dyDescent="0.25">
      <c r="A111" s="836" t="s">
        <v>57</v>
      </c>
      <c r="B111" s="838">
        <v>334</v>
      </c>
      <c r="C111" s="839">
        <v>116</v>
      </c>
      <c r="D111" s="826"/>
      <c r="E111" s="826"/>
      <c r="F111" s="826"/>
      <c r="G111" s="826"/>
      <c r="H111" s="826"/>
      <c r="I111" s="826"/>
      <c r="J111" s="826"/>
      <c r="K111" s="826"/>
      <c r="L111" s="826"/>
    </row>
    <row r="112" spans="1:12" ht="31.5" x14ac:dyDescent="0.25">
      <c r="A112" s="836" t="s">
        <v>58</v>
      </c>
      <c r="B112" s="838">
        <v>778</v>
      </c>
      <c r="C112" s="839">
        <v>305</v>
      </c>
      <c r="D112" s="826"/>
      <c r="E112" s="826"/>
      <c r="F112" s="826"/>
      <c r="G112" s="826"/>
      <c r="H112" s="826"/>
      <c r="I112" s="826"/>
      <c r="J112" s="826"/>
      <c r="K112" s="826"/>
      <c r="L112" s="826"/>
    </row>
    <row r="113" spans="1:9" ht="31.5" x14ac:dyDescent="0.25">
      <c r="A113" s="836" t="s">
        <v>59</v>
      </c>
      <c r="B113" s="838">
        <v>39</v>
      </c>
      <c r="C113" s="839">
        <v>26</v>
      </c>
      <c r="D113" s="826"/>
      <c r="E113" s="826"/>
      <c r="F113" s="826"/>
      <c r="G113" s="826"/>
      <c r="H113" s="826"/>
      <c r="I113" s="826"/>
    </row>
    <row r="114" spans="1:9" ht="31.5" x14ac:dyDescent="0.25">
      <c r="A114" s="836" t="s">
        <v>60</v>
      </c>
      <c r="B114" s="838">
        <v>23</v>
      </c>
      <c r="C114" s="839">
        <v>5</v>
      </c>
      <c r="D114" s="826"/>
      <c r="E114" s="826"/>
      <c r="F114" s="826"/>
      <c r="G114" s="826"/>
      <c r="H114" s="826"/>
      <c r="I114" s="826"/>
    </row>
    <row r="115" spans="1:9" ht="31.5" x14ac:dyDescent="0.25">
      <c r="A115" s="836" t="s">
        <v>61</v>
      </c>
      <c r="B115" s="838">
        <v>4</v>
      </c>
      <c r="C115" s="839">
        <v>3</v>
      </c>
      <c r="D115" s="826"/>
      <c r="E115" s="826"/>
      <c r="F115" s="826"/>
      <c r="G115" s="826"/>
      <c r="H115" s="826"/>
      <c r="I115" s="826"/>
    </row>
    <row r="116" spans="1:9" ht="31.5" x14ac:dyDescent="0.25">
      <c r="A116" s="840" t="s">
        <v>62</v>
      </c>
      <c r="B116" s="838">
        <v>5</v>
      </c>
      <c r="C116" s="839">
        <v>2</v>
      </c>
      <c r="D116" s="826"/>
      <c r="E116" s="826"/>
      <c r="F116" s="826"/>
      <c r="G116" s="826"/>
      <c r="H116" s="826"/>
      <c r="I116" s="826"/>
    </row>
    <row r="117" spans="1:9" ht="31.5" x14ac:dyDescent="0.25">
      <c r="A117" s="840" t="s">
        <v>63</v>
      </c>
      <c r="B117" s="830">
        <v>43</v>
      </c>
      <c r="C117" s="830">
        <v>14</v>
      </c>
      <c r="D117" s="818"/>
      <c r="E117" s="826"/>
      <c r="F117" s="826"/>
      <c r="G117" s="826"/>
      <c r="H117" s="826"/>
      <c r="I117" s="826"/>
    </row>
    <row r="118" spans="1:9" x14ac:dyDescent="0.25">
      <c r="A118" s="823" t="s">
        <v>32</v>
      </c>
      <c r="B118" s="823">
        <f>SUM(B111:B117)</f>
        <v>1226</v>
      </c>
      <c r="C118" s="823">
        <f>SUM(C111:C117)</f>
        <v>471</v>
      </c>
      <c r="D118" s="818"/>
      <c r="E118" s="826"/>
      <c r="F118" s="826"/>
      <c r="G118" s="826"/>
      <c r="H118" s="826"/>
      <c r="I118" s="826"/>
    </row>
    <row r="119" spans="1:9" ht="31.5" x14ac:dyDescent="0.25">
      <c r="A119" s="841" t="s">
        <v>64</v>
      </c>
      <c r="B119" s="826"/>
      <c r="C119" s="842"/>
      <c r="D119" s="842"/>
      <c r="E119" s="842"/>
      <c r="F119" s="826"/>
      <c r="G119" s="826"/>
      <c r="H119" s="826"/>
      <c r="I119" s="818"/>
    </row>
    <row r="122" spans="1:9" ht="47.25" x14ac:dyDescent="0.25">
      <c r="A122" s="836"/>
      <c r="B122" s="801" t="s">
        <v>65</v>
      </c>
      <c r="C122" s="843" t="s">
        <v>66</v>
      </c>
      <c r="D122" s="843" t="s">
        <v>67</v>
      </c>
      <c r="E122" s="843" t="s">
        <v>68</v>
      </c>
      <c r="F122" s="843" t="s">
        <v>69</v>
      </c>
      <c r="G122" s="826"/>
      <c r="H122" s="826"/>
      <c r="I122" s="826"/>
    </row>
    <row r="123" spans="1:9" ht="31.5" x14ac:dyDescent="0.25">
      <c r="A123" s="836" t="s">
        <v>70</v>
      </c>
      <c r="B123" s="830">
        <v>4</v>
      </c>
      <c r="C123" s="830">
        <v>6</v>
      </c>
      <c r="D123" s="830">
        <v>0</v>
      </c>
      <c r="E123" s="830">
        <v>0</v>
      </c>
      <c r="F123" s="830">
        <v>0</v>
      </c>
      <c r="G123" s="826"/>
      <c r="H123" s="826"/>
      <c r="I123" s="826"/>
    </row>
    <row r="124" spans="1:9" x14ac:dyDescent="0.25">
      <c r="A124" s="826"/>
      <c r="B124" s="826"/>
      <c r="C124" s="844"/>
      <c r="D124" s="844"/>
      <c r="E124" s="844"/>
      <c r="F124" s="826"/>
      <c r="G124" s="826"/>
      <c r="H124" s="826"/>
      <c r="I124" s="826"/>
    </row>
    <row r="125" spans="1:9" ht="31.5" x14ac:dyDescent="0.25">
      <c r="A125" s="826" t="s">
        <v>71</v>
      </c>
      <c r="B125" s="826"/>
      <c r="C125" s="826"/>
      <c r="D125" s="826"/>
      <c r="E125" s="826"/>
      <c r="F125" s="826"/>
      <c r="G125" s="826"/>
      <c r="H125" s="826"/>
      <c r="I125" s="826"/>
    </row>
    <row r="126" spans="1:9" ht="31.5" x14ac:dyDescent="0.25">
      <c r="A126" s="826" t="s">
        <v>72</v>
      </c>
      <c r="B126" s="826"/>
      <c r="C126" s="826"/>
      <c r="D126" s="826"/>
      <c r="E126" s="826"/>
      <c r="F126" s="826"/>
      <c r="G126" s="826"/>
      <c r="H126" s="826"/>
      <c r="I126" s="826"/>
    </row>
    <row r="127" spans="1:9" ht="47.25" x14ac:dyDescent="0.25">
      <c r="A127" s="826" t="s">
        <v>73</v>
      </c>
      <c r="B127" s="826"/>
      <c r="C127" s="826"/>
      <c r="D127" s="826"/>
      <c r="E127" s="826"/>
      <c r="F127" s="826"/>
      <c r="G127" s="826"/>
      <c r="H127" s="826"/>
      <c r="I127" s="826"/>
    </row>
    <row r="129" spans="1:12" x14ac:dyDescent="0.25">
      <c r="A129" s="826"/>
      <c r="B129" s="1639" t="s">
        <v>74</v>
      </c>
      <c r="C129" s="1640"/>
      <c r="D129" s="1641"/>
      <c r="E129" s="826"/>
      <c r="F129" s="826"/>
      <c r="G129" s="826"/>
      <c r="H129" s="826"/>
      <c r="I129" s="826"/>
      <c r="J129" s="826"/>
      <c r="K129" s="826"/>
      <c r="L129" s="826"/>
    </row>
    <row r="130" spans="1:12" x14ac:dyDescent="0.25">
      <c r="A130" s="826"/>
      <c r="B130" s="836" t="s">
        <v>75</v>
      </c>
      <c r="C130" s="838">
        <v>616</v>
      </c>
      <c r="D130" s="845"/>
      <c r="E130" s="826"/>
      <c r="F130" s="826"/>
      <c r="G130" s="826"/>
      <c r="H130" s="826"/>
      <c r="I130" s="826"/>
      <c r="J130" s="826"/>
      <c r="K130" s="826"/>
      <c r="L130" s="826"/>
    </row>
    <row r="131" spans="1:12" x14ac:dyDescent="0.25">
      <c r="A131" s="826"/>
      <c r="B131" s="836" t="s">
        <v>76</v>
      </c>
      <c r="C131" s="838">
        <v>463</v>
      </c>
      <c r="D131" s="845"/>
      <c r="E131" s="826"/>
      <c r="F131" s="826"/>
      <c r="G131" s="826"/>
      <c r="H131" s="826"/>
      <c r="I131" s="826"/>
      <c r="J131" s="826"/>
      <c r="K131" s="826"/>
      <c r="L131" s="826"/>
    </row>
    <row r="132" spans="1:12" ht="31.5" x14ac:dyDescent="0.25">
      <c r="A132" s="826"/>
      <c r="B132" s="846" t="s">
        <v>77</v>
      </c>
      <c r="C132" s="836" t="s">
        <v>80</v>
      </c>
      <c r="D132" s="830">
        <v>102</v>
      </c>
      <c r="E132" s="826"/>
      <c r="F132" s="826"/>
      <c r="G132" s="826"/>
      <c r="H132" s="826"/>
      <c r="I132" s="826"/>
      <c r="J132" s="826"/>
      <c r="K132" s="826"/>
      <c r="L132" s="826"/>
    </row>
    <row r="133" spans="1:12" ht="31.5" x14ac:dyDescent="0.25">
      <c r="A133" s="826"/>
      <c r="B133" s="846"/>
      <c r="C133" s="836" t="s">
        <v>82</v>
      </c>
      <c r="D133" s="830">
        <v>19</v>
      </c>
      <c r="E133" s="826"/>
      <c r="F133" s="826"/>
      <c r="G133" s="826"/>
      <c r="H133" s="826"/>
      <c r="I133" s="826"/>
      <c r="J133" s="826"/>
      <c r="K133" s="826"/>
      <c r="L133" s="826"/>
    </row>
    <row r="134" spans="1:12" x14ac:dyDescent="0.25">
      <c r="A134" s="826"/>
      <c r="B134" s="836" t="s">
        <v>78</v>
      </c>
      <c r="C134" s="838">
        <v>147</v>
      </c>
      <c r="D134" s="845"/>
      <c r="E134" s="826"/>
      <c r="F134" s="826"/>
      <c r="G134" s="826"/>
      <c r="H134" s="826"/>
      <c r="I134" s="826"/>
      <c r="J134" s="826"/>
      <c r="K134" s="826"/>
      <c r="L134" s="826"/>
    </row>
    <row r="135" spans="1:12" x14ac:dyDescent="0.25">
      <c r="A135" s="826"/>
      <c r="B135" s="823" t="s">
        <v>32</v>
      </c>
      <c r="C135" s="823"/>
      <c r="D135" s="823">
        <f>C130+C131+D132+D133+C134</f>
        <v>1347</v>
      </c>
      <c r="E135" s="826"/>
      <c r="F135" s="826"/>
      <c r="G135" s="826"/>
      <c r="H135" s="826"/>
      <c r="I135" s="826"/>
      <c r="J135" s="826"/>
      <c r="K135" s="826"/>
      <c r="L135" s="826"/>
    </row>
    <row r="140" spans="1:12" x14ac:dyDescent="0.25">
      <c r="A140" s="1669" t="s">
        <v>94</v>
      </c>
      <c r="B140" s="1669"/>
      <c r="C140" s="1669"/>
      <c r="D140" s="1669"/>
      <c r="E140" s="1669"/>
    </row>
    <row r="141" spans="1:12" x14ac:dyDescent="0.25">
      <c r="A141" s="650" t="s">
        <v>95</v>
      </c>
      <c r="B141" s="1670"/>
      <c r="C141" s="1671"/>
      <c r="D141" s="1671"/>
      <c r="E141" s="1671"/>
    </row>
    <row r="142" spans="1:12" x14ac:dyDescent="0.25">
      <c r="A142" s="651"/>
      <c r="B142" s="1672" t="s">
        <v>32</v>
      </c>
      <c r="C142" s="1672" t="s">
        <v>84</v>
      </c>
      <c r="D142" s="1672" t="s">
        <v>85</v>
      </c>
      <c r="E142" s="1672" t="s">
        <v>86</v>
      </c>
    </row>
    <row r="143" spans="1:12" x14ac:dyDescent="0.25">
      <c r="A143" s="651"/>
      <c r="B143" s="1673"/>
      <c r="C143" s="1673"/>
      <c r="D143" s="1673"/>
      <c r="E143" s="1673"/>
    </row>
    <row r="144" spans="1:12" x14ac:dyDescent="0.25">
      <c r="A144" s="647" t="s">
        <v>87</v>
      </c>
      <c r="B144" s="648">
        <v>7</v>
      </c>
      <c r="C144" s="648">
        <v>7</v>
      </c>
      <c r="D144" s="648">
        <v>0</v>
      </c>
      <c r="E144" s="648">
        <v>0</v>
      </c>
    </row>
    <row r="145" spans="1:5" x14ac:dyDescent="0.25">
      <c r="A145" s="647" t="s">
        <v>88</v>
      </c>
      <c r="B145" s="648">
        <v>1</v>
      </c>
      <c r="C145" s="648">
        <v>1</v>
      </c>
      <c r="D145" s="648">
        <v>0</v>
      </c>
      <c r="E145" s="648">
        <v>0</v>
      </c>
    </row>
    <row r="146" spans="1:5" x14ac:dyDescent="0.25">
      <c r="A146" s="647" t="s">
        <v>89</v>
      </c>
      <c r="B146" s="648">
        <v>5</v>
      </c>
      <c r="C146" s="648">
        <v>5</v>
      </c>
      <c r="D146" s="648">
        <v>0</v>
      </c>
      <c r="E146" s="648">
        <v>0</v>
      </c>
    </row>
    <row r="147" spans="1:5" x14ac:dyDescent="0.25">
      <c r="A147" s="647" t="s">
        <v>90</v>
      </c>
      <c r="B147" s="648">
        <v>1</v>
      </c>
      <c r="C147" s="648">
        <v>1</v>
      </c>
      <c r="D147" s="648">
        <v>0</v>
      </c>
      <c r="E147" s="648">
        <v>0</v>
      </c>
    </row>
    <row r="148" spans="1:5" x14ac:dyDescent="0.25">
      <c r="A148" s="647" t="s">
        <v>91</v>
      </c>
      <c r="B148" s="648" t="s">
        <v>445</v>
      </c>
      <c r="C148" s="649">
        <v>8</v>
      </c>
      <c r="D148" s="649">
        <v>10</v>
      </c>
      <c r="E148" s="648">
        <v>0</v>
      </c>
    </row>
    <row r="149" spans="1:5" x14ac:dyDescent="0.25">
      <c r="A149" s="647" t="s">
        <v>92</v>
      </c>
      <c r="B149" s="648">
        <v>0</v>
      </c>
      <c r="C149" s="649">
        <v>0</v>
      </c>
      <c r="D149" s="649"/>
      <c r="E149" s="648"/>
    </row>
    <row r="150" spans="1:5" x14ac:dyDescent="0.25">
      <c r="A150" s="647" t="s">
        <v>93</v>
      </c>
      <c r="B150" s="649">
        <v>2</v>
      </c>
      <c r="C150" s="649">
        <v>1</v>
      </c>
      <c r="D150" s="649">
        <v>1</v>
      </c>
      <c r="E150" s="648">
        <v>0</v>
      </c>
    </row>
  </sheetData>
  <mergeCells count="17">
    <mergeCell ref="A5:L5"/>
    <mergeCell ref="A50:C50"/>
    <mergeCell ref="A51:C51"/>
    <mergeCell ref="A55:H55"/>
    <mergeCell ref="B57:C57"/>
    <mergeCell ref="B129:D129"/>
    <mergeCell ref="B8:B9"/>
    <mergeCell ref="C8:E8"/>
    <mergeCell ref="F8:L8"/>
    <mergeCell ref="A8:A9"/>
    <mergeCell ref="A79:H79"/>
    <mergeCell ref="A140:E140"/>
    <mergeCell ref="B141:E141"/>
    <mergeCell ref="B142:B143"/>
    <mergeCell ref="C142:C143"/>
    <mergeCell ref="D142:D143"/>
    <mergeCell ref="E142:E14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opLeftCell="A127" zoomScale="80" zoomScaleNormal="80" workbookViewId="0">
      <selection activeCell="A118" sqref="A118:C118"/>
    </sheetView>
  </sheetViews>
  <sheetFormatPr defaultRowHeight="15.75" x14ac:dyDescent="0.25"/>
  <cols>
    <col min="1" max="1" width="39.42578125" style="274" customWidth="1"/>
    <col min="2" max="2" width="16.7109375" style="274" customWidth="1"/>
    <col min="3" max="3" width="18.85546875" style="274" customWidth="1"/>
    <col min="4" max="4" width="21.140625" style="274" customWidth="1"/>
    <col min="5" max="5" width="16.7109375" style="274" customWidth="1"/>
    <col min="6" max="6" width="16.85546875" style="274" customWidth="1"/>
    <col min="7" max="7" width="16.7109375" style="274" customWidth="1"/>
    <col min="8" max="8" width="15.42578125" style="274" customWidth="1"/>
    <col min="9" max="9" width="17.28515625" style="274" customWidth="1"/>
    <col min="10" max="10" width="15.140625" style="274" customWidth="1"/>
    <col min="11" max="11" width="17.7109375" style="274" customWidth="1"/>
    <col min="12" max="12" width="14.85546875" style="274" customWidth="1"/>
    <col min="13" max="16384" width="9.140625" style="274"/>
  </cols>
  <sheetData>
    <row r="1" spans="1:1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1443" t="s">
        <v>2</v>
      </c>
      <c r="B5" s="1443"/>
      <c r="C5" s="1443"/>
      <c r="D5" s="1443"/>
      <c r="E5" s="1443"/>
      <c r="F5" s="1443"/>
      <c r="G5" s="1443"/>
      <c r="H5" s="1443"/>
      <c r="I5" s="1443"/>
      <c r="J5" s="1443"/>
      <c r="K5" s="1443"/>
      <c r="L5" s="1443"/>
    </row>
    <row r="6" spans="1:1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60.75" customHeight="1" x14ac:dyDescent="0.25">
      <c r="A8" s="1448" t="s">
        <v>33</v>
      </c>
      <c r="B8" s="1352" t="s">
        <v>3</v>
      </c>
      <c r="C8" s="1354"/>
      <c r="D8" s="1355"/>
      <c r="E8" s="1356"/>
      <c r="F8" s="1354" t="s">
        <v>4</v>
      </c>
      <c r="G8" s="1355"/>
      <c r="H8" s="1355"/>
      <c r="I8" s="1355"/>
      <c r="J8" s="1355"/>
      <c r="K8" s="1355"/>
      <c r="L8" s="1348"/>
    </row>
    <row r="9" spans="1:12" ht="129.75" customHeight="1" x14ac:dyDescent="0.25">
      <c r="A9" s="1449"/>
      <c r="B9" s="1353"/>
      <c r="C9" s="230" t="s">
        <v>5</v>
      </c>
      <c r="D9" s="231" t="s">
        <v>6</v>
      </c>
      <c r="E9" s="232" t="s">
        <v>7</v>
      </c>
      <c r="F9" s="269" t="s">
        <v>8</v>
      </c>
      <c r="G9" s="231" t="s">
        <v>9</v>
      </c>
      <c r="H9" s="231" t="s">
        <v>10</v>
      </c>
      <c r="I9" s="231" t="s">
        <v>83</v>
      </c>
      <c r="J9" s="231" t="s">
        <v>12</v>
      </c>
      <c r="K9" s="231" t="s">
        <v>13</v>
      </c>
      <c r="L9" s="231" t="s">
        <v>14</v>
      </c>
    </row>
    <row r="10" spans="1:12" x14ac:dyDescent="0.25">
      <c r="A10" s="270" t="s">
        <v>15</v>
      </c>
      <c r="B10" s="40">
        <v>70</v>
      </c>
      <c r="C10" s="633">
        <v>30</v>
      </c>
      <c r="D10" s="507">
        <v>1</v>
      </c>
      <c r="E10" s="503">
        <v>39</v>
      </c>
      <c r="F10" s="43">
        <v>20</v>
      </c>
      <c r="G10" s="19">
        <v>0</v>
      </c>
      <c r="H10" s="19">
        <v>20</v>
      </c>
      <c r="I10" s="19">
        <v>0</v>
      </c>
      <c r="J10" s="19">
        <v>0</v>
      </c>
      <c r="K10" s="19">
        <v>0</v>
      </c>
      <c r="L10" s="19">
        <v>0</v>
      </c>
    </row>
    <row r="11" spans="1:12" x14ac:dyDescent="0.25">
      <c r="A11" s="270" t="s">
        <v>16</v>
      </c>
      <c r="B11" s="4">
        <v>18</v>
      </c>
      <c r="C11" s="7">
        <v>7</v>
      </c>
      <c r="D11" s="6">
        <v>0</v>
      </c>
      <c r="E11" s="8">
        <v>11</v>
      </c>
      <c r="F11" s="271">
        <v>7</v>
      </c>
      <c r="G11" s="6">
        <v>3</v>
      </c>
      <c r="H11" s="6">
        <v>4</v>
      </c>
      <c r="I11" s="6">
        <v>0</v>
      </c>
      <c r="J11" s="6">
        <v>0</v>
      </c>
      <c r="K11" s="6">
        <v>0</v>
      </c>
      <c r="L11" s="6">
        <v>0</v>
      </c>
    </row>
    <row r="12" spans="1:12" x14ac:dyDescent="0.25">
      <c r="A12" s="270" t="s">
        <v>17</v>
      </c>
      <c r="B12" s="4">
        <v>13</v>
      </c>
      <c r="C12" s="7">
        <v>4</v>
      </c>
      <c r="D12" s="6">
        <v>0</v>
      </c>
      <c r="E12" s="8">
        <v>9</v>
      </c>
      <c r="F12" s="271">
        <v>8</v>
      </c>
      <c r="G12" s="6">
        <v>2</v>
      </c>
      <c r="H12" s="6">
        <v>6</v>
      </c>
      <c r="I12" s="6">
        <v>0</v>
      </c>
      <c r="J12" s="6">
        <v>0</v>
      </c>
      <c r="K12" s="6">
        <v>0</v>
      </c>
      <c r="L12" s="6">
        <v>0</v>
      </c>
    </row>
    <row r="13" spans="1:12" x14ac:dyDescent="0.25">
      <c r="A13" s="270" t="s">
        <v>18</v>
      </c>
      <c r="B13" s="4">
        <v>25</v>
      </c>
      <c r="C13" s="7">
        <v>12</v>
      </c>
      <c r="D13" s="6">
        <v>0</v>
      </c>
      <c r="E13" s="8">
        <v>13</v>
      </c>
      <c r="F13" s="271">
        <v>30</v>
      </c>
      <c r="G13" s="6">
        <v>19</v>
      </c>
      <c r="H13" s="6">
        <v>11</v>
      </c>
      <c r="I13" s="6">
        <v>0</v>
      </c>
      <c r="J13" s="6">
        <v>0</v>
      </c>
      <c r="K13" s="6">
        <v>0</v>
      </c>
      <c r="L13" s="6">
        <v>0</v>
      </c>
    </row>
    <row r="14" spans="1:12" x14ac:dyDescent="0.25">
      <c r="A14" s="270" t="s">
        <v>19</v>
      </c>
      <c r="B14" s="4">
        <v>2</v>
      </c>
      <c r="C14" s="7">
        <v>1</v>
      </c>
      <c r="D14" s="6">
        <v>0</v>
      </c>
      <c r="E14" s="8">
        <v>1</v>
      </c>
      <c r="F14" s="271">
        <v>1</v>
      </c>
      <c r="G14" s="6">
        <v>1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</row>
    <row r="15" spans="1:12" x14ac:dyDescent="0.25">
      <c r="A15" s="270" t="s">
        <v>20</v>
      </c>
      <c r="B15" s="4">
        <v>15</v>
      </c>
      <c r="C15" s="7">
        <v>8</v>
      </c>
      <c r="D15" s="6">
        <v>0</v>
      </c>
      <c r="E15" s="8">
        <v>7</v>
      </c>
      <c r="F15" s="271">
        <v>4</v>
      </c>
      <c r="G15" s="6">
        <v>0</v>
      </c>
      <c r="H15" s="6">
        <v>3</v>
      </c>
      <c r="I15" s="6">
        <v>0</v>
      </c>
      <c r="J15" s="6">
        <v>1</v>
      </c>
      <c r="K15" s="6">
        <v>0</v>
      </c>
      <c r="L15" s="6">
        <v>0</v>
      </c>
    </row>
    <row r="16" spans="1:12" x14ac:dyDescent="0.25">
      <c r="A16" s="270" t="s">
        <v>21</v>
      </c>
      <c r="B16" s="4">
        <v>2</v>
      </c>
      <c r="C16" s="7">
        <v>1</v>
      </c>
      <c r="D16" s="6">
        <v>0</v>
      </c>
      <c r="E16" s="8">
        <v>1</v>
      </c>
      <c r="F16" s="271">
        <v>2</v>
      </c>
      <c r="G16" s="6">
        <v>1</v>
      </c>
      <c r="H16" s="6">
        <v>1</v>
      </c>
      <c r="I16" s="6">
        <v>0</v>
      </c>
      <c r="J16" s="6">
        <v>0</v>
      </c>
      <c r="K16" s="6">
        <v>0</v>
      </c>
      <c r="L16" s="6">
        <v>0</v>
      </c>
    </row>
    <row r="17" spans="1:12" x14ac:dyDescent="0.25">
      <c r="A17" s="270" t="s">
        <v>22</v>
      </c>
      <c r="B17" s="4">
        <v>2</v>
      </c>
      <c r="C17" s="7">
        <v>1</v>
      </c>
      <c r="D17" s="6">
        <v>0</v>
      </c>
      <c r="E17" s="8">
        <v>1</v>
      </c>
      <c r="F17" s="271">
        <v>1</v>
      </c>
      <c r="G17" s="6">
        <v>1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</row>
    <row r="18" spans="1:12" x14ac:dyDescent="0.25">
      <c r="A18" s="270" t="s">
        <v>23</v>
      </c>
      <c r="B18" s="4">
        <v>0</v>
      </c>
      <c r="C18" s="7">
        <v>0</v>
      </c>
      <c r="D18" s="6">
        <v>0</v>
      </c>
      <c r="E18" s="8">
        <v>0</v>
      </c>
      <c r="F18" s="271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</row>
    <row r="19" spans="1:12" x14ac:dyDescent="0.25">
      <c r="A19" s="270" t="s">
        <v>24</v>
      </c>
      <c r="B19" s="4">
        <v>0</v>
      </c>
      <c r="C19" s="7">
        <v>0</v>
      </c>
      <c r="D19" s="6">
        <v>0</v>
      </c>
      <c r="E19" s="8">
        <v>0</v>
      </c>
      <c r="F19" s="271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</row>
    <row r="20" spans="1:12" x14ac:dyDescent="0.25">
      <c r="A20" s="270" t="s">
        <v>25</v>
      </c>
      <c r="B20" s="4">
        <v>5</v>
      </c>
      <c r="C20" s="7">
        <v>1</v>
      </c>
      <c r="D20" s="6">
        <v>0</v>
      </c>
      <c r="E20" s="8">
        <v>4</v>
      </c>
      <c r="F20" s="271">
        <v>10</v>
      </c>
      <c r="G20" s="6">
        <v>10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</row>
    <row r="21" spans="1:12" x14ac:dyDescent="0.25">
      <c r="A21" s="270" t="s">
        <v>26</v>
      </c>
      <c r="B21" s="4">
        <v>0</v>
      </c>
      <c r="C21" s="7">
        <v>0</v>
      </c>
      <c r="D21" s="6">
        <v>0</v>
      </c>
      <c r="E21" s="8">
        <v>0</v>
      </c>
      <c r="F21" s="271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</row>
    <row r="22" spans="1:12" x14ac:dyDescent="0.25">
      <c r="A22" s="270" t="s">
        <v>27</v>
      </c>
      <c r="B22" s="4">
        <v>0</v>
      </c>
      <c r="C22" s="7">
        <v>0</v>
      </c>
      <c r="D22" s="6">
        <v>0</v>
      </c>
      <c r="E22" s="8">
        <v>0</v>
      </c>
      <c r="F22" s="271">
        <v>28</v>
      </c>
      <c r="G22" s="6">
        <v>28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</row>
    <row r="23" spans="1:12" x14ac:dyDescent="0.25">
      <c r="A23" s="270" t="s">
        <v>28</v>
      </c>
      <c r="B23" s="4">
        <v>0</v>
      </c>
      <c r="C23" s="7">
        <v>0</v>
      </c>
      <c r="D23" s="6">
        <v>0</v>
      </c>
      <c r="E23" s="8">
        <v>0</v>
      </c>
      <c r="F23" s="271">
        <v>15</v>
      </c>
      <c r="G23" s="6">
        <v>15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</row>
    <row r="24" spans="1:12" x14ac:dyDescent="0.25">
      <c r="A24" s="270" t="s">
        <v>29</v>
      </c>
      <c r="B24" s="4">
        <v>0</v>
      </c>
      <c r="C24" s="7">
        <v>0</v>
      </c>
      <c r="D24" s="6">
        <v>0</v>
      </c>
      <c r="E24" s="8">
        <v>0</v>
      </c>
      <c r="F24" s="271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</row>
    <row r="25" spans="1:12" x14ac:dyDescent="0.25">
      <c r="A25" s="270" t="s">
        <v>30</v>
      </c>
      <c r="B25" s="4">
        <v>1</v>
      </c>
      <c r="C25" s="7">
        <v>0</v>
      </c>
      <c r="D25" s="6">
        <v>0</v>
      </c>
      <c r="E25" s="8">
        <v>1</v>
      </c>
      <c r="F25" s="271">
        <v>7</v>
      </c>
      <c r="G25" s="6">
        <v>6</v>
      </c>
      <c r="H25" s="6">
        <v>1</v>
      </c>
      <c r="I25" s="6">
        <v>0</v>
      </c>
      <c r="J25" s="6">
        <v>0</v>
      </c>
      <c r="K25" s="6">
        <v>0</v>
      </c>
      <c r="L25" s="6">
        <v>0</v>
      </c>
    </row>
    <row r="26" spans="1:12" x14ac:dyDescent="0.25">
      <c r="A26" s="270" t="s">
        <v>31</v>
      </c>
      <c r="B26" s="4">
        <v>76</v>
      </c>
      <c r="C26" s="7">
        <v>34</v>
      </c>
      <c r="D26" s="6">
        <v>0</v>
      </c>
      <c r="E26" s="8">
        <v>42</v>
      </c>
      <c r="F26" s="271">
        <v>30</v>
      </c>
      <c r="G26" s="6">
        <v>7</v>
      </c>
      <c r="H26" s="6">
        <v>23</v>
      </c>
      <c r="I26" s="6">
        <v>0</v>
      </c>
      <c r="J26" s="6">
        <v>0</v>
      </c>
      <c r="K26" s="6">
        <v>0</v>
      </c>
      <c r="L26" s="6">
        <v>0</v>
      </c>
    </row>
    <row r="27" spans="1:12" s="299" customFormat="1" ht="16.5" thickBot="1" x14ac:dyDescent="0.3">
      <c r="A27" s="161" t="s">
        <v>32</v>
      </c>
      <c r="B27" s="167">
        <f>SUM(B10:B26)</f>
        <v>229</v>
      </c>
      <c r="C27" s="162">
        <f>SUM(C10:C26)</f>
        <v>99</v>
      </c>
      <c r="D27" s="163">
        <v>1</v>
      </c>
      <c r="E27" s="175">
        <f>SUM(E10:E26)</f>
        <v>129</v>
      </c>
      <c r="F27" s="176">
        <f>SUM(F10:F26)</f>
        <v>163</v>
      </c>
      <c r="G27" s="166">
        <f>SUM(G10:G26)</f>
        <v>93</v>
      </c>
      <c r="H27" s="166">
        <f>SUM(H10:H26)</f>
        <v>69</v>
      </c>
      <c r="I27" s="166">
        <v>0</v>
      </c>
      <c r="J27" s="166">
        <v>1</v>
      </c>
      <c r="K27" s="166">
        <v>0</v>
      </c>
      <c r="L27" s="166">
        <v>0</v>
      </c>
    </row>
    <row r="28" spans="1:12" x14ac:dyDescent="0.25">
      <c r="A28" s="234"/>
      <c r="B28" s="234"/>
      <c r="C28" s="13"/>
      <c r="D28" s="13"/>
      <c r="E28" s="13"/>
      <c r="F28" s="234"/>
      <c r="G28" s="234"/>
      <c r="H28" s="234"/>
      <c r="I28" s="234"/>
      <c r="J28" s="234"/>
      <c r="K28" s="234"/>
      <c r="L28" s="234"/>
    </row>
    <row r="29" spans="1:12" ht="94.5" x14ac:dyDescent="0.25">
      <c r="A29" s="276" t="s">
        <v>33</v>
      </c>
      <c r="B29" s="231" t="s">
        <v>34</v>
      </c>
      <c r="C29" s="278"/>
      <c r="D29" s="235"/>
      <c r="E29" s="278"/>
      <c r="F29" s="235"/>
      <c r="G29" s="278"/>
      <c r="H29" s="235"/>
      <c r="I29" s="278"/>
      <c r="J29" s="235"/>
      <c r="K29" s="278"/>
      <c r="L29" s="235"/>
    </row>
    <row r="30" spans="1:12" x14ac:dyDescent="0.25">
      <c r="A30" s="276"/>
      <c r="B30" s="231"/>
      <c r="C30" s="278"/>
      <c r="D30" s="235"/>
      <c r="E30" s="278"/>
      <c r="F30" s="235"/>
      <c r="G30" s="278"/>
      <c r="H30" s="235"/>
      <c r="I30" s="278"/>
      <c r="J30" s="235"/>
      <c r="K30" s="278"/>
      <c r="L30" s="235"/>
    </row>
    <row r="31" spans="1:12" x14ac:dyDescent="0.25">
      <c r="A31" s="6" t="s">
        <v>15</v>
      </c>
      <c r="B31" s="6">
        <v>6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5">
      <c r="A32" s="6" t="s">
        <v>16</v>
      </c>
      <c r="B32" s="6">
        <v>0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5">
      <c r="A33" s="6" t="s">
        <v>17</v>
      </c>
      <c r="B33" s="6">
        <v>1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5">
      <c r="A34" s="6" t="s">
        <v>18</v>
      </c>
      <c r="B34" s="6">
        <v>0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spans="1:12" x14ac:dyDescent="0.25">
      <c r="A35" s="6" t="s">
        <v>19</v>
      </c>
      <c r="B35" s="6">
        <v>1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1:12" x14ac:dyDescent="0.25">
      <c r="A36" s="6" t="s">
        <v>20</v>
      </c>
      <c r="B36" s="6">
        <v>1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spans="1:12" x14ac:dyDescent="0.25">
      <c r="A37" s="6" t="s">
        <v>21</v>
      </c>
      <c r="B37" s="6">
        <v>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1:12" x14ac:dyDescent="0.25">
      <c r="A38" s="6" t="s">
        <v>22</v>
      </c>
      <c r="B38" s="6">
        <v>1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39" spans="1:12" x14ac:dyDescent="0.25">
      <c r="A39" s="6" t="s">
        <v>23</v>
      </c>
      <c r="B39" s="6">
        <v>0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2" x14ac:dyDescent="0.25">
      <c r="A40" s="6" t="s">
        <v>24</v>
      </c>
      <c r="B40" s="6">
        <v>0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1:12" x14ac:dyDescent="0.25">
      <c r="A41" s="6" t="s">
        <v>25</v>
      </c>
      <c r="B41" s="6">
        <v>0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</row>
    <row r="42" spans="1:12" x14ac:dyDescent="0.25">
      <c r="A42" s="6" t="s">
        <v>26</v>
      </c>
      <c r="B42" s="6">
        <v>0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</row>
    <row r="43" spans="1:12" x14ac:dyDescent="0.25">
      <c r="A43" s="6" t="s">
        <v>27</v>
      </c>
      <c r="B43" s="6">
        <v>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</row>
    <row r="44" spans="1:12" x14ac:dyDescent="0.25">
      <c r="A44" s="6" t="s">
        <v>28</v>
      </c>
      <c r="B44" s="6">
        <v>1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</row>
    <row r="45" spans="1:12" x14ac:dyDescent="0.25">
      <c r="A45" s="6" t="s">
        <v>29</v>
      </c>
      <c r="B45" s="6">
        <v>0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</row>
    <row r="46" spans="1:12" x14ac:dyDescent="0.25">
      <c r="A46" s="6" t="s">
        <v>30</v>
      </c>
      <c r="B46" s="6">
        <v>0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</row>
    <row r="47" spans="1:12" x14ac:dyDescent="0.25">
      <c r="A47" s="6" t="s">
        <v>31</v>
      </c>
      <c r="B47" s="6">
        <v>0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</row>
    <row r="48" spans="1:12" s="527" customFormat="1" x14ac:dyDescent="0.25">
      <c r="A48" s="166" t="s">
        <v>32</v>
      </c>
      <c r="B48" s="166">
        <f>SUM(B31:B47)</f>
        <v>15</v>
      </c>
      <c r="C48" s="201"/>
      <c r="D48" s="201"/>
      <c r="E48" s="201"/>
      <c r="F48" s="201"/>
      <c r="G48" s="201"/>
      <c r="H48" s="201"/>
      <c r="I48" s="201"/>
      <c r="J48" s="201"/>
      <c r="K48" s="201"/>
      <c r="L48" s="201"/>
    </row>
    <row r="49" spans="1:12" x14ac:dyDescent="0.25">
      <c r="A49" s="234"/>
      <c r="B49" s="234"/>
      <c r="C49" s="234"/>
      <c r="D49" s="234"/>
      <c r="E49" s="234"/>
      <c r="F49" s="234"/>
      <c r="G49" s="234"/>
      <c r="H49" s="234"/>
      <c r="I49" s="234"/>
      <c r="J49" s="234"/>
      <c r="K49" s="234"/>
      <c r="L49" s="234"/>
    </row>
    <row r="50" spans="1:12" ht="37.5" customHeight="1" x14ac:dyDescent="0.25">
      <c r="A50" s="1349" t="s">
        <v>35</v>
      </c>
      <c r="B50" s="1349"/>
      <c r="C50" s="1349"/>
      <c r="D50" s="236"/>
      <c r="E50" s="236"/>
      <c r="F50" s="236"/>
      <c r="G50" s="236"/>
      <c r="H50" s="236"/>
      <c r="I50" s="236"/>
      <c r="J50" s="236"/>
      <c r="K50" s="236"/>
      <c r="L50" s="236"/>
    </row>
    <row r="51" spans="1:12" ht="30" customHeight="1" x14ac:dyDescent="0.25">
      <c r="A51" s="1339" t="s">
        <v>36</v>
      </c>
      <c r="B51" s="1339"/>
      <c r="C51" s="1339"/>
      <c r="D51" s="236"/>
      <c r="E51" s="234"/>
      <c r="F51" s="234"/>
      <c r="G51" s="234"/>
      <c r="H51" s="234"/>
      <c r="I51" s="234"/>
      <c r="J51" s="234"/>
      <c r="K51" s="234"/>
      <c r="L51" s="234"/>
    </row>
    <row r="52" spans="1:12" x14ac:dyDescent="0.25">
      <c r="A52" s="236"/>
      <c r="B52" s="236"/>
      <c r="C52" s="236"/>
      <c r="D52" s="236"/>
      <c r="E52" s="236"/>
      <c r="F52" s="236"/>
      <c r="G52" s="236"/>
      <c r="H52" s="236"/>
      <c r="I52" s="236"/>
      <c r="J52" s="236"/>
      <c r="K52" s="236"/>
      <c r="L52" s="236"/>
    </row>
    <row r="53" spans="1:12" x14ac:dyDescent="0.25">
      <c r="A53" s="234"/>
      <c r="B53" s="234"/>
      <c r="C53" s="234"/>
      <c r="D53" s="234"/>
      <c r="E53" s="234"/>
      <c r="F53" s="234"/>
      <c r="G53" s="234"/>
      <c r="H53" s="234"/>
      <c r="I53" s="234"/>
      <c r="J53" s="234"/>
      <c r="K53" s="234"/>
      <c r="L53" s="234"/>
    </row>
    <row r="54" spans="1:12" x14ac:dyDescent="0.25">
      <c r="A54" s="234"/>
      <c r="B54" s="234"/>
      <c r="C54" s="234"/>
      <c r="D54" s="234"/>
      <c r="E54" s="234"/>
      <c r="F54" s="234"/>
      <c r="G54" s="234"/>
      <c r="H54" s="234"/>
      <c r="I54" s="234"/>
      <c r="J54" s="234"/>
      <c r="K54" s="234"/>
      <c r="L54" s="234"/>
    </row>
    <row r="55" spans="1:12" x14ac:dyDescent="0.25">
      <c r="A55" s="1443" t="s">
        <v>37</v>
      </c>
      <c r="B55" s="1443"/>
      <c r="C55" s="1443"/>
      <c r="D55" s="1443"/>
      <c r="E55" s="1443"/>
      <c r="F55" s="1443"/>
      <c r="G55" s="1443"/>
      <c r="H55" s="1443"/>
      <c r="I55" s="16"/>
      <c r="J55" s="16"/>
      <c r="K55" s="16"/>
      <c r="L55" s="16"/>
    </row>
    <row r="56" spans="1:12" ht="16.5" thickBot="1" x14ac:dyDescent="0.3">
      <c r="A56" s="234"/>
      <c r="B56" s="234"/>
      <c r="C56" s="234"/>
      <c r="D56" s="234"/>
      <c r="E56" s="234"/>
      <c r="F56" s="234"/>
      <c r="G56" s="234"/>
      <c r="H56" s="234"/>
      <c r="I56" s="234"/>
      <c r="J56" s="234"/>
      <c r="K56" s="234"/>
      <c r="L56" s="234"/>
    </row>
    <row r="57" spans="1:12" ht="16.5" thickBot="1" x14ac:dyDescent="0.3">
      <c r="A57" s="234"/>
      <c r="B57" s="1341" t="s">
        <v>38</v>
      </c>
      <c r="C57" s="1342"/>
      <c r="D57" s="234"/>
      <c r="E57" s="235"/>
      <c r="F57" s="235"/>
      <c r="G57" s="235"/>
      <c r="H57" s="279"/>
      <c r="I57" s="234"/>
      <c r="J57" s="234"/>
      <c r="K57" s="234"/>
    </row>
    <row r="58" spans="1:12" ht="110.25" x14ac:dyDescent="0.25">
      <c r="A58" s="280" t="s">
        <v>33</v>
      </c>
      <c r="B58" s="237" t="s">
        <v>39</v>
      </c>
      <c r="C58" s="265" t="s">
        <v>40</v>
      </c>
      <c r="D58" s="313" t="s">
        <v>41</v>
      </c>
      <c r="E58" s="231" t="s">
        <v>42</v>
      </c>
      <c r="F58" s="231" t="s">
        <v>43</v>
      </c>
      <c r="G58" s="231" t="s">
        <v>44</v>
      </c>
    </row>
    <row r="59" spans="1:12" x14ac:dyDescent="0.25">
      <c r="A59" s="270" t="s">
        <v>15</v>
      </c>
      <c r="B59" s="17">
        <v>6</v>
      </c>
      <c r="C59" s="507">
        <v>6</v>
      </c>
      <c r="D59" s="507">
        <v>4</v>
      </c>
      <c r="E59" s="294">
        <v>3</v>
      </c>
      <c r="F59" s="294">
        <v>19</v>
      </c>
      <c r="G59" s="282">
        <v>0</v>
      </c>
    </row>
    <row r="60" spans="1:12" x14ac:dyDescent="0.25">
      <c r="A60" s="270" t="s">
        <v>16</v>
      </c>
      <c r="B60" s="7">
        <v>1</v>
      </c>
      <c r="C60" s="6">
        <v>1</v>
      </c>
      <c r="D60" s="507">
        <v>1</v>
      </c>
      <c r="E60" s="281">
        <v>0</v>
      </c>
      <c r="F60" s="281">
        <v>6</v>
      </c>
      <c r="G60" s="282">
        <v>0</v>
      </c>
    </row>
    <row r="61" spans="1:12" x14ac:dyDescent="0.25">
      <c r="A61" s="270" t="s">
        <v>17</v>
      </c>
      <c r="B61" s="7">
        <v>7</v>
      </c>
      <c r="C61" s="6">
        <v>2</v>
      </c>
      <c r="D61" s="507">
        <v>1</v>
      </c>
      <c r="E61" s="281">
        <v>1</v>
      </c>
      <c r="F61" s="281">
        <v>1</v>
      </c>
      <c r="G61" s="282">
        <v>1</v>
      </c>
    </row>
    <row r="62" spans="1:12" x14ac:dyDescent="0.25">
      <c r="A62" s="270" t="s">
        <v>18</v>
      </c>
      <c r="B62" s="7">
        <v>1</v>
      </c>
      <c r="C62" s="6">
        <v>26</v>
      </c>
      <c r="D62" s="507">
        <v>4</v>
      </c>
      <c r="E62" s="281">
        <v>0</v>
      </c>
      <c r="F62" s="281">
        <v>3</v>
      </c>
      <c r="G62" s="282">
        <v>0</v>
      </c>
    </row>
    <row r="63" spans="1:12" x14ac:dyDescent="0.25">
      <c r="A63" s="270" t="s">
        <v>19</v>
      </c>
      <c r="B63" s="7">
        <v>0</v>
      </c>
      <c r="C63" s="6">
        <v>0</v>
      </c>
      <c r="D63" s="507">
        <v>1</v>
      </c>
      <c r="E63" s="281">
        <v>0</v>
      </c>
      <c r="F63" s="281">
        <v>1</v>
      </c>
      <c r="G63" s="282">
        <v>0</v>
      </c>
    </row>
    <row r="64" spans="1:12" x14ac:dyDescent="0.25">
      <c r="A64" s="270" t="s">
        <v>20</v>
      </c>
      <c r="B64" s="7">
        <v>2</v>
      </c>
      <c r="C64" s="6">
        <v>0</v>
      </c>
      <c r="D64" s="507">
        <v>4</v>
      </c>
      <c r="E64" s="281">
        <v>1</v>
      </c>
      <c r="F64" s="281">
        <v>3</v>
      </c>
      <c r="G64" s="282">
        <v>0</v>
      </c>
    </row>
    <row r="65" spans="1:12" x14ac:dyDescent="0.25">
      <c r="A65" s="270" t="s">
        <v>21</v>
      </c>
      <c r="B65" s="7">
        <v>1</v>
      </c>
      <c r="C65" s="6">
        <v>1</v>
      </c>
      <c r="D65" s="507">
        <v>1</v>
      </c>
      <c r="E65" s="281">
        <v>0</v>
      </c>
      <c r="F65" s="281">
        <v>0</v>
      </c>
      <c r="G65" s="282">
        <v>0</v>
      </c>
    </row>
    <row r="66" spans="1:12" x14ac:dyDescent="0.25">
      <c r="A66" s="270" t="s">
        <v>22</v>
      </c>
      <c r="B66" s="7">
        <v>0</v>
      </c>
      <c r="C66" s="6">
        <v>0</v>
      </c>
      <c r="D66" s="507">
        <v>0</v>
      </c>
      <c r="E66" s="281">
        <v>0</v>
      </c>
      <c r="F66" s="281">
        <v>1</v>
      </c>
      <c r="G66" s="282">
        <v>0</v>
      </c>
    </row>
    <row r="67" spans="1:12" x14ac:dyDescent="0.25">
      <c r="A67" s="270" t="s">
        <v>23</v>
      </c>
      <c r="B67" s="7">
        <v>0</v>
      </c>
      <c r="C67" s="6">
        <v>0</v>
      </c>
      <c r="D67" s="507">
        <v>0</v>
      </c>
      <c r="E67" s="281">
        <v>0</v>
      </c>
      <c r="F67" s="281">
        <v>0</v>
      </c>
      <c r="G67" s="282">
        <v>0</v>
      </c>
    </row>
    <row r="68" spans="1:12" x14ac:dyDescent="0.25">
      <c r="A68" s="270" t="s">
        <v>24</v>
      </c>
      <c r="B68" s="7">
        <v>0</v>
      </c>
      <c r="C68" s="6">
        <v>0</v>
      </c>
      <c r="D68" s="507">
        <v>0</v>
      </c>
      <c r="E68" s="281">
        <v>0</v>
      </c>
      <c r="F68" s="281">
        <v>0</v>
      </c>
      <c r="G68" s="282">
        <v>0</v>
      </c>
    </row>
    <row r="69" spans="1:12" x14ac:dyDescent="0.25">
      <c r="A69" s="270" t="s">
        <v>25</v>
      </c>
      <c r="B69" s="7">
        <v>3</v>
      </c>
      <c r="C69" s="6">
        <v>3</v>
      </c>
      <c r="D69" s="507">
        <v>2</v>
      </c>
      <c r="E69" s="281">
        <v>0</v>
      </c>
      <c r="F69" s="281">
        <v>0</v>
      </c>
      <c r="G69" s="282">
        <v>0</v>
      </c>
    </row>
    <row r="70" spans="1:12" x14ac:dyDescent="0.25">
      <c r="A70" s="270" t="s">
        <v>26</v>
      </c>
      <c r="B70" s="7">
        <v>0</v>
      </c>
      <c r="C70" s="6">
        <v>0</v>
      </c>
      <c r="D70" s="507">
        <v>0</v>
      </c>
      <c r="E70" s="281">
        <v>1</v>
      </c>
      <c r="F70" s="281">
        <v>1</v>
      </c>
      <c r="G70" s="282">
        <v>0</v>
      </c>
    </row>
    <row r="71" spans="1:12" x14ac:dyDescent="0.25">
      <c r="A71" s="270" t="s">
        <v>27</v>
      </c>
      <c r="B71" s="7">
        <v>0</v>
      </c>
      <c r="C71" s="6">
        <v>28</v>
      </c>
      <c r="D71" s="507">
        <v>0</v>
      </c>
      <c r="E71" s="281">
        <v>0</v>
      </c>
      <c r="F71" s="281">
        <v>0</v>
      </c>
      <c r="G71" s="282">
        <v>0</v>
      </c>
    </row>
    <row r="72" spans="1:12" x14ac:dyDescent="0.25">
      <c r="A72" s="270" t="s">
        <v>28</v>
      </c>
      <c r="B72" s="7">
        <v>0</v>
      </c>
      <c r="C72" s="6">
        <v>15</v>
      </c>
      <c r="D72" s="507">
        <v>0</v>
      </c>
      <c r="E72" s="281">
        <v>0</v>
      </c>
      <c r="F72" s="281">
        <v>0</v>
      </c>
      <c r="G72" s="282">
        <v>0</v>
      </c>
    </row>
    <row r="73" spans="1:12" x14ac:dyDescent="0.25">
      <c r="A73" s="270" t="s">
        <v>29</v>
      </c>
      <c r="B73" s="7">
        <v>0</v>
      </c>
      <c r="C73" s="6">
        <v>0</v>
      </c>
      <c r="D73" s="507">
        <v>0</v>
      </c>
      <c r="E73" s="281">
        <v>0</v>
      </c>
      <c r="F73" s="281">
        <v>0</v>
      </c>
      <c r="G73" s="282">
        <v>0</v>
      </c>
    </row>
    <row r="74" spans="1:12" x14ac:dyDescent="0.25">
      <c r="A74" s="270" t="s">
        <v>30</v>
      </c>
      <c r="B74" s="7">
        <v>0</v>
      </c>
      <c r="C74" s="6">
        <v>6</v>
      </c>
      <c r="D74" s="507">
        <v>0</v>
      </c>
      <c r="E74" s="281">
        <v>0</v>
      </c>
      <c r="F74" s="281">
        <v>0</v>
      </c>
      <c r="G74" s="282">
        <v>0</v>
      </c>
    </row>
    <row r="75" spans="1:12" x14ac:dyDescent="0.25">
      <c r="A75" s="270" t="s">
        <v>31</v>
      </c>
      <c r="B75" s="7">
        <v>1</v>
      </c>
      <c r="C75" s="6">
        <v>38</v>
      </c>
      <c r="D75" s="507">
        <v>2</v>
      </c>
      <c r="E75" s="281">
        <v>7</v>
      </c>
      <c r="F75" s="281">
        <v>17</v>
      </c>
      <c r="G75" s="282">
        <v>0</v>
      </c>
    </row>
    <row r="76" spans="1:12" s="299" customFormat="1" ht="16.5" thickBot="1" x14ac:dyDescent="0.3">
      <c r="A76" s="161" t="s">
        <v>32</v>
      </c>
      <c r="B76" s="162">
        <f>SUM(B59:B75)</f>
        <v>22</v>
      </c>
      <c r="C76" s="163">
        <f>SUM(C59:C75)</f>
        <v>126</v>
      </c>
      <c r="D76" s="181">
        <f>SUM(D59:D75)</f>
        <v>20</v>
      </c>
      <c r="E76" s="163">
        <f>SUM(E59:E75)</f>
        <v>13</v>
      </c>
      <c r="F76" s="163">
        <f>SUM(F59:F75)</f>
        <v>52</v>
      </c>
      <c r="G76" s="475">
        <v>1</v>
      </c>
      <c r="K76" s="239"/>
    </row>
    <row r="77" spans="1:12" x14ac:dyDescent="0.25">
      <c r="A77" s="234" t="s">
        <v>45</v>
      </c>
      <c r="B77" s="234"/>
      <c r="C77" s="21"/>
      <c r="D77" s="13"/>
      <c r="E77" s="13"/>
      <c r="F77" s="234"/>
      <c r="G77" s="234"/>
      <c r="H77" s="234"/>
      <c r="I77" s="234"/>
      <c r="J77" s="234"/>
      <c r="K77" s="234"/>
      <c r="L77" s="234"/>
    </row>
    <row r="78" spans="1:12" x14ac:dyDescent="0.25">
      <c r="A78" s="234"/>
      <c r="B78" s="234"/>
      <c r="C78" s="234"/>
      <c r="D78" s="234"/>
      <c r="E78" s="234"/>
      <c r="F78" s="234"/>
      <c r="G78" s="234"/>
      <c r="H78" s="234"/>
      <c r="I78" s="234"/>
      <c r="J78" s="234"/>
      <c r="K78" s="234"/>
      <c r="L78" s="234"/>
    </row>
    <row r="79" spans="1:12" ht="47.25" x14ac:dyDescent="0.25">
      <c r="A79" s="234" t="s">
        <v>46</v>
      </c>
      <c r="B79" s="234"/>
      <c r="C79" s="234"/>
      <c r="D79" s="234"/>
      <c r="E79" s="234"/>
      <c r="F79" s="234"/>
      <c r="G79" s="234"/>
      <c r="H79" s="234"/>
      <c r="I79" s="234"/>
      <c r="J79" s="234"/>
      <c r="K79" s="234"/>
      <c r="L79" s="234"/>
    </row>
    <row r="80" spans="1:12" x14ac:dyDescent="0.25">
      <c r="A80" s="234"/>
      <c r="B80" s="234"/>
      <c r="C80" s="234"/>
      <c r="D80" s="234"/>
      <c r="E80" s="234"/>
      <c r="F80" s="234"/>
      <c r="G80" s="234"/>
      <c r="H80" s="234"/>
      <c r="I80" s="234"/>
      <c r="J80" s="234"/>
      <c r="K80" s="234"/>
      <c r="L80" s="234"/>
    </row>
    <row r="81" spans="1:12" ht="94.5" x14ac:dyDescent="0.25">
      <c r="A81" s="280" t="s">
        <v>33</v>
      </c>
      <c r="B81" s="231" t="s">
        <v>47</v>
      </c>
      <c r="C81" s="231" t="s">
        <v>48</v>
      </c>
      <c r="D81" s="231" t="s">
        <v>10</v>
      </c>
      <c r="E81" s="231" t="s">
        <v>49</v>
      </c>
      <c r="F81" s="231" t="s">
        <v>50</v>
      </c>
      <c r="G81" s="231" t="s">
        <v>51</v>
      </c>
      <c r="H81" s="231" t="s">
        <v>52</v>
      </c>
      <c r="I81" s="234"/>
      <c r="J81" s="234"/>
      <c r="K81" s="234"/>
      <c r="L81" s="234"/>
    </row>
    <row r="82" spans="1:12" x14ac:dyDescent="0.25">
      <c r="A82" s="270" t="s">
        <v>15</v>
      </c>
      <c r="B82" s="6">
        <v>19</v>
      </c>
      <c r="C82" s="6">
        <v>3</v>
      </c>
      <c r="D82" s="6">
        <v>15</v>
      </c>
      <c r="E82" s="6">
        <v>1</v>
      </c>
      <c r="F82" s="6">
        <v>0</v>
      </c>
      <c r="G82" s="6">
        <v>0</v>
      </c>
      <c r="H82" s="6">
        <v>0</v>
      </c>
      <c r="I82" s="234"/>
      <c r="J82" s="234"/>
      <c r="K82" s="234"/>
      <c r="L82" s="234"/>
    </row>
    <row r="83" spans="1:12" x14ac:dyDescent="0.25">
      <c r="A83" s="270" t="s">
        <v>16</v>
      </c>
      <c r="B83" s="6">
        <v>6</v>
      </c>
      <c r="C83" s="6">
        <v>0</v>
      </c>
      <c r="D83" s="6">
        <v>6</v>
      </c>
      <c r="E83" s="6">
        <v>0</v>
      </c>
      <c r="F83" s="6">
        <v>0</v>
      </c>
      <c r="G83" s="6">
        <v>0</v>
      </c>
      <c r="H83" s="6">
        <v>0</v>
      </c>
      <c r="I83" s="234"/>
      <c r="J83" s="234"/>
      <c r="K83" s="234"/>
      <c r="L83" s="234"/>
    </row>
    <row r="84" spans="1:12" x14ac:dyDescent="0.25">
      <c r="A84" s="270" t="s">
        <v>17</v>
      </c>
      <c r="B84" s="6">
        <v>1</v>
      </c>
      <c r="C84" s="6">
        <v>0</v>
      </c>
      <c r="D84" s="6">
        <v>1</v>
      </c>
      <c r="E84" s="6">
        <v>0</v>
      </c>
      <c r="F84" s="6">
        <v>0</v>
      </c>
      <c r="G84" s="6">
        <v>0</v>
      </c>
      <c r="H84" s="6">
        <v>0</v>
      </c>
      <c r="I84" s="234"/>
      <c r="J84" s="234"/>
      <c r="K84" s="234"/>
      <c r="L84" s="234"/>
    </row>
    <row r="85" spans="1:12" x14ac:dyDescent="0.25">
      <c r="A85" s="270" t="s">
        <v>18</v>
      </c>
      <c r="B85" s="6">
        <v>3</v>
      </c>
      <c r="C85" s="6">
        <v>1</v>
      </c>
      <c r="D85" s="6">
        <v>2</v>
      </c>
      <c r="E85" s="6">
        <v>0</v>
      </c>
      <c r="F85" s="6">
        <v>0</v>
      </c>
      <c r="G85" s="6">
        <v>0</v>
      </c>
      <c r="H85" s="6">
        <v>0</v>
      </c>
      <c r="I85" s="234"/>
      <c r="J85" s="234"/>
      <c r="K85" s="234"/>
      <c r="L85" s="234"/>
    </row>
    <row r="86" spans="1:12" x14ac:dyDescent="0.25">
      <c r="A86" s="270" t="s">
        <v>19</v>
      </c>
      <c r="B86" s="6">
        <v>1</v>
      </c>
      <c r="C86" s="6">
        <v>0</v>
      </c>
      <c r="D86" s="6">
        <v>1</v>
      </c>
      <c r="E86" s="6">
        <v>0</v>
      </c>
      <c r="F86" s="6">
        <v>0</v>
      </c>
      <c r="G86" s="6">
        <v>0</v>
      </c>
      <c r="H86" s="6">
        <v>0</v>
      </c>
      <c r="I86" s="234"/>
      <c r="J86" s="234"/>
      <c r="K86" s="234"/>
      <c r="L86" s="234"/>
    </row>
    <row r="87" spans="1:12" x14ac:dyDescent="0.25">
      <c r="A87" s="270" t="s">
        <v>20</v>
      </c>
      <c r="B87" s="6">
        <v>3</v>
      </c>
      <c r="C87" s="6">
        <v>0</v>
      </c>
      <c r="D87" s="6">
        <v>2</v>
      </c>
      <c r="E87" s="6">
        <v>1</v>
      </c>
      <c r="F87" s="6">
        <v>0</v>
      </c>
      <c r="G87" s="6">
        <v>0</v>
      </c>
      <c r="H87" s="6">
        <v>0</v>
      </c>
      <c r="I87" s="234"/>
      <c r="J87" s="234"/>
      <c r="K87" s="234"/>
      <c r="L87" s="234"/>
    </row>
    <row r="88" spans="1:12" x14ac:dyDescent="0.25">
      <c r="A88" s="270" t="s">
        <v>21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234"/>
      <c r="J88" s="234"/>
      <c r="K88" s="234"/>
      <c r="L88" s="234"/>
    </row>
    <row r="89" spans="1:12" x14ac:dyDescent="0.25">
      <c r="A89" s="270" t="s">
        <v>22</v>
      </c>
      <c r="B89" s="6">
        <v>1</v>
      </c>
      <c r="C89" s="6">
        <v>0</v>
      </c>
      <c r="D89" s="6">
        <v>1</v>
      </c>
      <c r="E89" s="6">
        <v>0</v>
      </c>
      <c r="F89" s="6">
        <v>0</v>
      </c>
      <c r="G89" s="6">
        <v>0</v>
      </c>
      <c r="H89" s="6">
        <v>0</v>
      </c>
      <c r="I89" s="234"/>
      <c r="J89" s="234"/>
      <c r="K89" s="234"/>
      <c r="L89" s="234"/>
    </row>
    <row r="90" spans="1:12" x14ac:dyDescent="0.25">
      <c r="A90" s="270" t="s">
        <v>23</v>
      </c>
      <c r="B90" s="6">
        <v>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234"/>
      <c r="J90" s="234"/>
      <c r="K90" s="234"/>
      <c r="L90" s="234"/>
    </row>
    <row r="91" spans="1:12" x14ac:dyDescent="0.25">
      <c r="A91" s="270" t="s">
        <v>24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234"/>
      <c r="J91" s="234"/>
      <c r="K91" s="234"/>
      <c r="L91" s="234"/>
    </row>
    <row r="92" spans="1:12" x14ac:dyDescent="0.25">
      <c r="A92" s="270" t="s">
        <v>25</v>
      </c>
      <c r="B92" s="6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234"/>
      <c r="J92" s="234"/>
      <c r="K92" s="234"/>
      <c r="L92" s="234"/>
    </row>
    <row r="93" spans="1:12" x14ac:dyDescent="0.25">
      <c r="A93" s="270" t="s">
        <v>26</v>
      </c>
      <c r="B93" s="6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234"/>
      <c r="J93" s="234"/>
      <c r="K93" s="234"/>
      <c r="L93" s="234"/>
    </row>
    <row r="94" spans="1:12" x14ac:dyDescent="0.25">
      <c r="A94" s="270" t="s">
        <v>27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234"/>
      <c r="J94" s="234"/>
      <c r="K94" s="234"/>
      <c r="L94" s="234"/>
    </row>
    <row r="95" spans="1:12" x14ac:dyDescent="0.25">
      <c r="A95" s="270" t="s">
        <v>28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234"/>
      <c r="J95" s="234"/>
      <c r="K95" s="234"/>
      <c r="L95" s="234"/>
    </row>
    <row r="96" spans="1:12" x14ac:dyDescent="0.25">
      <c r="A96" s="270" t="s">
        <v>29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234"/>
      <c r="J96" s="234"/>
      <c r="K96" s="234"/>
      <c r="L96" s="234"/>
    </row>
    <row r="97" spans="1:12" x14ac:dyDescent="0.25">
      <c r="A97" s="270" t="s">
        <v>30</v>
      </c>
      <c r="B97" s="6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234"/>
      <c r="J97" s="234"/>
      <c r="K97" s="234"/>
      <c r="L97" s="234"/>
    </row>
    <row r="98" spans="1:12" x14ac:dyDescent="0.25">
      <c r="A98" s="270" t="s">
        <v>31</v>
      </c>
      <c r="B98" s="281">
        <v>17</v>
      </c>
      <c r="C98" s="6">
        <v>1</v>
      </c>
      <c r="D98" s="6">
        <v>16</v>
      </c>
      <c r="E98" s="6">
        <v>0</v>
      </c>
      <c r="F98" s="6">
        <v>0</v>
      </c>
      <c r="G98" s="6">
        <v>0</v>
      </c>
      <c r="H98" s="6">
        <v>0</v>
      </c>
      <c r="I98" s="234"/>
      <c r="J98" s="234"/>
      <c r="K98" s="234"/>
      <c r="L98" s="234"/>
    </row>
    <row r="99" spans="1:12" s="299" customFormat="1" ht="16.5" thickBot="1" x14ac:dyDescent="0.3">
      <c r="A99" s="161" t="s">
        <v>32</v>
      </c>
      <c r="B99" s="166">
        <f>SUM(B82:B98)</f>
        <v>51</v>
      </c>
      <c r="C99" s="163">
        <f>SUM(C82:C98)</f>
        <v>5</v>
      </c>
      <c r="D99" s="163">
        <f>SUM(D82:D98)</f>
        <v>44</v>
      </c>
      <c r="E99" s="163">
        <v>2</v>
      </c>
      <c r="F99" s="166">
        <v>0</v>
      </c>
      <c r="G99" s="166">
        <v>0</v>
      </c>
      <c r="H99" s="166">
        <v>0</v>
      </c>
      <c r="I99" s="239"/>
      <c r="J99" s="239"/>
      <c r="K99" s="239"/>
      <c r="L99" s="239"/>
    </row>
    <row r="100" spans="1:12" x14ac:dyDescent="0.25">
      <c r="A100" s="234"/>
      <c r="B100" s="281"/>
      <c r="C100" s="234"/>
      <c r="D100" s="234"/>
      <c r="E100" s="234"/>
      <c r="F100" s="234"/>
      <c r="G100" s="234"/>
      <c r="H100" s="234"/>
      <c r="I100" s="234"/>
      <c r="J100" s="234"/>
      <c r="K100" s="234"/>
      <c r="L100" s="234"/>
    </row>
    <row r="101" spans="1:12" x14ac:dyDescent="0.25">
      <c r="A101" s="234"/>
      <c r="B101" s="234"/>
      <c r="C101" s="234"/>
      <c r="D101" s="234"/>
      <c r="E101" s="234"/>
      <c r="F101" s="234"/>
      <c r="G101" s="234"/>
      <c r="H101" s="234"/>
      <c r="I101" s="234"/>
      <c r="J101" s="234"/>
      <c r="K101" s="234"/>
      <c r="L101" s="234"/>
    </row>
    <row r="102" spans="1:12" ht="47.25" x14ac:dyDescent="0.25">
      <c r="A102" s="236" t="s">
        <v>53</v>
      </c>
      <c r="B102" s="236"/>
      <c r="C102" s="236"/>
      <c r="D102" s="236"/>
      <c r="E102" s="236"/>
      <c r="F102" s="236"/>
      <c r="G102" s="236"/>
      <c r="H102" s="236"/>
      <c r="I102" s="236"/>
      <c r="J102" s="236"/>
      <c r="K102" s="236"/>
      <c r="L102" s="234"/>
    </row>
    <row r="103" spans="1:12" x14ac:dyDescent="0.25">
      <c r="A103" s="234"/>
      <c r="B103" s="234"/>
      <c r="C103" s="234"/>
      <c r="D103" s="234"/>
      <c r="E103" s="234"/>
      <c r="F103" s="234"/>
      <c r="G103" s="234"/>
      <c r="H103" s="234"/>
      <c r="I103" s="234"/>
      <c r="J103" s="234"/>
      <c r="K103" s="234"/>
      <c r="L103" s="234"/>
    </row>
    <row r="104" spans="1:12" x14ac:dyDescent="0.25">
      <c r="A104" s="234"/>
      <c r="B104" s="234"/>
      <c r="C104" s="234"/>
      <c r="D104" s="234"/>
      <c r="E104" s="234"/>
      <c r="F104" s="234"/>
      <c r="G104" s="234"/>
      <c r="H104" s="234"/>
      <c r="I104" s="234"/>
      <c r="J104" s="234"/>
      <c r="K104" s="234"/>
      <c r="L104" s="234"/>
    </row>
    <row r="105" spans="1:12" x14ac:dyDescent="0.25">
      <c r="A105" s="235" t="s">
        <v>54</v>
      </c>
      <c r="B105" s="235"/>
      <c r="C105" s="235"/>
      <c r="D105" s="235"/>
      <c r="E105" s="235"/>
      <c r="F105" s="235"/>
      <c r="G105" s="235"/>
      <c r="H105" s="235"/>
      <c r="I105" s="279"/>
      <c r="J105" s="234"/>
      <c r="K105" s="234"/>
      <c r="L105" s="234"/>
    </row>
    <row r="106" spans="1:12" x14ac:dyDescent="0.25">
      <c r="A106" s="235"/>
      <c r="B106" s="235"/>
      <c r="C106" s="235"/>
      <c r="D106" s="235"/>
      <c r="E106" s="235"/>
      <c r="F106" s="235"/>
      <c r="G106" s="235"/>
      <c r="H106" s="235"/>
      <c r="I106" s="279"/>
      <c r="J106" s="234"/>
      <c r="K106" s="234"/>
      <c r="L106" s="234"/>
    </row>
    <row r="107" spans="1:12" x14ac:dyDescent="0.25">
      <c r="A107" s="234"/>
      <c r="B107" s="234"/>
      <c r="C107" s="234"/>
      <c r="D107" s="234"/>
      <c r="E107" s="234"/>
      <c r="F107" s="234"/>
      <c r="G107" s="234"/>
      <c r="H107" s="234"/>
      <c r="I107" s="278"/>
      <c r="J107" s="234"/>
      <c r="K107" s="234"/>
      <c r="L107" s="234"/>
    </row>
    <row r="108" spans="1:12" x14ac:dyDescent="0.25">
      <c r="A108" s="279"/>
      <c r="B108" s="279"/>
      <c r="C108" s="234"/>
      <c r="D108" s="234"/>
      <c r="E108" s="234"/>
      <c r="F108" s="279"/>
      <c r="G108" s="279"/>
      <c r="H108" s="279"/>
      <c r="J108" s="279"/>
      <c r="K108" s="279"/>
      <c r="L108" s="279"/>
    </row>
    <row r="109" spans="1:12" ht="16.5" thickBot="1" x14ac:dyDescent="0.3">
      <c r="D109" s="278"/>
      <c r="E109" s="278"/>
      <c r="F109" s="278"/>
    </row>
    <row r="110" spans="1:12" ht="47.25" x14ac:dyDescent="0.25">
      <c r="A110" s="281"/>
      <c r="B110" s="268" t="s">
        <v>55</v>
      </c>
      <c r="C110" s="241" t="s">
        <v>56</v>
      </c>
    </row>
    <row r="111" spans="1:12" x14ac:dyDescent="0.25">
      <c r="A111" s="281" t="s">
        <v>57</v>
      </c>
      <c r="B111" s="284">
        <v>156</v>
      </c>
      <c r="C111" s="285">
        <v>50</v>
      </c>
    </row>
    <row r="112" spans="1:12" x14ac:dyDescent="0.25">
      <c r="A112" s="281" t="s">
        <v>58</v>
      </c>
      <c r="B112" s="284">
        <v>392</v>
      </c>
      <c r="C112" s="285">
        <v>59</v>
      </c>
    </row>
    <row r="113" spans="1:9" x14ac:dyDescent="0.25">
      <c r="A113" s="281" t="s">
        <v>59</v>
      </c>
      <c r="B113" s="284">
        <v>10</v>
      </c>
      <c r="C113" s="285">
        <v>3</v>
      </c>
    </row>
    <row r="114" spans="1:9" x14ac:dyDescent="0.25">
      <c r="A114" s="281" t="s">
        <v>60</v>
      </c>
      <c r="B114" s="284">
        <v>1</v>
      </c>
      <c r="C114" s="285">
        <v>0</v>
      </c>
    </row>
    <row r="115" spans="1:9" x14ac:dyDescent="0.25">
      <c r="A115" s="281" t="s">
        <v>61</v>
      </c>
      <c r="B115" s="284">
        <v>3</v>
      </c>
      <c r="C115" s="285">
        <v>1</v>
      </c>
    </row>
    <row r="116" spans="1:9" x14ac:dyDescent="0.25">
      <c r="A116" s="286" t="s">
        <v>62</v>
      </c>
      <c r="B116" s="284">
        <v>2</v>
      </c>
      <c r="C116" s="285">
        <v>0</v>
      </c>
    </row>
    <row r="117" spans="1:9" x14ac:dyDescent="0.25">
      <c r="A117" s="286" t="s">
        <v>63</v>
      </c>
      <c r="B117" s="284">
        <v>55</v>
      </c>
      <c r="C117" s="284">
        <v>11</v>
      </c>
      <c r="D117" s="234"/>
    </row>
    <row r="118" spans="1:9" x14ac:dyDescent="0.25">
      <c r="A118" s="166" t="s">
        <v>32</v>
      </c>
      <c r="B118" s="166">
        <f>SUM(B111:B117)</f>
        <v>619</v>
      </c>
      <c r="C118" s="166">
        <f>SUM(C111:C117)</f>
        <v>124</v>
      </c>
      <c r="D118" s="234"/>
    </row>
    <row r="119" spans="1:9" x14ac:dyDescent="0.25">
      <c r="A119" s="287" t="s">
        <v>64</v>
      </c>
      <c r="C119" s="288"/>
      <c r="D119" s="288"/>
      <c r="E119" s="288"/>
      <c r="I119" s="234"/>
    </row>
    <row r="122" spans="1:9" ht="47.25" x14ac:dyDescent="0.25">
      <c r="A122" s="281"/>
      <c r="B122" s="231" t="s">
        <v>65</v>
      </c>
      <c r="C122" s="242" t="s">
        <v>66</v>
      </c>
      <c r="D122" s="242" t="s">
        <v>67</v>
      </c>
      <c r="E122" s="242" t="s">
        <v>68</v>
      </c>
      <c r="F122" s="242" t="s">
        <v>69</v>
      </c>
      <c r="G122" s="654" t="s">
        <v>242</v>
      </c>
    </row>
    <row r="123" spans="1:9" ht="31.5" x14ac:dyDescent="0.25">
      <c r="A123" s="243" t="s">
        <v>70</v>
      </c>
      <c r="B123" s="281">
        <v>0</v>
      </c>
      <c r="C123" s="281">
        <v>1</v>
      </c>
      <c r="D123" s="281">
        <v>2</v>
      </c>
      <c r="E123" s="281">
        <v>0</v>
      </c>
      <c r="F123" s="281">
        <v>0</v>
      </c>
      <c r="G123" s="6">
        <v>10</v>
      </c>
    </row>
    <row r="124" spans="1:9" x14ac:dyDescent="0.25">
      <c r="C124" s="244"/>
      <c r="D124" s="244"/>
      <c r="E124" s="244"/>
    </row>
    <row r="125" spans="1:9" x14ac:dyDescent="0.25">
      <c r="A125" s="274" t="s">
        <v>71</v>
      </c>
    </row>
    <row r="126" spans="1:9" x14ac:dyDescent="0.25">
      <c r="A126" s="274" t="s">
        <v>72</v>
      </c>
    </row>
    <row r="127" spans="1:9" x14ac:dyDescent="0.25">
      <c r="A127" s="274" t="s">
        <v>73</v>
      </c>
    </row>
    <row r="129" spans="1:5" x14ac:dyDescent="0.25">
      <c r="B129" s="1444" t="s">
        <v>74</v>
      </c>
      <c r="C129" s="1445"/>
      <c r="D129" s="1446"/>
    </row>
    <row r="130" spans="1:5" x14ac:dyDescent="0.25">
      <c r="B130" s="281" t="s">
        <v>75</v>
      </c>
      <c r="D130" s="652">
        <v>485</v>
      </c>
    </row>
    <row r="131" spans="1:5" x14ac:dyDescent="0.25">
      <c r="B131" s="281" t="s">
        <v>76</v>
      </c>
      <c r="D131" s="652">
        <v>124</v>
      </c>
    </row>
    <row r="132" spans="1:5" ht="31.5" x14ac:dyDescent="0.25">
      <c r="B132" s="245" t="s">
        <v>77</v>
      </c>
      <c r="C132" s="281" t="s">
        <v>80</v>
      </c>
      <c r="D132" s="281">
        <v>21</v>
      </c>
    </row>
    <row r="133" spans="1:5" ht="31.5" x14ac:dyDescent="0.25">
      <c r="B133" s="291"/>
      <c r="C133" s="243" t="s">
        <v>82</v>
      </c>
      <c r="D133" s="281">
        <v>25</v>
      </c>
    </row>
    <row r="134" spans="1:5" x14ac:dyDescent="0.25">
      <c r="B134" s="511" t="s">
        <v>78</v>
      </c>
      <c r="D134" s="653">
        <v>10</v>
      </c>
    </row>
    <row r="135" spans="1:5" x14ac:dyDescent="0.25">
      <c r="B135" s="166" t="s">
        <v>32</v>
      </c>
      <c r="C135" s="166"/>
      <c r="D135" s="166">
        <f>D130+D131+D132+D133+D134</f>
        <v>665</v>
      </c>
    </row>
    <row r="137" spans="1:5" x14ac:dyDescent="0.25">
      <c r="A137" s="1447" t="s">
        <v>94</v>
      </c>
      <c r="B137" s="1447"/>
      <c r="C137" s="1447"/>
      <c r="D137" s="1447"/>
      <c r="E137" s="1447"/>
    </row>
    <row r="138" spans="1:5" x14ac:dyDescent="0.25">
      <c r="A138" s="292" t="s">
        <v>95</v>
      </c>
      <c r="B138" s="1444"/>
      <c r="C138" s="1445"/>
      <c r="D138" s="1445"/>
      <c r="E138" s="1445"/>
    </row>
    <row r="139" spans="1:5" x14ac:dyDescent="0.25">
      <c r="A139" s="281"/>
      <c r="B139" s="1441" t="s">
        <v>32</v>
      </c>
      <c r="C139" s="1337" t="s">
        <v>84</v>
      </c>
      <c r="D139" s="1337" t="s">
        <v>85</v>
      </c>
      <c r="E139" s="1337" t="s">
        <v>86</v>
      </c>
    </row>
    <row r="140" spans="1:5" x14ac:dyDescent="0.25">
      <c r="A140" s="281"/>
      <c r="B140" s="1442"/>
      <c r="C140" s="1338"/>
      <c r="D140" s="1442"/>
      <c r="E140" s="1442"/>
    </row>
    <row r="141" spans="1:5" x14ac:dyDescent="0.25">
      <c r="A141" s="293" t="s">
        <v>87</v>
      </c>
      <c r="B141" s="294">
        <v>5</v>
      </c>
      <c r="C141" s="294">
        <v>5</v>
      </c>
      <c r="D141" s="294">
        <v>0</v>
      </c>
      <c r="E141" s="294">
        <v>0</v>
      </c>
    </row>
    <row r="142" spans="1:5" x14ac:dyDescent="0.25">
      <c r="A142" s="293" t="s">
        <v>88</v>
      </c>
      <c r="B142" s="294">
        <v>1</v>
      </c>
      <c r="C142" s="294">
        <v>1</v>
      </c>
      <c r="D142" s="294">
        <v>0</v>
      </c>
      <c r="E142" s="294">
        <v>0</v>
      </c>
    </row>
    <row r="143" spans="1:5" x14ac:dyDescent="0.25">
      <c r="A143" s="293" t="s">
        <v>89</v>
      </c>
      <c r="B143" s="294">
        <v>3</v>
      </c>
      <c r="C143" s="294">
        <v>3</v>
      </c>
      <c r="D143" s="294">
        <v>0</v>
      </c>
      <c r="E143" s="294">
        <v>0</v>
      </c>
    </row>
    <row r="144" spans="1:5" x14ac:dyDescent="0.25">
      <c r="A144" s="293" t="s">
        <v>90</v>
      </c>
      <c r="B144" s="294">
        <v>1</v>
      </c>
      <c r="C144" s="294">
        <v>1</v>
      </c>
      <c r="D144" s="294">
        <v>0</v>
      </c>
      <c r="E144" s="294">
        <v>0</v>
      </c>
    </row>
    <row r="145" spans="1:5" x14ac:dyDescent="0.25">
      <c r="A145" s="293" t="s">
        <v>91</v>
      </c>
      <c r="B145" s="294">
        <v>8</v>
      </c>
      <c r="C145" s="294">
        <v>8</v>
      </c>
      <c r="D145" s="294">
        <v>4</v>
      </c>
      <c r="E145" s="294">
        <v>0</v>
      </c>
    </row>
    <row r="146" spans="1:5" x14ac:dyDescent="0.25">
      <c r="A146" s="293" t="s">
        <v>92</v>
      </c>
      <c r="B146" s="294">
        <v>0</v>
      </c>
      <c r="C146" s="294">
        <v>0</v>
      </c>
      <c r="D146" s="294">
        <v>0</v>
      </c>
      <c r="E146" s="294">
        <v>0</v>
      </c>
    </row>
    <row r="147" spans="1:5" x14ac:dyDescent="0.25">
      <c r="A147" s="293" t="s">
        <v>93</v>
      </c>
      <c r="B147" s="294">
        <v>1</v>
      </c>
      <c r="C147" s="294">
        <v>1</v>
      </c>
      <c r="D147" s="294">
        <v>1</v>
      </c>
      <c r="E147" s="294">
        <v>0</v>
      </c>
    </row>
  </sheetData>
  <mergeCells count="16">
    <mergeCell ref="B139:B140"/>
    <mergeCell ref="C139:C140"/>
    <mergeCell ref="D139:D140"/>
    <mergeCell ref="E139:E140"/>
    <mergeCell ref="A51:C51"/>
    <mergeCell ref="A55:H55"/>
    <mergeCell ref="B57:C57"/>
    <mergeCell ref="B129:D129"/>
    <mergeCell ref="A137:E137"/>
    <mergeCell ref="B138:E138"/>
    <mergeCell ref="A50:C50"/>
    <mergeCell ref="A5:L5"/>
    <mergeCell ref="A8:A9"/>
    <mergeCell ref="B8:B9"/>
    <mergeCell ref="C8:E8"/>
    <mergeCell ref="F8:L8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opLeftCell="A127" zoomScale="80" zoomScaleNormal="80" workbookViewId="0">
      <selection activeCell="B135" sqref="B135:D135"/>
    </sheetView>
  </sheetViews>
  <sheetFormatPr defaultRowHeight="15.75" x14ac:dyDescent="0.25"/>
  <cols>
    <col min="1" max="1" width="39.42578125" style="274" customWidth="1"/>
    <col min="2" max="2" width="16.7109375" style="274" customWidth="1"/>
    <col min="3" max="3" width="18.85546875" style="274" customWidth="1"/>
    <col min="4" max="4" width="16.85546875" style="274" customWidth="1"/>
    <col min="5" max="5" width="18.42578125" style="274" customWidth="1"/>
    <col min="6" max="6" width="16.85546875" style="274" customWidth="1"/>
    <col min="7" max="7" width="16.7109375" style="274" customWidth="1"/>
    <col min="8" max="8" width="15.42578125" style="274" customWidth="1"/>
    <col min="9" max="9" width="17.28515625" style="274" customWidth="1"/>
    <col min="10" max="10" width="15.140625" style="274" customWidth="1"/>
    <col min="11" max="11" width="17.7109375" style="274" customWidth="1"/>
    <col min="12" max="12" width="14.85546875" style="274" customWidth="1"/>
    <col min="13" max="256" width="9.140625" style="274"/>
    <col min="257" max="257" width="39.42578125" style="274" customWidth="1"/>
    <col min="258" max="258" width="16.7109375" style="274" customWidth="1"/>
    <col min="259" max="259" width="18.85546875" style="274" customWidth="1"/>
    <col min="260" max="260" width="13.85546875" style="274" customWidth="1"/>
    <col min="261" max="261" width="14.140625" style="274" customWidth="1"/>
    <col min="262" max="262" width="16.85546875" style="274" customWidth="1"/>
    <col min="263" max="263" width="16.7109375" style="274" customWidth="1"/>
    <col min="264" max="264" width="15.42578125" style="274" customWidth="1"/>
    <col min="265" max="265" width="17.28515625" style="274" customWidth="1"/>
    <col min="266" max="266" width="15.140625" style="274" customWidth="1"/>
    <col min="267" max="267" width="17.7109375" style="274" customWidth="1"/>
    <col min="268" max="268" width="14.85546875" style="274" customWidth="1"/>
    <col min="269" max="512" width="9.140625" style="274"/>
    <col min="513" max="513" width="39.42578125" style="274" customWidth="1"/>
    <col min="514" max="514" width="16.7109375" style="274" customWidth="1"/>
    <col min="515" max="515" width="18.85546875" style="274" customWidth="1"/>
    <col min="516" max="516" width="13.85546875" style="274" customWidth="1"/>
    <col min="517" max="517" width="14.140625" style="274" customWidth="1"/>
    <col min="518" max="518" width="16.85546875" style="274" customWidth="1"/>
    <col min="519" max="519" width="16.7109375" style="274" customWidth="1"/>
    <col min="520" max="520" width="15.42578125" style="274" customWidth="1"/>
    <col min="521" max="521" width="17.28515625" style="274" customWidth="1"/>
    <col min="522" max="522" width="15.140625" style="274" customWidth="1"/>
    <col min="523" max="523" width="17.7109375" style="274" customWidth="1"/>
    <col min="524" max="524" width="14.85546875" style="274" customWidth="1"/>
    <col min="525" max="768" width="9.140625" style="274"/>
    <col min="769" max="769" width="39.42578125" style="274" customWidth="1"/>
    <col min="770" max="770" width="16.7109375" style="274" customWidth="1"/>
    <col min="771" max="771" width="18.85546875" style="274" customWidth="1"/>
    <col min="772" max="772" width="13.85546875" style="274" customWidth="1"/>
    <col min="773" max="773" width="14.140625" style="274" customWidth="1"/>
    <col min="774" max="774" width="16.85546875" style="274" customWidth="1"/>
    <col min="775" max="775" width="16.7109375" style="274" customWidth="1"/>
    <col min="776" max="776" width="15.42578125" style="274" customWidth="1"/>
    <col min="777" max="777" width="17.28515625" style="274" customWidth="1"/>
    <col min="778" max="778" width="15.140625" style="274" customWidth="1"/>
    <col min="779" max="779" width="17.7109375" style="274" customWidth="1"/>
    <col min="780" max="780" width="14.85546875" style="274" customWidth="1"/>
    <col min="781" max="1024" width="9.140625" style="274"/>
    <col min="1025" max="1025" width="39.42578125" style="274" customWidth="1"/>
    <col min="1026" max="1026" width="16.7109375" style="274" customWidth="1"/>
    <col min="1027" max="1027" width="18.85546875" style="274" customWidth="1"/>
    <col min="1028" max="1028" width="13.85546875" style="274" customWidth="1"/>
    <col min="1029" max="1029" width="14.140625" style="274" customWidth="1"/>
    <col min="1030" max="1030" width="16.85546875" style="274" customWidth="1"/>
    <col min="1031" max="1031" width="16.7109375" style="274" customWidth="1"/>
    <col min="1032" max="1032" width="15.42578125" style="274" customWidth="1"/>
    <col min="1033" max="1033" width="17.28515625" style="274" customWidth="1"/>
    <col min="1034" max="1034" width="15.140625" style="274" customWidth="1"/>
    <col min="1035" max="1035" width="17.7109375" style="274" customWidth="1"/>
    <col min="1036" max="1036" width="14.85546875" style="274" customWidth="1"/>
    <col min="1037" max="1280" width="9.140625" style="274"/>
    <col min="1281" max="1281" width="39.42578125" style="274" customWidth="1"/>
    <col min="1282" max="1282" width="16.7109375" style="274" customWidth="1"/>
    <col min="1283" max="1283" width="18.85546875" style="274" customWidth="1"/>
    <col min="1284" max="1284" width="13.85546875" style="274" customWidth="1"/>
    <col min="1285" max="1285" width="14.140625" style="274" customWidth="1"/>
    <col min="1286" max="1286" width="16.85546875" style="274" customWidth="1"/>
    <col min="1287" max="1287" width="16.7109375" style="274" customWidth="1"/>
    <col min="1288" max="1288" width="15.42578125" style="274" customWidth="1"/>
    <col min="1289" max="1289" width="17.28515625" style="274" customWidth="1"/>
    <col min="1290" max="1290" width="15.140625" style="274" customWidth="1"/>
    <col min="1291" max="1291" width="17.7109375" style="274" customWidth="1"/>
    <col min="1292" max="1292" width="14.85546875" style="274" customWidth="1"/>
    <col min="1293" max="1536" width="9.140625" style="274"/>
    <col min="1537" max="1537" width="39.42578125" style="274" customWidth="1"/>
    <col min="1538" max="1538" width="16.7109375" style="274" customWidth="1"/>
    <col min="1539" max="1539" width="18.85546875" style="274" customWidth="1"/>
    <col min="1540" max="1540" width="13.85546875" style="274" customWidth="1"/>
    <col min="1541" max="1541" width="14.140625" style="274" customWidth="1"/>
    <col min="1542" max="1542" width="16.85546875" style="274" customWidth="1"/>
    <col min="1543" max="1543" width="16.7109375" style="274" customWidth="1"/>
    <col min="1544" max="1544" width="15.42578125" style="274" customWidth="1"/>
    <col min="1545" max="1545" width="17.28515625" style="274" customWidth="1"/>
    <col min="1546" max="1546" width="15.140625" style="274" customWidth="1"/>
    <col min="1547" max="1547" width="17.7109375" style="274" customWidth="1"/>
    <col min="1548" max="1548" width="14.85546875" style="274" customWidth="1"/>
    <col min="1549" max="1792" width="9.140625" style="274"/>
    <col min="1793" max="1793" width="39.42578125" style="274" customWidth="1"/>
    <col min="1794" max="1794" width="16.7109375" style="274" customWidth="1"/>
    <col min="1795" max="1795" width="18.85546875" style="274" customWidth="1"/>
    <col min="1796" max="1796" width="13.85546875" style="274" customWidth="1"/>
    <col min="1797" max="1797" width="14.140625" style="274" customWidth="1"/>
    <col min="1798" max="1798" width="16.85546875" style="274" customWidth="1"/>
    <col min="1799" max="1799" width="16.7109375" style="274" customWidth="1"/>
    <col min="1800" max="1800" width="15.42578125" style="274" customWidth="1"/>
    <col min="1801" max="1801" width="17.28515625" style="274" customWidth="1"/>
    <col min="1802" max="1802" width="15.140625" style="274" customWidth="1"/>
    <col min="1803" max="1803" width="17.7109375" style="274" customWidth="1"/>
    <col min="1804" max="1804" width="14.85546875" style="274" customWidth="1"/>
    <col min="1805" max="2048" width="9.140625" style="274"/>
    <col min="2049" max="2049" width="39.42578125" style="274" customWidth="1"/>
    <col min="2050" max="2050" width="16.7109375" style="274" customWidth="1"/>
    <col min="2051" max="2051" width="18.85546875" style="274" customWidth="1"/>
    <col min="2052" max="2052" width="13.85546875" style="274" customWidth="1"/>
    <col min="2053" max="2053" width="14.140625" style="274" customWidth="1"/>
    <col min="2054" max="2054" width="16.85546875" style="274" customWidth="1"/>
    <col min="2055" max="2055" width="16.7109375" style="274" customWidth="1"/>
    <col min="2056" max="2056" width="15.42578125" style="274" customWidth="1"/>
    <col min="2057" max="2057" width="17.28515625" style="274" customWidth="1"/>
    <col min="2058" max="2058" width="15.140625" style="274" customWidth="1"/>
    <col min="2059" max="2059" width="17.7109375" style="274" customWidth="1"/>
    <col min="2060" max="2060" width="14.85546875" style="274" customWidth="1"/>
    <col min="2061" max="2304" width="9.140625" style="274"/>
    <col min="2305" max="2305" width="39.42578125" style="274" customWidth="1"/>
    <col min="2306" max="2306" width="16.7109375" style="274" customWidth="1"/>
    <col min="2307" max="2307" width="18.85546875" style="274" customWidth="1"/>
    <col min="2308" max="2308" width="13.85546875" style="274" customWidth="1"/>
    <col min="2309" max="2309" width="14.140625" style="274" customWidth="1"/>
    <col min="2310" max="2310" width="16.85546875" style="274" customWidth="1"/>
    <col min="2311" max="2311" width="16.7109375" style="274" customWidth="1"/>
    <col min="2312" max="2312" width="15.42578125" style="274" customWidth="1"/>
    <col min="2313" max="2313" width="17.28515625" style="274" customWidth="1"/>
    <col min="2314" max="2314" width="15.140625" style="274" customWidth="1"/>
    <col min="2315" max="2315" width="17.7109375" style="274" customWidth="1"/>
    <col min="2316" max="2316" width="14.85546875" style="274" customWidth="1"/>
    <col min="2317" max="2560" width="9.140625" style="274"/>
    <col min="2561" max="2561" width="39.42578125" style="274" customWidth="1"/>
    <col min="2562" max="2562" width="16.7109375" style="274" customWidth="1"/>
    <col min="2563" max="2563" width="18.85546875" style="274" customWidth="1"/>
    <col min="2564" max="2564" width="13.85546875" style="274" customWidth="1"/>
    <col min="2565" max="2565" width="14.140625" style="274" customWidth="1"/>
    <col min="2566" max="2566" width="16.85546875" style="274" customWidth="1"/>
    <col min="2567" max="2567" width="16.7109375" style="274" customWidth="1"/>
    <col min="2568" max="2568" width="15.42578125" style="274" customWidth="1"/>
    <col min="2569" max="2569" width="17.28515625" style="274" customWidth="1"/>
    <col min="2570" max="2570" width="15.140625" style="274" customWidth="1"/>
    <col min="2571" max="2571" width="17.7109375" style="274" customWidth="1"/>
    <col min="2572" max="2572" width="14.85546875" style="274" customWidth="1"/>
    <col min="2573" max="2816" width="9.140625" style="274"/>
    <col min="2817" max="2817" width="39.42578125" style="274" customWidth="1"/>
    <col min="2818" max="2818" width="16.7109375" style="274" customWidth="1"/>
    <col min="2819" max="2819" width="18.85546875" style="274" customWidth="1"/>
    <col min="2820" max="2820" width="13.85546875" style="274" customWidth="1"/>
    <col min="2821" max="2821" width="14.140625" style="274" customWidth="1"/>
    <col min="2822" max="2822" width="16.85546875" style="274" customWidth="1"/>
    <col min="2823" max="2823" width="16.7109375" style="274" customWidth="1"/>
    <col min="2824" max="2824" width="15.42578125" style="274" customWidth="1"/>
    <col min="2825" max="2825" width="17.28515625" style="274" customWidth="1"/>
    <col min="2826" max="2826" width="15.140625" style="274" customWidth="1"/>
    <col min="2827" max="2827" width="17.7109375" style="274" customWidth="1"/>
    <col min="2828" max="2828" width="14.85546875" style="274" customWidth="1"/>
    <col min="2829" max="3072" width="9.140625" style="274"/>
    <col min="3073" max="3073" width="39.42578125" style="274" customWidth="1"/>
    <col min="3074" max="3074" width="16.7109375" style="274" customWidth="1"/>
    <col min="3075" max="3075" width="18.85546875" style="274" customWidth="1"/>
    <col min="3076" max="3076" width="13.85546875" style="274" customWidth="1"/>
    <col min="3077" max="3077" width="14.140625" style="274" customWidth="1"/>
    <col min="3078" max="3078" width="16.85546875" style="274" customWidth="1"/>
    <col min="3079" max="3079" width="16.7109375" style="274" customWidth="1"/>
    <col min="3080" max="3080" width="15.42578125" style="274" customWidth="1"/>
    <col min="3081" max="3081" width="17.28515625" style="274" customWidth="1"/>
    <col min="3082" max="3082" width="15.140625" style="274" customWidth="1"/>
    <col min="3083" max="3083" width="17.7109375" style="274" customWidth="1"/>
    <col min="3084" max="3084" width="14.85546875" style="274" customWidth="1"/>
    <col min="3085" max="3328" width="9.140625" style="274"/>
    <col min="3329" max="3329" width="39.42578125" style="274" customWidth="1"/>
    <col min="3330" max="3330" width="16.7109375" style="274" customWidth="1"/>
    <col min="3331" max="3331" width="18.85546875" style="274" customWidth="1"/>
    <col min="3332" max="3332" width="13.85546875" style="274" customWidth="1"/>
    <col min="3333" max="3333" width="14.140625" style="274" customWidth="1"/>
    <col min="3334" max="3334" width="16.85546875" style="274" customWidth="1"/>
    <col min="3335" max="3335" width="16.7109375" style="274" customWidth="1"/>
    <col min="3336" max="3336" width="15.42578125" style="274" customWidth="1"/>
    <col min="3337" max="3337" width="17.28515625" style="274" customWidth="1"/>
    <col min="3338" max="3338" width="15.140625" style="274" customWidth="1"/>
    <col min="3339" max="3339" width="17.7109375" style="274" customWidth="1"/>
    <col min="3340" max="3340" width="14.85546875" style="274" customWidth="1"/>
    <col min="3341" max="3584" width="9.140625" style="274"/>
    <col min="3585" max="3585" width="39.42578125" style="274" customWidth="1"/>
    <col min="3586" max="3586" width="16.7109375" style="274" customWidth="1"/>
    <col min="3587" max="3587" width="18.85546875" style="274" customWidth="1"/>
    <col min="3588" max="3588" width="13.85546875" style="274" customWidth="1"/>
    <col min="3589" max="3589" width="14.140625" style="274" customWidth="1"/>
    <col min="3590" max="3590" width="16.85546875" style="274" customWidth="1"/>
    <col min="3591" max="3591" width="16.7109375" style="274" customWidth="1"/>
    <col min="3592" max="3592" width="15.42578125" style="274" customWidth="1"/>
    <col min="3593" max="3593" width="17.28515625" style="274" customWidth="1"/>
    <col min="3594" max="3594" width="15.140625" style="274" customWidth="1"/>
    <col min="3595" max="3595" width="17.7109375" style="274" customWidth="1"/>
    <col min="3596" max="3596" width="14.85546875" style="274" customWidth="1"/>
    <col min="3597" max="3840" width="9.140625" style="274"/>
    <col min="3841" max="3841" width="39.42578125" style="274" customWidth="1"/>
    <col min="3842" max="3842" width="16.7109375" style="274" customWidth="1"/>
    <col min="3843" max="3843" width="18.85546875" style="274" customWidth="1"/>
    <col min="3844" max="3844" width="13.85546875" style="274" customWidth="1"/>
    <col min="3845" max="3845" width="14.140625" style="274" customWidth="1"/>
    <col min="3846" max="3846" width="16.85546875" style="274" customWidth="1"/>
    <col min="3847" max="3847" width="16.7109375" style="274" customWidth="1"/>
    <col min="3848" max="3848" width="15.42578125" style="274" customWidth="1"/>
    <col min="3849" max="3849" width="17.28515625" style="274" customWidth="1"/>
    <col min="3850" max="3850" width="15.140625" style="274" customWidth="1"/>
    <col min="3851" max="3851" width="17.7109375" style="274" customWidth="1"/>
    <col min="3852" max="3852" width="14.85546875" style="274" customWidth="1"/>
    <col min="3853" max="4096" width="9.140625" style="274"/>
    <col min="4097" max="4097" width="39.42578125" style="274" customWidth="1"/>
    <col min="4098" max="4098" width="16.7109375" style="274" customWidth="1"/>
    <col min="4099" max="4099" width="18.85546875" style="274" customWidth="1"/>
    <col min="4100" max="4100" width="13.85546875" style="274" customWidth="1"/>
    <col min="4101" max="4101" width="14.140625" style="274" customWidth="1"/>
    <col min="4102" max="4102" width="16.85546875" style="274" customWidth="1"/>
    <col min="4103" max="4103" width="16.7109375" style="274" customWidth="1"/>
    <col min="4104" max="4104" width="15.42578125" style="274" customWidth="1"/>
    <col min="4105" max="4105" width="17.28515625" style="274" customWidth="1"/>
    <col min="4106" max="4106" width="15.140625" style="274" customWidth="1"/>
    <col min="4107" max="4107" width="17.7109375" style="274" customWidth="1"/>
    <col min="4108" max="4108" width="14.85546875" style="274" customWidth="1"/>
    <col min="4109" max="4352" width="9.140625" style="274"/>
    <col min="4353" max="4353" width="39.42578125" style="274" customWidth="1"/>
    <col min="4354" max="4354" width="16.7109375" style="274" customWidth="1"/>
    <col min="4355" max="4355" width="18.85546875" style="274" customWidth="1"/>
    <col min="4356" max="4356" width="13.85546875" style="274" customWidth="1"/>
    <col min="4357" max="4357" width="14.140625" style="274" customWidth="1"/>
    <col min="4358" max="4358" width="16.85546875" style="274" customWidth="1"/>
    <col min="4359" max="4359" width="16.7109375" style="274" customWidth="1"/>
    <col min="4360" max="4360" width="15.42578125" style="274" customWidth="1"/>
    <col min="4361" max="4361" width="17.28515625" style="274" customWidth="1"/>
    <col min="4362" max="4362" width="15.140625" style="274" customWidth="1"/>
    <col min="4363" max="4363" width="17.7109375" style="274" customWidth="1"/>
    <col min="4364" max="4364" width="14.85546875" style="274" customWidth="1"/>
    <col min="4365" max="4608" width="9.140625" style="274"/>
    <col min="4609" max="4609" width="39.42578125" style="274" customWidth="1"/>
    <col min="4610" max="4610" width="16.7109375" style="274" customWidth="1"/>
    <col min="4611" max="4611" width="18.85546875" style="274" customWidth="1"/>
    <col min="4612" max="4612" width="13.85546875" style="274" customWidth="1"/>
    <col min="4613" max="4613" width="14.140625" style="274" customWidth="1"/>
    <col min="4614" max="4614" width="16.85546875" style="274" customWidth="1"/>
    <col min="4615" max="4615" width="16.7109375" style="274" customWidth="1"/>
    <col min="4616" max="4616" width="15.42578125" style="274" customWidth="1"/>
    <col min="4617" max="4617" width="17.28515625" style="274" customWidth="1"/>
    <col min="4618" max="4618" width="15.140625" style="274" customWidth="1"/>
    <col min="4619" max="4619" width="17.7109375" style="274" customWidth="1"/>
    <col min="4620" max="4620" width="14.85546875" style="274" customWidth="1"/>
    <col min="4621" max="4864" width="9.140625" style="274"/>
    <col min="4865" max="4865" width="39.42578125" style="274" customWidth="1"/>
    <col min="4866" max="4866" width="16.7109375" style="274" customWidth="1"/>
    <col min="4867" max="4867" width="18.85546875" style="274" customWidth="1"/>
    <col min="4868" max="4868" width="13.85546875" style="274" customWidth="1"/>
    <col min="4869" max="4869" width="14.140625" style="274" customWidth="1"/>
    <col min="4870" max="4870" width="16.85546875" style="274" customWidth="1"/>
    <col min="4871" max="4871" width="16.7109375" style="274" customWidth="1"/>
    <col min="4872" max="4872" width="15.42578125" style="274" customWidth="1"/>
    <col min="4873" max="4873" width="17.28515625" style="274" customWidth="1"/>
    <col min="4874" max="4874" width="15.140625" style="274" customWidth="1"/>
    <col min="4875" max="4875" width="17.7109375" style="274" customWidth="1"/>
    <col min="4876" max="4876" width="14.85546875" style="274" customWidth="1"/>
    <col min="4877" max="5120" width="9.140625" style="274"/>
    <col min="5121" max="5121" width="39.42578125" style="274" customWidth="1"/>
    <col min="5122" max="5122" width="16.7109375" style="274" customWidth="1"/>
    <col min="5123" max="5123" width="18.85546875" style="274" customWidth="1"/>
    <col min="5124" max="5124" width="13.85546875" style="274" customWidth="1"/>
    <col min="5125" max="5125" width="14.140625" style="274" customWidth="1"/>
    <col min="5126" max="5126" width="16.85546875" style="274" customWidth="1"/>
    <col min="5127" max="5127" width="16.7109375" style="274" customWidth="1"/>
    <col min="5128" max="5128" width="15.42578125" style="274" customWidth="1"/>
    <col min="5129" max="5129" width="17.28515625" style="274" customWidth="1"/>
    <col min="5130" max="5130" width="15.140625" style="274" customWidth="1"/>
    <col min="5131" max="5131" width="17.7109375" style="274" customWidth="1"/>
    <col min="5132" max="5132" width="14.85546875" style="274" customWidth="1"/>
    <col min="5133" max="5376" width="9.140625" style="274"/>
    <col min="5377" max="5377" width="39.42578125" style="274" customWidth="1"/>
    <col min="5378" max="5378" width="16.7109375" style="274" customWidth="1"/>
    <col min="5379" max="5379" width="18.85546875" style="274" customWidth="1"/>
    <col min="5380" max="5380" width="13.85546875" style="274" customWidth="1"/>
    <col min="5381" max="5381" width="14.140625" style="274" customWidth="1"/>
    <col min="5382" max="5382" width="16.85546875" style="274" customWidth="1"/>
    <col min="5383" max="5383" width="16.7109375" style="274" customWidth="1"/>
    <col min="5384" max="5384" width="15.42578125" style="274" customWidth="1"/>
    <col min="5385" max="5385" width="17.28515625" style="274" customWidth="1"/>
    <col min="5386" max="5386" width="15.140625" style="274" customWidth="1"/>
    <col min="5387" max="5387" width="17.7109375" style="274" customWidth="1"/>
    <col min="5388" max="5388" width="14.85546875" style="274" customWidth="1"/>
    <col min="5389" max="5632" width="9.140625" style="274"/>
    <col min="5633" max="5633" width="39.42578125" style="274" customWidth="1"/>
    <col min="5634" max="5634" width="16.7109375" style="274" customWidth="1"/>
    <col min="5635" max="5635" width="18.85546875" style="274" customWidth="1"/>
    <col min="5636" max="5636" width="13.85546875" style="274" customWidth="1"/>
    <col min="5637" max="5637" width="14.140625" style="274" customWidth="1"/>
    <col min="5638" max="5638" width="16.85546875" style="274" customWidth="1"/>
    <col min="5639" max="5639" width="16.7109375" style="274" customWidth="1"/>
    <col min="5640" max="5640" width="15.42578125" style="274" customWidth="1"/>
    <col min="5641" max="5641" width="17.28515625" style="274" customWidth="1"/>
    <col min="5642" max="5642" width="15.140625" style="274" customWidth="1"/>
    <col min="5643" max="5643" width="17.7109375" style="274" customWidth="1"/>
    <col min="5644" max="5644" width="14.85546875" style="274" customWidth="1"/>
    <col min="5645" max="5888" width="9.140625" style="274"/>
    <col min="5889" max="5889" width="39.42578125" style="274" customWidth="1"/>
    <col min="5890" max="5890" width="16.7109375" style="274" customWidth="1"/>
    <col min="5891" max="5891" width="18.85546875" style="274" customWidth="1"/>
    <col min="5892" max="5892" width="13.85546875" style="274" customWidth="1"/>
    <col min="5893" max="5893" width="14.140625" style="274" customWidth="1"/>
    <col min="5894" max="5894" width="16.85546875" style="274" customWidth="1"/>
    <col min="5895" max="5895" width="16.7109375" style="274" customWidth="1"/>
    <col min="5896" max="5896" width="15.42578125" style="274" customWidth="1"/>
    <col min="5897" max="5897" width="17.28515625" style="274" customWidth="1"/>
    <col min="5898" max="5898" width="15.140625" style="274" customWidth="1"/>
    <col min="5899" max="5899" width="17.7109375" style="274" customWidth="1"/>
    <col min="5900" max="5900" width="14.85546875" style="274" customWidth="1"/>
    <col min="5901" max="6144" width="9.140625" style="274"/>
    <col min="6145" max="6145" width="39.42578125" style="274" customWidth="1"/>
    <col min="6146" max="6146" width="16.7109375" style="274" customWidth="1"/>
    <col min="6147" max="6147" width="18.85546875" style="274" customWidth="1"/>
    <col min="6148" max="6148" width="13.85546875" style="274" customWidth="1"/>
    <col min="6149" max="6149" width="14.140625" style="274" customWidth="1"/>
    <col min="6150" max="6150" width="16.85546875" style="274" customWidth="1"/>
    <col min="6151" max="6151" width="16.7109375" style="274" customWidth="1"/>
    <col min="6152" max="6152" width="15.42578125" style="274" customWidth="1"/>
    <col min="6153" max="6153" width="17.28515625" style="274" customWidth="1"/>
    <col min="6154" max="6154" width="15.140625" style="274" customWidth="1"/>
    <col min="6155" max="6155" width="17.7109375" style="274" customWidth="1"/>
    <col min="6156" max="6156" width="14.85546875" style="274" customWidth="1"/>
    <col min="6157" max="6400" width="9.140625" style="274"/>
    <col min="6401" max="6401" width="39.42578125" style="274" customWidth="1"/>
    <col min="6402" max="6402" width="16.7109375" style="274" customWidth="1"/>
    <col min="6403" max="6403" width="18.85546875" style="274" customWidth="1"/>
    <col min="6404" max="6404" width="13.85546875" style="274" customWidth="1"/>
    <col min="6405" max="6405" width="14.140625" style="274" customWidth="1"/>
    <col min="6406" max="6406" width="16.85546875" style="274" customWidth="1"/>
    <col min="6407" max="6407" width="16.7109375" style="274" customWidth="1"/>
    <col min="6408" max="6408" width="15.42578125" style="274" customWidth="1"/>
    <col min="6409" max="6409" width="17.28515625" style="274" customWidth="1"/>
    <col min="6410" max="6410" width="15.140625" style="274" customWidth="1"/>
    <col min="6411" max="6411" width="17.7109375" style="274" customWidth="1"/>
    <col min="6412" max="6412" width="14.85546875" style="274" customWidth="1"/>
    <col min="6413" max="6656" width="9.140625" style="274"/>
    <col min="6657" max="6657" width="39.42578125" style="274" customWidth="1"/>
    <col min="6658" max="6658" width="16.7109375" style="274" customWidth="1"/>
    <col min="6659" max="6659" width="18.85546875" style="274" customWidth="1"/>
    <col min="6660" max="6660" width="13.85546875" style="274" customWidth="1"/>
    <col min="6661" max="6661" width="14.140625" style="274" customWidth="1"/>
    <col min="6662" max="6662" width="16.85546875" style="274" customWidth="1"/>
    <col min="6663" max="6663" width="16.7109375" style="274" customWidth="1"/>
    <col min="6664" max="6664" width="15.42578125" style="274" customWidth="1"/>
    <col min="6665" max="6665" width="17.28515625" style="274" customWidth="1"/>
    <col min="6666" max="6666" width="15.140625" style="274" customWidth="1"/>
    <col min="6667" max="6667" width="17.7109375" style="274" customWidth="1"/>
    <col min="6668" max="6668" width="14.85546875" style="274" customWidth="1"/>
    <col min="6669" max="6912" width="9.140625" style="274"/>
    <col min="6913" max="6913" width="39.42578125" style="274" customWidth="1"/>
    <col min="6914" max="6914" width="16.7109375" style="274" customWidth="1"/>
    <col min="6915" max="6915" width="18.85546875" style="274" customWidth="1"/>
    <col min="6916" max="6916" width="13.85546875" style="274" customWidth="1"/>
    <col min="6917" max="6917" width="14.140625" style="274" customWidth="1"/>
    <col min="6918" max="6918" width="16.85546875" style="274" customWidth="1"/>
    <col min="6919" max="6919" width="16.7109375" style="274" customWidth="1"/>
    <col min="6920" max="6920" width="15.42578125" style="274" customWidth="1"/>
    <col min="6921" max="6921" width="17.28515625" style="274" customWidth="1"/>
    <col min="6922" max="6922" width="15.140625" style="274" customWidth="1"/>
    <col min="6923" max="6923" width="17.7109375" style="274" customWidth="1"/>
    <col min="6924" max="6924" width="14.85546875" style="274" customWidth="1"/>
    <col min="6925" max="7168" width="9.140625" style="274"/>
    <col min="7169" max="7169" width="39.42578125" style="274" customWidth="1"/>
    <col min="7170" max="7170" width="16.7109375" style="274" customWidth="1"/>
    <col min="7171" max="7171" width="18.85546875" style="274" customWidth="1"/>
    <col min="7172" max="7172" width="13.85546875" style="274" customWidth="1"/>
    <col min="7173" max="7173" width="14.140625" style="274" customWidth="1"/>
    <col min="7174" max="7174" width="16.85546875" style="274" customWidth="1"/>
    <col min="7175" max="7175" width="16.7109375" style="274" customWidth="1"/>
    <col min="7176" max="7176" width="15.42578125" style="274" customWidth="1"/>
    <col min="7177" max="7177" width="17.28515625" style="274" customWidth="1"/>
    <col min="7178" max="7178" width="15.140625" style="274" customWidth="1"/>
    <col min="7179" max="7179" width="17.7109375" style="274" customWidth="1"/>
    <col min="7180" max="7180" width="14.85546875" style="274" customWidth="1"/>
    <col min="7181" max="7424" width="9.140625" style="274"/>
    <col min="7425" max="7425" width="39.42578125" style="274" customWidth="1"/>
    <col min="7426" max="7426" width="16.7109375" style="274" customWidth="1"/>
    <col min="7427" max="7427" width="18.85546875" style="274" customWidth="1"/>
    <col min="7428" max="7428" width="13.85546875" style="274" customWidth="1"/>
    <col min="7429" max="7429" width="14.140625" style="274" customWidth="1"/>
    <col min="7430" max="7430" width="16.85546875" style="274" customWidth="1"/>
    <col min="7431" max="7431" width="16.7109375" style="274" customWidth="1"/>
    <col min="7432" max="7432" width="15.42578125" style="274" customWidth="1"/>
    <col min="7433" max="7433" width="17.28515625" style="274" customWidth="1"/>
    <col min="7434" max="7434" width="15.140625" style="274" customWidth="1"/>
    <col min="7435" max="7435" width="17.7109375" style="274" customWidth="1"/>
    <col min="7436" max="7436" width="14.85546875" style="274" customWidth="1"/>
    <col min="7437" max="7680" width="9.140625" style="274"/>
    <col min="7681" max="7681" width="39.42578125" style="274" customWidth="1"/>
    <col min="7682" max="7682" width="16.7109375" style="274" customWidth="1"/>
    <col min="7683" max="7683" width="18.85546875" style="274" customWidth="1"/>
    <col min="7684" max="7684" width="13.85546875" style="274" customWidth="1"/>
    <col min="7685" max="7685" width="14.140625" style="274" customWidth="1"/>
    <col min="7686" max="7686" width="16.85546875" style="274" customWidth="1"/>
    <col min="7687" max="7687" width="16.7109375" style="274" customWidth="1"/>
    <col min="7688" max="7688" width="15.42578125" style="274" customWidth="1"/>
    <col min="7689" max="7689" width="17.28515625" style="274" customWidth="1"/>
    <col min="7690" max="7690" width="15.140625" style="274" customWidth="1"/>
    <col min="7691" max="7691" width="17.7109375" style="274" customWidth="1"/>
    <col min="7692" max="7692" width="14.85546875" style="274" customWidth="1"/>
    <col min="7693" max="7936" width="9.140625" style="274"/>
    <col min="7937" max="7937" width="39.42578125" style="274" customWidth="1"/>
    <col min="7938" max="7938" width="16.7109375" style="274" customWidth="1"/>
    <col min="7939" max="7939" width="18.85546875" style="274" customWidth="1"/>
    <col min="7940" max="7940" width="13.85546875" style="274" customWidth="1"/>
    <col min="7941" max="7941" width="14.140625" style="274" customWidth="1"/>
    <col min="7942" max="7942" width="16.85546875" style="274" customWidth="1"/>
    <col min="7943" max="7943" width="16.7109375" style="274" customWidth="1"/>
    <col min="7944" max="7944" width="15.42578125" style="274" customWidth="1"/>
    <col min="7945" max="7945" width="17.28515625" style="274" customWidth="1"/>
    <col min="7946" max="7946" width="15.140625" style="274" customWidth="1"/>
    <col min="7947" max="7947" width="17.7109375" style="274" customWidth="1"/>
    <col min="7948" max="7948" width="14.85546875" style="274" customWidth="1"/>
    <col min="7949" max="8192" width="9.140625" style="274"/>
    <col min="8193" max="8193" width="39.42578125" style="274" customWidth="1"/>
    <col min="8194" max="8194" width="16.7109375" style="274" customWidth="1"/>
    <col min="8195" max="8195" width="18.85546875" style="274" customWidth="1"/>
    <col min="8196" max="8196" width="13.85546875" style="274" customWidth="1"/>
    <col min="8197" max="8197" width="14.140625" style="274" customWidth="1"/>
    <col min="8198" max="8198" width="16.85546875" style="274" customWidth="1"/>
    <col min="8199" max="8199" width="16.7109375" style="274" customWidth="1"/>
    <col min="8200" max="8200" width="15.42578125" style="274" customWidth="1"/>
    <col min="8201" max="8201" width="17.28515625" style="274" customWidth="1"/>
    <col min="8202" max="8202" width="15.140625" style="274" customWidth="1"/>
    <col min="8203" max="8203" width="17.7109375" style="274" customWidth="1"/>
    <col min="8204" max="8204" width="14.85546875" style="274" customWidth="1"/>
    <col min="8205" max="8448" width="9.140625" style="274"/>
    <col min="8449" max="8449" width="39.42578125" style="274" customWidth="1"/>
    <col min="8450" max="8450" width="16.7109375" style="274" customWidth="1"/>
    <col min="8451" max="8451" width="18.85546875" style="274" customWidth="1"/>
    <col min="8452" max="8452" width="13.85546875" style="274" customWidth="1"/>
    <col min="8453" max="8453" width="14.140625" style="274" customWidth="1"/>
    <col min="8454" max="8454" width="16.85546875" style="274" customWidth="1"/>
    <col min="8455" max="8455" width="16.7109375" style="274" customWidth="1"/>
    <col min="8456" max="8456" width="15.42578125" style="274" customWidth="1"/>
    <col min="8457" max="8457" width="17.28515625" style="274" customWidth="1"/>
    <col min="8458" max="8458" width="15.140625" style="274" customWidth="1"/>
    <col min="8459" max="8459" width="17.7109375" style="274" customWidth="1"/>
    <col min="8460" max="8460" width="14.85546875" style="274" customWidth="1"/>
    <col min="8461" max="8704" width="9.140625" style="274"/>
    <col min="8705" max="8705" width="39.42578125" style="274" customWidth="1"/>
    <col min="8706" max="8706" width="16.7109375" style="274" customWidth="1"/>
    <col min="8707" max="8707" width="18.85546875" style="274" customWidth="1"/>
    <col min="8708" max="8708" width="13.85546875" style="274" customWidth="1"/>
    <col min="8709" max="8709" width="14.140625" style="274" customWidth="1"/>
    <col min="8710" max="8710" width="16.85546875" style="274" customWidth="1"/>
    <col min="8711" max="8711" width="16.7109375" style="274" customWidth="1"/>
    <col min="8712" max="8712" width="15.42578125" style="274" customWidth="1"/>
    <col min="8713" max="8713" width="17.28515625" style="274" customWidth="1"/>
    <col min="8714" max="8714" width="15.140625" style="274" customWidth="1"/>
    <col min="8715" max="8715" width="17.7109375" style="274" customWidth="1"/>
    <col min="8716" max="8716" width="14.85546875" style="274" customWidth="1"/>
    <col min="8717" max="8960" width="9.140625" style="274"/>
    <col min="8961" max="8961" width="39.42578125" style="274" customWidth="1"/>
    <col min="8962" max="8962" width="16.7109375" style="274" customWidth="1"/>
    <col min="8963" max="8963" width="18.85546875" style="274" customWidth="1"/>
    <col min="8964" max="8964" width="13.85546875" style="274" customWidth="1"/>
    <col min="8965" max="8965" width="14.140625" style="274" customWidth="1"/>
    <col min="8966" max="8966" width="16.85546875" style="274" customWidth="1"/>
    <col min="8967" max="8967" width="16.7109375" style="274" customWidth="1"/>
    <col min="8968" max="8968" width="15.42578125" style="274" customWidth="1"/>
    <col min="8969" max="8969" width="17.28515625" style="274" customWidth="1"/>
    <col min="8970" max="8970" width="15.140625" style="274" customWidth="1"/>
    <col min="8971" max="8971" width="17.7109375" style="274" customWidth="1"/>
    <col min="8972" max="8972" width="14.85546875" style="274" customWidth="1"/>
    <col min="8973" max="9216" width="9.140625" style="274"/>
    <col min="9217" max="9217" width="39.42578125" style="274" customWidth="1"/>
    <col min="9218" max="9218" width="16.7109375" style="274" customWidth="1"/>
    <col min="9219" max="9219" width="18.85546875" style="274" customWidth="1"/>
    <col min="9220" max="9220" width="13.85546875" style="274" customWidth="1"/>
    <col min="9221" max="9221" width="14.140625" style="274" customWidth="1"/>
    <col min="9222" max="9222" width="16.85546875" style="274" customWidth="1"/>
    <col min="9223" max="9223" width="16.7109375" style="274" customWidth="1"/>
    <col min="9224" max="9224" width="15.42578125" style="274" customWidth="1"/>
    <col min="9225" max="9225" width="17.28515625" style="274" customWidth="1"/>
    <col min="9226" max="9226" width="15.140625" style="274" customWidth="1"/>
    <col min="9227" max="9227" width="17.7109375" style="274" customWidth="1"/>
    <col min="9228" max="9228" width="14.85546875" style="274" customWidth="1"/>
    <col min="9229" max="9472" width="9.140625" style="274"/>
    <col min="9473" max="9473" width="39.42578125" style="274" customWidth="1"/>
    <col min="9474" max="9474" width="16.7109375" style="274" customWidth="1"/>
    <col min="9475" max="9475" width="18.85546875" style="274" customWidth="1"/>
    <col min="9476" max="9476" width="13.85546875" style="274" customWidth="1"/>
    <col min="9477" max="9477" width="14.140625" style="274" customWidth="1"/>
    <col min="9478" max="9478" width="16.85546875" style="274" customWidth="1"/>
    <col min="9479" max="9479" width="16.7109375" style="274" customWidth="1"/>
    <col min="9480" max="9480" width="15.42578125" style="274" customWidth="1"/>
    <col min="9481" max="9481" width="17.28515625" style="274" customWidth="1"/>
    <col min="9482" max="9482" width="15.140625" style="274" customWidth="1"/>
    <col min="9483" max="9483" width="17.7109375" style="274" customWidth="1"/>
    <col min="9484" max="9484" width="14.85546875" style="274" customWidth="1"/>
    <col min="9485" max="9728" width="9.140625" style="274"/>
    <col min="9729" max="9729" width="39.42578125" style="274" customWidth="1"/>
    <col min="9730" max="9730" width="16.7109375" style="274" customWidth="1"/>
    <col min="9731" max="9731" width="18.85546875" style="274" customWidth="1"/>
    <col min="9732" max="9732" width="13.85546875" style="274" customWidth="1"/>
    <col min="9733" max="9733" width="14.140625" style="274" customWidth="1"/>
    <col min="9734" max="9734" width="16.85546875" style="274" customWidth="1"/>
    <col min="9735" max="9735" width="16.7109375" style="274" customWidth="1"/>
    <col min="9736" max="9736" width="15.42578125" style="274" customWidth="1"/>
    <col min="9737" max="9737" width="17.28515625" style="274" customWidth="1"/>
    <col min="9738" max="9738" width="15.140625" style="274" customWidth="1"/>
    <col min="9739" max="9739" width="17.7109375" style="274" customWidth="1"/>
    <col min="9740" max="9740" width="14.85546875" style="274" customWidth="1"/>
    <col min="9741" max="9984" width="9.140625" style="274"/>
    <col min="9985" max="9985" width="39.42578125" style="274" customWidth="1"/>
    <col min="9986" max="9986" width="16.7109375" style="274" customWidth="1"/>
    <col min="9987" max="9987" width="18.85546875" style="274" customWidth="1"/>
    <col min="9988" max="9988" width="13.85546875" style="274" customWidth="1"/>
    <col min="9989" max="9989" width="14.140625" style="274" customWidth="1"/>
    <col min="9990" max="9990" width="16.85546875" style="274" customWidth="1"/>
    <col min="9991" max="9991" width="16.7109375" style="274" customWidth="1"/>
    <col min="9992" max="9992" width="15.42578125" style="274" customWidth="1"/>
    <col min="9993" max="9993" width="17.28515625" style="274" customWidth="1"/>
    <col min="9994" max="9994" width="15.140625" style="274" customWidth="1"/>
    <col min="9995" max="9995" width="17.7109375" style="274" customWidth="1"/>
    <col min="9996" max="9996" width="14.85546875" style="274" customWidth="1"/>
    <col min="9997" max="10240" width="9.140625" style="274"/>
    <col min="10241" max="10241" width="39.42578125" style="274" customWidth="1"/>
    <col min="10242" max="10242" width="16.7109375" style="274" customWidth="1"/>
    <col min="10243" max="10243" width="18.85546875" style="274" customWidth="1"/>
    <col min="10244" max="10244" width="13.85546875" style="274" customWidth="1"/>
    <col min="10245" max="10245" width="14.140625" style="274" customWidth="1"/>
    <col min="10246" max="10246" width="16.85546875" style="274" customWidth="1"/>
    <col min="10247" max="10247" width="16.7109375" style="274" customWidth="1"/>
    <col min="10248" max="10248" width="15.42578125" style="274" customWidth="1"/>
    <col min="10249" max="10249" width="17.28515625" style="274" customWidth="1"/>
    <col min="10250" max="10250" width="15.140625" style="274" customWidth="1"/>
    <col min="10251" max="10251" width="17.7109375" style="274" customWidth="1"/>
    <col min="10252" max="10252" width="14.85546875" style="274" customWidth="1"/>
    <col min="10253" max="10496" width="9.140625" style="274"/>
    <col min="10497" max="10497" width="39.42578125" style="274" customWidth="1"/>
    <col min="10498" max="10498" width="16.7109375" style="274" customWidth="1"/>
    <col min="10499" max="10499" width="18.85546875" style="274" customWidth="1"/>
    <col min="10500" max="10500" width="13.85546875" style="274" customWidth="1"/>
    <col min="10501" max="10501" width="14.140625" style="274" customWidth="1"/>
    <col min="10502" max="10502" width="16.85546875" style="274" customWidth="1"/>
    <col min="10503" max="10503" width="16.7109375" style="274" customWidth="1"/>
    <col min="10504" max="10504" width="15.42578125" style="274" customWidth="1"/>
    <col min="10505" max="10505" width="17.28515625" style="274" customWidth="1"/>
    <col min="10506" max="10506" width="15.140625" style="274" customWidth="1"/>
    <col min="10507" max="10507" width="17.7109375" style="274" customWidth="1"/>
    <col min="10508" max="10508" width="14.85546875" style="274" customWidth="1"/>
    <col min="10509" max="10752" width="9.140625" style="274"/>
    <col min="10753" max="10753" width="39.42578125" style="274" customWidth="1"/>
    <col min="10754" max="10754" width="16.7109375" style="274" customWidth="1"/>
    <col min="10755" max="10755" width="18.85546875" style="274" customWidth="1"/>
    <col min="10756" max="10756" width="13.85546875" style="274" customWidth="1"/>
    <col min="10757" max="10757" width="14.140625" style="274" customWidth="1"/>
    <col min="10758" max="10758" width="16.85546875" style="274" customWidth="1"/>
    <col min="10759" max="10759" width="16.7109375" style="274" customWidth="1"/>
    <col min="10760" max="10760" width="15.42578125" style="274" customWidth="1"/>
    <col min="10761" max="10761" width="17.28515625" style="274" customWidth="1"/>
    <col min="10762" max="10762" width="15.140625" style="274" customWidth="1"/>
    <col min="10763" max="10763" width="17.7109375" style="274" customWidth="1"/>
    <col min="10764" max="10764" width="14.85546875" style="274" customWidth="1"/>
    <col min="10765" max="11008" width="9.140625" style="274"/>
    <col min="11009" max="11009" width="39.42578125" style="274" customWidth="1"/>
    <col min="11010" max="11010" width="16.7109375" style="274" customWidth="1"/>
    <col min="11011" max="11011" width="18.85546875" style="274" customWidth="1"/>
    <col min="11012" max="11012" width="13.85546875" style="274" customWidth="1"/>
    <col min="11013" max="11013" width="14.140625" style="274" customWidth="1"/>
    <col min="11014" max="11014" width="16.85546875" style="274" customWidth="1"/>
    <col min="11015" max="11015" width="16.7109375" style="274" customWidth="1"/>
    <col min="11016" max="11016" width="15.42578125" style="274" customWidth="1"/>
    <col min="11017" max="11017" width="17.28515625" style="274" customWidth="1"/>
    <col min="11018" max="11018" width="15.140625" style="274" customWidth="1"/>
    <col min="11019" max="11019" width="17.7109375" style="274" customWidth="1"/>
    <col min="11020" max="11020" width="14.85546875" style="274" customWidth="1"/>
    <col min="11021" max="11264" width="9.140625" style="274"/>
    <col min="11265" max="11265" width="39.42578125" style="274" customWidth="1"/>
    <col min="11266" max="11266" width="16.7109375" style="274" customWidth="1"/>
    <col min="11267" max="11267" width="18.85546875" style="274" customWidth="1"/>
    <col min="11268" max="11268" width="13.85546875" style="274" customWidth="1"/>
    <col min="11269" max="11269" width="14.140625" style="274" customWidth="1"/>
    <col min="11270" max="11270" width="16.85546875" style="274" customWidth="1"/>
    <col min="11271" max="11271" width="16.7109375" style="274" customWidth="1"/>
    <col min="11272" max="11272" width="15.42578125" style="274" customWidth="1"/>
    <col min="11273" max="11273" width="17.28515625" style="274" customWidth="1"/>
    <col min="11274" max="11274" width="15.140625" style="274" customWidth="1"/>
    <col min="11275" max="11275" width="17.7109375" style="274" customWidth="1"/>
    <col min="11276" max="11276" width="14.85546875" style="274" customWidth="1"/>
    <col min="11277" max="11520" width="9.140625" style="274"/>
    <col min="11521" max="11521" width="39.42578125" style="274" customWidth="1"/>
    <col min="11522" max="11522" width="16.7109375" style="274" customWidth="1"/>
    <col min="11523" max="11523" width="18.85546875" style="274" customWidth="1"/>
    <col min="11524" max="11524" width="13.85546875" style="274" customWidth="1"/>
    <col min="11525" max="11525" width="14.140625" style="274" customWidth="1"/>
    <col min="11526" max="11526" width="16.85546875" style="274" customWidth="1"/>
    <col min="11527" max="11527" width="16.7109375" style="274" customWidth="1"/>
    <col min="11528" max="11528" width="15.42578125" style="274" customWidth="1"/>
    <col min="11529" max="11529" width="17.28515625" style="274" customWidth="1"/>
    <col min="11530" max="11530" width="15.140625" style="274" customWidth="1"/>
    <col min="11531" max="11531" width="17.7109375" style="274" customWidth="1"/>
    <col min="11532" max="11532" width="14.85546875" style="274" customWidth="1"/>
    <col min="11533" max="11776" width="9.140625" style="274"/>
    <col min="11777" max="11777" width="39.42578125" style="274" customWidth="1"/>
    <col min="11778" max="11778" width="16.7109375" style="274" customWidth="1"/>
    <col min="11779" max="11779" width="18.85546875" style="274" customWidth="1"/>
    <col min="11780" max="11780" width="13.85546875" style="274" customWidth="1"/>
    <col min="11781" max="11781" width="14.140625" style="274" customWidth="1"/>
    <col min="11782" max="11782" width="16.85546875" style="274" customWidth="1"/>
    <col min="11783" max="11783" width="16.7109375" style="274" customWidth="1"/>
    <col min="11784" max="11784" width="15.42578125" style="274" customWidth="1"/>
    <col min="11785" max="11785" width="17.28515625" style="274" customWidth="1"/>
    <col min="11786" max="11786" width="15.140625" style="274" customWidth="1"/>
    <col min="11787" max="11787" width="17.7109375" style="274" customWidth="1"/>
    <col min="11788" max="11788" width="14.85546875" style="274" customWidth="1"/>
    <col min="11789" max="12032" width="9.140625" style="274"/>
    <col min="12033" max="12033" width="39.42578125" style="274" customWidth="1"/>
    <col min="12034" max="12034" width="16.7109375" style="274" customWidth="1"/>
    <col min="12035" max="12035" width="18.85546875" style="274" customWidth="1"/>
    <col min="12036" max="12036" width="13.85546875" style="274" customWidth="1"/>
    <col min="12037" max="12037" width="14.140625" style="274" customWidth="1"/>
    <col min="12038" max="12038" width="16.85546875" style="274" customWidth="1"/>
    <col min="12039" max="12039" width="16.7109375" style="274" customWidth="1"/>
    <col min="12040" max="12040" width="15.42578125" style="274" customWidth="1"/>
    <col min="12041" max="12041" width="17.28515625" style="274" customWidth="1"/>
    <col min="12042" max="12042" width="15.140625" style="274" customWidth="1"/>
    <col min="12043" max="12043" width="17.7109375" style="274" customWidth="1"/>
    <col min="12044" max="12044" width="14.85546875" style="274" customWidth="1"/>
    <col min="12045" max="12288" width="9.140625" style="274"/>
    <col min="12289" max="12289" width="39.42578125" style="274" customWidth="1"/>
    <col min="12290" max="12290" width="16.7109375" style="274" customWidth="1"/>
    <col min="12291" max="12291" width="18.85546875" style="274" customWidth="1"/>
    <col min="12292" max="12292" width="13.85546875" style="274" customWidth="1"/>
    <col min="12293" max="12293" width="14.140625" style="274" customWidth="1"/>
    <col min="12294" max="12294" width="16.85546875" style="274" customWidth="1"/>
    <col min="12295" max="12295" width="16.7109375" style="274" customWidth="1"/>
    <col min="12296" max="12296" width="15.42578125" style="274" customWidth="1"/>
    <col min="12297" max="12297" width="17.28515625" style="274" customWidth="1"/>
    <col min="12298" max="12298" width="15.140625" style="274" customWidth="1"/>
    <col min="12299" max="12299" width="17.7109375" style="274" customWidth="1"/>
    <col min="12300" max="12300" width="14.85546875" style="274" customWidth="1"/>
    <col min="12301" max="12544" width="9.140625" style="274"/>
    <col min="12545" max="12545" width="39.42578125" style="274" customWidth="1"/>
    <col min="12546" max="12546" width="16.7109375" style="274" customWidth="1"/>
    <col min="12547" max="12547" width="18.85546875" style="274" customWidth="1"/>
    <col min="12548" max="12548" width="13.85546875" style="274" customWidth="1"/>
    <col min="12549" max="12549" width="14.140625" style="274" customWidth="1"/>
    <col min="12550" max="12550" width="16.85546875" style="274" customWidth="1"/>
    <col min="12551" max="12551" width="16.7109375" style="274" customWidth="1"/>
    <col min="12552" max="12552" width="15.42578125" style="274" customWidth="1"/>
    <col min="12553" max="12553" width="17.28515625" style="274" customWidth="1"/>
    <col min="12554" max="12554" width="15.140625" style="274" customWidth="1"/>
    <col min="12555" max="12555" width="17.7109375" style="274" customWidth="1"/>
    <col min="12556" max="12556" width="14.85546875" style="274" customWidth="1"/>
    <col min="12557" max="12800" width="9.140625" style="274"/>
    <col min="12801" max="12801" width="39.42578125" style="274" customWidth="1"/>
    <col min="12802" max="12802" width="16.7109375" style="274" customWidth="1"/>
    <col min="12803" max="12803" width="18.85546875" style="274" customWidth="1"/>
    <col min="12804" max="12804" width="13.85546875" style="274" customWidth="1"/>
    <col min="12805" max="12805" width="14.140625" style="274" customWidth="1"/>
    <col min="12806" max="12806" width="16.85546875" style="274" customWidth="1"/>
    <col min="12807" max="12807" width="16.7109375" style="274" customWidth="1"/>
    <col min="12808" max="12808" width="15.42578125" style="274" customWidth="1"/>
    <col min="12809" max="12809" width="17.28515625" style="274" customWidth="1"/>
    <col min="12810" max="12810" width="15.140625" style="274" customWidth="1"/>
    <col min="12811" max="12811" width="17.7109375" style="274" customWidth="1"/>
    <col min="12812" max="12812" width="14.85546875" style="274" customWidth="1"/>
    <col min="12813" max="13056" width="9.140625" style="274"/>
    <col min="13057" max="13057" width="39.42578125" style="274" customWidth="1"/>
    <col min="13058" max="13058" width="16.7109375" style="274" customWidth="1"/>
    <col min="13059" max="13059" width="18.85546875" style="274" customWidth="1"/>
    <col min="13060" max="13060" width="13.85546875" style="274" customWidth="1"/>
    <col min="13061" max="13061" width="14.140625" style="274" customWidth="1"/>
    <col min="13062" max="13062" width="16.85546875" style="274" customWidth="1"/>
    <col min="13063" max="13063" width="16.7109375" style="274" customWidth="1"/>
    <col min="13064" max="13064" width="15.42578125" style="274" customWidth="1"/>
    <col min="13065" max="13065" width="17.28515625" style="274" customWidth="1"/>
    <col min="13066" max="13066" width="15.140625" style="274" customWidth="1"/>
    <col min="13067" max="13067" width="17.7109375" style="274" customWidth="1"/>
    <col min="13068" max="13068" width="14.85546875" style="274" customWidth="1"/>
    <col min="13069" max="13312" width="9.140625" style="274"/>
    <col min="13313" max="13313" width="39.42578125" style="274" customWidth="1"/>
    <col min="13314" max="13314" width="16.7109375" style="274" customWidth="1"/>
    <col min="13315" max="13315" width="18.85546875" style="274" customWidth="1"/>
    <col min="13316" max="13316" width="13.85546875" style="274" customWidth="1"/>
    <col min="13317" max="13317" width="14.140625" style="274" customWidth="1"/>
    <col min="13318" max="13318" width="16.85546875" style="274" customWidth="1"/>
    <col min="13319" max="13319" width="16.7109375" style="274" customWidth="1"/>
    <col min="13320" max="13320" width="15.42578125" style="274" customWidth="1"/>
    <col min="13321" max="13321" width="17.28515625" style="274" customWidth="1"/>
    <col min="13322" max="13322" width="15.140625" style="274" customWidth="1"/>
    <col min="13323" max="13323" width="17.7109375" style="274" customWidth="1"/>
    <col min="13324" max="13324" width="14.85546875" style="274" customWidth="1"/>
    <col min="13325" max="13568" width="9.140625" style="274"/>
    <col min="13569" max="13569" width="39.42578125" style="274" customWidth="1"/>
    <col min="13570" max="13570" width="16.7109375" style="274" customWidth="1"/>
    <col min="13571" max="13571" width="18.85546875" style="274" customWidth="1"/>
    <col min="13572" max="13572" width="13.85546875" style="274" customWidth="1"/>
    <col min="13573" max="13573" width="14.140625" style="274" customWidth="1"/>
    <col min="13574" max="13574" width="16.85546875" style="274" customWidth="1"/>
    <col min="13575" max="13575" width="16.7109375" style="274" customWidth="1"/>
    <col min="13576" max="13576" width="15.42578125" style="274" customWidth="1"/>
    <col min="13577" max="13577" width="17.28515625" style="274" customWidth="1"/>
    <col min="13578" max="13578" width="15.140625" style="274" customWidth="1"/>
    <col min="13579" max="13579" width="17.7109375" style="274" customWidth="1"/>
    <col min="13580" max="13580" width="14.85546875" style="274" customWidth="1"/>
    <col min="13581" max="13824" width="9.140625" style="274"/>
    <col min="13825" max="13825" width="39.42578125" style="274" customWidth="1"/>
    <col min="13826" max="13826" width="16.7109375" style="274" customWidth="1"/>
    <col min="13827" max="13827" width="18.85546875" style="274" customWidth="1"/>
    <col min="13828" max="13828" width="13.85546875" style="274" customWidth="1"/>
    <col min="13829" max="13829" width="14.140625" style="274" customWidth="1"/>
    <col min="13830" max="13830" width="16.85546875" style="274" customWidth="1"/>
    <col min="13831" max="13831" width="16.7109375" style="274" customWidth="1"/>
    <col min="13832" max="13832" width="15.42578125" style="274" customWidth="1"/>
    <col min="13833" max="13833" width="17.28515625" style="274" customWidth="1"/>
    <col min="13834" max="13834" width="15.140625" style="274" customWidth="1"/>
    <col min="13835" max="13835" width="17.7109375" style="274" customWidth="1"/>
    <col min="13836" max="13836" width="14.85546875" style="274" customWidth="1"/>
    <col min="13837" max="14080" width="9.140625" style="274"/>
    <col min="14081" max="14081" width="39.42578125" style="274" customWidth="1"/>
    <col min="14082" max="14082" width="16.7109375" style="274" customWidth="1"/>
    <col min="14083" max="14083" width="18.85546875" style="274" customWidth="1"/>
    <col min="14084" max="14084" width="13.85546875" style="274" customWidth="1"/>
    <col min="14085" max="14085" width="14.140625" style="274" customWidth="1"/>
    <col min="14086" max="14086" width="16.85546875" style="274" customWidth="1"/>
    <col min="14087" max="14087" width="16.7109375" style="274" customWidth="1"/>
    <col min="14088" max="14088" width="15.42578125" style="274" customWidth="1"/>
    <col min="14089" max="14089" width="17.28515625" style="274" customWidth="1"/>
    <col min="14090" max="14090" width="15.140625" style="274" customWidth="1"/>
    <col min="14091" max="14091" width="17.7109375" style="274" customWidth="1"/>
    <col min="14092" max="14092" width="14.85546875" style="274" customWidth="1"/>
    <col min="14093" max="14336" width="9.140625" style="274"/>
    <col min="14337" max="14337" width="39.42578125" style="274" customWidth="1"/>
    <col min="14338" max="14338" width="16.7109375" style="274" customWidth="1"/>
    <col min="14339" max="14339" width="18.85546875" style="274" customWidth="1"/>
    <col min="14340" max="14340" width="13.85546875" style="274" customWidth="1"/>
    <col min="14341" max="14341" width="14.140625" style="274" customWidth="1"/>
    <col min="14342" max="14342" width="16.85546875" style="274" customWidth="1"/>
    <col min="14343" max="14343" width="16.7109375" style="274" customWidth="1"/>
    <col min="14344" max="14344" width="15.42578125" style="274" customWidth="1"/>
    <col min="14345" max="14345" width="17.28515625" style="274" customWidth="1"/>
    <col min="14346" max="14346" width="15.140625" style="274" customWidth="1"/>
    <col min="14347" max="14347" width="17.7109375" style="274" customWidth="1"/>
    <col min="14348" max="14348" width="14.85546875" style="274" customWidth="1"/>
    <col min="14349" max="14592" width="9.140625" style="274"/>
    <col min="14593" max="14593" width="39.42578125" style="274" customWidth="1"/>
    <col min="14594" max="14594" width="16.7109375" style="274" customWidth="1"/>
    <col min="14595" max="14595" width="18.85546875" style="274" customWidth="1"/>
    <col min="14596" max="14596" width="13.85546875" style="274" customWidth="1"/>
    <col min="14597" max="14597" width="14.140625" style="274" customWidth="1"/>
    <col min="14598" max="14598" width="16.85546875" style="274" customWidth="1"/>
    <col min="14599" max="14599" width="16.7109375" style="274" customWidth="1"/>
    <col min="14600" max="14600" width="15.42578125" style="274" customWidth="1"/>
    <col min="14601" max="14601" width="17.28515625" style="274" customWidth="1"/>
    <col min="14602" max="14602" width="15.140625" style="274" customWidth="1"/>
    <col min="14603" max="14603" width="17.7109375" style="274" customWidth="1"/>
    <col min="14604" max="14604" width="14.85546875" style="274" customWidth="1"/>
    <col min="14605" max="14848" width="9.140625" style="274"/>
    <col min="14849" max="14849" width="39.42578125" style="274" customWidth="1"/>
    <col min="14850" max="14850" width="16.7109375" style="274" customWidth="1"/>
    <col min="14851" max="14851" width="18.85546875" style="274" customWidth="1"/>
    <col min="14852" max="14852" width="13.85546875" style="274" customWidth="1"/>
    <col min="14853" max="14853" width="14.140625" style="274" customWidth="1"/>
    <col min="14854" max="14854" width="16.85546875" style="274" customWidth="1"/>
    <col min="14855" max="14855" width="16.7109375" style="274" customWidth="1"/>
    <col min="14856" max="14856" width="15.42578125" style="274" customWidth="1"/>
    <col min="14857" max="14857" width="17.28515625" style="274" customWidth="1"/>
    <col min="14858" max="14858" width="15.140625" style="274" customWidth="1"/>
    <col min="14859" max="14859" width="17.7109375" style="274" customWidth="1"/>
    <col min="14860" max="14860" width="14.85546875" style="274" customWidth="1"/>
    <col min="14861" max="15104" width="9.140625" style="274"/>
    <col min="15105" max="15105" width="39.42578125" style="274" customWidth="1"/>
    <col min="15106" max="15106" width="16.7109375" style="274" customWidth="1"/>
    <col min="15107" max="15107" width="18.85546875" style="274" customWidth="1"/>
    <col min="15108" max="15108" width="13.85546875" style="274" customWidth="1"/>
    <col min="15109" max="15109" width="14.140625" style="274" customWidth="1"/>
    <col min="15110" max="15110" width="16.85546875" style="274" customWidth="1"/>
    <col min="15111" max="15111" width="16.7109375" style="274" customWidth="1"/>
    <col min="15112" max="15112" width="15.42578125" style="274" customWidth="1"/>
    <col min="15113" max="15113" width="17.28515625" style="274" customWidth="1"/>
    <col min="15114" max="15114" width="15.140625" style="274" customWidth="1"/>
    <col min="15115" max="15115" width="17.7109375" style="274" customWidth="1"/>
    <col min="15116" max="15116" width="14.85546875" style="274" customWidth="1"/>
    <col min="15117" max="15360" width="9.140625" style="274"/>
    <col min="15361" max="15361" width="39.42578125" style="274" customWidth="1"/>
    <col min="15362" max="15362" width="16.7109375" style="274" customWidth="1"/>
    <col min="15363" max="15363" width="18.85546875" style="274" customWidth="1"/>
    <col min="15364" max="15364" width="13.85546875" style="274" customWidth="1"/>
    <col min="15365" max="15365" width="14.140625" style="274" customWidth="1"/>
    <col min="15366" max="15366" width="16.85546875" style="274" customWidth="1"/>
    <col min="15367" max="15367" width="16.7109375" style="274" customWidth="1"/>
    <col min="15368" max="15368" width="15.42578125" style="274" customWidth="1"/>
    <col min="15369" max="15369" width="17.28515625" style="274" customWidth="1"/>
    <col min="15370" max="15370" width="15.140625" style="274" customWidth="1"/>
    <col min="15371" max="15371" width="17.7109375" style="274" customWidth="1"/>
    <col min="15372" max="15372" width="14.85546875" style="274" customWidth="1"/>
    <col min="15373" max="15616" width="9.140625" style="274"/>
    <col min="15617" max="15617" width="39.42578125" style="274" customWidth="1"/>
    <col min="15618" max="15618" width="16.7109375" style="274" customWidth="1"/>
    <col min="15619" max="15619" width="18.85546875" style="274" customWidth="1"/>
    <col min="15620" max="15620" width="13.85546875" style="274" customWidth="1"/>
    <col min="15621" max="15621" width="14.140625" style="274" customWidth="1"/>
    <col min="15622" max="15622" width="16.85546875" style="274" customWidth="1"/>
    <col min="15623" max="15623" width="16.7109375" style="274" customWidth="1"/>
    <col min="15624" max="15624" width="15.42578125" style="274" customWidth="1"/>
    <col min="15625" max="15625" width="17.28515625" style="274" customWidth="1"/>
    <col min="15626" max="15626" width="15.140625" style="274" customWidth="1"/>
    <col min="15627" max="15627" width="17.7109375" style="274" customWidth="1"/>
    <col min="15628" max="15628" width="14.85546875" style="274" customWidth="1"/>
    <col min="15629" max="15872" width="9.140625" style="274"/>
    <col min="15873" max="15873" width="39.42578125" style="274" customWidth="1"/>
    <col min="15874" max="15874" width="16.7109375" style="274" customWidth="1"/>
    <col min="15875" max="15875" width="18.85546875" style="274" customWidth="1"/>
    <col min="15876" max="15876" width="13.85546875" style="274" customWidth="1"/>
    <col min="15877" max="15877" width="14.140625" style="274" customWidth="1"/>
    <col min="15878" max="15878" width="16.85546875" style="274" customWidth="1"/>
    <col min="15879" max="15879" width="16.7109375" style="274" customWidth="1"/>
    <col min="15880" max="15880" width="15.42578125" style="274" customWidth="1"/>
    <col min="15881" max="15881" width="17.28515625" style="274" customWidth="1"/>
    <col min="15882" max="15882" width="15.140625" style="274" customWidth="1"/>
    <col min="15883" max="15883" width="17.7109375" style="274" customWidth="1"/>
    <col min="15884" max="15884" width="14.85546875" style="274" customWidth="1"/>
    <col min="15885" max="16128" width="9.140625" style="274"/>
    <col min="16129" max="16129" width="39.42578125" style="274" customWidth="1"/>
    <col min="16130" max="16130" width="16.7109375" style="274" customWidth="1"/>
    <col min="16131" max="16131" width="18.85546875" style="274" customWidth="1"/>
    <col min="16132" max="16132" width="13.85546875" style="274" customWidth="1"/>
    <col min="16133" max="16133" width="14.140625" style="274" customWidth="1"/>
    <col min="16134" max="16134" width="16.85546875" style="274" customWidth="1"/>
    <col min="16135" max="16135" width="16.7109375" style="274" customWidth="1"/>
    <col min="16136" max="16136" width="15.42578125" style="274" customWidth="1"/>
    <col min="16137" max="16137" width="17.28515625" style="274" customWidth="1"/>
    <col min="16138" max="16138" width="15.140625" style="274" customWidth="1"/>
    <col min="16139" max="16139" width="17.7109375" style="274" customWidth="1"/>
    <col min="16140" max="16140" width="14.85546875" style="274" customWidth="1"/>
    <col min="16141" max="16384" width="9.140625" style="274"/>
  </cols>
  <sheetData>
    <row r="1" spans="1:12" s="655" customFormat="1" x14ac:dyDescent="0.25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</row>
    <row r="2" spans="1:12" s="655" customFormat="1" x14ac:dyDescent="0.25">
      <c r="A2" s="151" t="s">
        <v>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</row>
    <row r="3" spans="1:12" s="655" customFormat="1" x14ac:dyDescent="0.25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</row>
    <row r="4" spans="1:12" s="655" customFormat="1" x14ac:dyDescent="0.25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</row>
    <row r="5" spans="1:12" s="655" customFormat="1" x14ac:dyDescent="0.25">
      <c r="A5" s="1676" t="s">
        <v>2</v>
      </c>
      <c r="B5" s="1676"/>
      <c r="C5" s="1676"/>
      <c r="D5" s="1676"/>
      <c r="E5" s="1676"/>
      <c r="F5" s="1676"/>
      <c r="G5" s="1676"/>
      <c r="H5" s="1676"/>
      <c r="I5" s="1676"/>
      <c r="J5" s="1676"/>
      <c r="K5" s="1676"/>
      <c r="L5" s="1676"/>
    </row>
    <row r="6" spans="1:12" s="655" customFormat="1" x14ac:dyDescent="0.25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</row>
    <row r="7" spans="1:12" s="655" customFormat="1" x14ac:dyDescent="0.25">
      <c r="A7" s="151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</row>
    <row r="8" spans="1:12" s="655" customFormat="1" ht="60.75" customHeight="1" x14ac:dyDescent="0.25">
      <c r="A8" s="1684" t="s">
        <v>33</v>
      </c>
      <c r="B8" s="1686" t="s">
        <v>3</v>
      </c>
      <c r="C8" s="1688"/>
      <c r="D8" s="1689"/>
      <c r="E8" s="1690"/>
      <c r="F8" s="1688" t="s">
        <v>4</v>
      </c>
      <c r="G8" s="1689"/>
      <c r="H8" s="1689"/>
      <c r="I8" s="1689"/>
      <c r="J8" s="1689"/>
      <c r="K8" s="1689"/>
      <c r="L8" s="1691"/>
    </row>
    <row r="9" spans="1:12" s="655" customFormat="1" ht="129.75" customHeight="1" x14ac:dyDescent="0.25">
      <c r="A9" s="1685"/>
      <c r="B9" s="1687"/>
      <c r="C9" s="656" t="s">
        <v>5</v>
      </c>
      <c r="D9" s="353" t="s">
        <v>6</v>
      </c>
      <c r="E9" s="657" t="s">
        <v>7</v>
      </c>
      <c r="F9" s="658" t="s">
        <v>8</v>
      </c>
      <c r="G9" s="353" t="s">
        <v>9</v>
      </c>
      <c r="H9" s="353" t="s">
        <v>10</v>
      </c>
      <c r="I9" s="353" t="s">
        <v>83</v>
      </c>
      <c r="J9" s="353" t="s">
        <v>12</v>
      </c>
      <c r="K9" s="353" t="s">
        <v>13</v>
      </c>
      <c r="L9" s="353" t="s">
        <v>14</v>
      </c>
    </row>
    <row r="10" spans="1:12" s="655" customFormat="1" x14ac:dyDescent="0.25">
      <c r="A10" s="84" t="s">
        <v>15</v>
      </c>
      <c r="B10" s="97">
        <v>954</v>
      </c>
      <c r="C10" s="659">
        <v>363</v>
      </c>
      <c r="D10" s="113">
        <v>352</v>
      </c>
      <c r="E10" s="660">
        <v>239</v>
      </c>
      <c r="F10" s="98">
        <v>272</v>
      </c>
      <c r="G10" s="92">
        <v>5</v>
      </c>
      <c r="H10" s="92">
        <v>29</v>
      </c>
      <c r="I10" s="92">
        <v>65</v>
      </c>
      <c r="J10" s="92">
        <v>143</v>
      </c>
      <c r="K10" s="92">
        <v>28</v>
      </c>
      <c r="L10" s="92">
        <v>2</v>
      </c>
    </row>
    <row r="11" spans="1:12" s="655" customFormat="1" x14ac:dyDescent="0.25">
      <c r="A11" s="84" t="s">
        <v>16</v>
      </c>
      <c r="B11" s="97">
        <v>253</v>
      </c>
      <c r="C11" s="99">
        <v>115</v>
      </c>
      <c r="D11" s="92">
        <v>75</v>
      </c>
      <c r="E11" s="100">
        <v>63</v>
      </c>
      <c r="F11" s="98">
        <v>167</v>
      </c>
      <c r="G11" s="92">
        <v>4</v>
      </c>
      <c r="H11" s="92">
        <v>61</v>
      </c>
      <c r="I11" s="92">
        <v>57</v>
      </c>
      <c r="J11" s="92">
        <v>39</v>
      </c>
      <c r="K11" s="92">
        <v>4</v>
      </c>
      <c r="L11" s="92">
        <v>2</v>
      </c>
    </row>
    <row r="12" spans="1:12" s="655" customFormat="1" x14ac:dyDescent="0.25">
      <c r="A12" s="84" t="s">
        <v>17</v>
      </c>
      <c r="B12" s="97">
        <v>496</v>
      </c>
      <c r="C12" s="99">
        <v>214</v>
      </c>
      <c r="D12" s="92">
        <v>138</v>
      </c>
      <c r="E12" s="100">
        <v>144</v>
      </c>
      <c r="F12" s="98">
        <v>83</v>
      </c>
      <c r="G12" s="92">
        <v>2</v>
      </c>
      <c r="H12" s="92">
        <v>19</v>
      </c>
      <c r="I12" s="92">
        <v>54</v>
      </c>
      <c r="J12" s="92">
        <v>8</v>
      </c>
      <c r="K12" s="92">
        <v>0</v>
      </c>
      <c r="L12" s="92">
        <v>0</v>
      </c>
    </row>
    <row r="13" spans="1:12" s="655" customFormat="1" x14ac:dyDescent="0.25">
      <c r="A13" s="84" t="s">
        <v>18</v>
      </c>
      <c r="B13" s="97">
        <v>201</v>
      </c>
      <c r="C13" s="99">
        <v>73</v>
      </c>
      <c r="D13" s="92">
        <v>105</v>
      </c>
      <c r="E13" s="100">
        <v>23</v>
      </c>
      <c r="F13" s="98">
        <v>292</v>
      </c>
      <c r="G13" s="92">
        <v>144</v>
      </c>
      <c r="H13" s="92">
        <v>141</v>
      </c>
      <c r="I13" s="92">
        <v>6</v>
      </c>
      <c r="J13" s="92">
        <v>1</v>
      </c>
      <c r="K13" s="92">
        <v>0</v>
      </c>
      <c r="L13" s="92">
        <v>0</v>
      </c>
    </row>
    <row r="14" spans="1:12" s="655" customFormat="1" x14ac:dyDescent="0.25">
      <c r="A14" s="84" t="s">
        <v>19</v>
      </c>
      <c r="B14" s="97">
        <v>48</v>
      </c>
      <c r="C14" s="99">
        <v>26</v>
      </c>
      <c r="D14" s="92">
        <v>10</v>
      </c>
      <c r="E14" s="100">
        <v>12</v>
      </c>
      <c r="F14" s="98">
        <v>24</v>
      </c>
      <c r="G14" s="92">
        <v>8</v>
      </c>
      <c r="H14" s="92">
        <v>16</v>
      </c>
      <c r="I14" s="92">
        <v>0</v>
      </c>
      <c r="J14" s="92">
        <v>0</v>
      </c>
      <c r="K14" s="92">
        <v>0</v>
      </c>
      <c r="L14" s="92">
        <v>0</v>
      </c>
    </row>
    <row r="15" spans="1:12" s="655" customFormat="1" x14ac:dyDescent="0.25">
      <c r="A15" s="84" t="s">
        <v>20</v>
      </c>
      <c r="B15" s="97">
        <v>195</v>
      </c>
      <c r="C15" s="99">
        <v>67</v>
      </c>
      <c r="D15" s="92">
        <v>77</v>
      </c>
      <c r="E15" s="100">
        <v>51</v>
      </c>
      <c r="F15" s="98">
        <v>59</v>
      </c>
      <c r="G15" s="92">
        <v>4</v>
      </c>
      <c r="H15" s="92">
        <v>8</v>
      </c>
      <c r="I15" s="92">
        <v>26</v>
      </c>
      <c r="J15" s="92">
        <v>21</v>
      </c>
      <c r="K15" s="92">
        <v>0</v>
      </c>
      <c r="L15" s="92">
        <v>0</v>
      </c>
    </row>
    <row r="16" spans="1:12" s="655" customFormat="1" x14ac:dyDescent="0.25">
      <c r="A16" s="84" t="s">
        <v>21</v>
      </c>
      <c r="B16" s="97">
        <v>284</v>
      </c>
      <c r="C16" s="99">
        <v>113</v>
      </c>
      <c r="D16" s="92">
        <v>94</v>
      </c>
      <c r="E16" s="100">
        <v>77</v>
      </c>
      <c r="F16" s="98">
        <v>56</v>
      </c>
      <c r="G16" s="92">
        <v>4</v>
      </c>
      <c r="H16" s="92">
        <v>27</v>
      </c>
      <c r="I16" s="92">
        <v>21</v>
      </c>
      <c r="J16" s="92">
        <v>4</v>
      </c>
      <c r="K16" s="92">
        <v>0</v>
      </c>
      <c r="L16" s="92">
        <v>0</v>
      </c>
    </row>
    <row r="17" spans="1:12" s="655" customFormat="1" x14ac:dyDescent="0.25">
      <c r="A17" s="84" t="s">
        <v>22</v>
      </c>
      <c r="B17" s="97">
        <v>344</v>
      </c>
      <c r="C17" s="99">
        <v>135</v>
      </c>
      <c r="D17" s="92">
        <v>122</v>
      </c>
      <c r="E17" s="100">
        <v>87</v>
      </c>
      <c r="F17" s="98">
        <v>59</v>
      </c>
      <c r="G17" s="92">
        <v>31</v>
      </c>
      <c r="H17" s="92">
        <v>25</v>
      </c>
      <c r="I17" s="92">
        <v>3</v>
      </c>
      <c r="J17" s="92">
        <v>0</v>
      </c>
      <c r="K17" s="92">
        <v>0</v>
      </c>
      <c r="L17" s="92">
        <v>0</v>
      </c>
    </row>
    <row r="18" spans="1:12" s="655" customFormat="1" x14ac:dyDescent="0.25">
      <c r="A18" s="84" t="s">
        <v>23</v>
      </c>
      <c r="B18" s="97">
        <v>0</v>
      </c>
      <c r="C18" s="99">
        <v>0</v>
      </c>
      <c r="D18" s="92">
        <v>0</v>
      </c>
      <c r="E18" s="100">
        <v>0</v>
      </c>
      <c r="F18" s="98">
        <v>5</v>
      </c>
      <c r="G18" s="92">
        <v>0</v>
      </c>
      <c r="H18" s="92">
        <v>0</v>
      </c>
      <c r="I18" s="92">
        <v>2</v>
      </c>
      <c r="J18" s="92">
        <v>3</v>
      </c>
      <c r="K18" s="92">
        <v>0</v>
      </c>
      <c r="L18" s="92">
        <v>0</v>
      </c>
    </row>
    <row r="19" spans="1:12" s="655" customFormat="1" x14ac:dyDescent="0.25">
      <c r="A19" s="84" t="s">
        <v>24</v>
      </c>
      <c r="B19" s="97">
        <v>0</v>
      </c>
      <c r="C19" s="99">
        <v>0</v>
      </c>
      <c r="D19" s="92">
        <v>0</v>
      </c>
      <c r="E19" s="100">
        <v>0</v>
      </c>
      <c r="F19" s="98">
        <v>48</v>
      </c>
      <c r="G19" s="92">
        <v>6</v>
      </c>
      <c r="H19" s="92">
        <v>34</v>
      </c>
      <c r="I19" s="92">
        <v>8</v>
      </c>
      <c r="J19" s="92">
        <v>0</v>
      </c>
      <c r="K19" s="92">
        <v>0</v>
      </c>
      <c r="L19" s="92">
        <v>0</v>
      </c>
    </row>
    <row r="20" spans="1:12" s="655" customFormat="1" x14ac:dyDescent="0.25">
      <c r="A20" s="84" t="s">
        <v>25</v>
      </c>
      <c r="B20" s="97">
        <v>140</v>
      </c>
      <c r="C20" s="99">
        <v>60</v>
      </c>
      <c r="D20" s="92">
        <v>80</v>
      </c>
      <c r="E20" s="100">
        <v>0</v>
      </c>
      <c r="F20" s="98">
        <v>497</v>
      </c>
      <c r="G20" s="92">
        <v>332</v>
      </c>
      <c r="H20" s="92">
        <v>165</v>
      </c>
      <c r="I20" s="92">
        <v>0</v>
      </c>
      <c r="J20" s="92">
        <v>0</v>
      </c>
      <c r="K20" s="92">
        <v>0</v>
      </c>
      <c r="L20" s="92">
        <v>0</v>
      </c>
    </row>
    <row r="21" spans="1:12" s="655" customFormat="1" x14ac:dyDescent="0.25">
      <c r="A21" s="84" t="s">
        <v>26</v>
      </c>
      <c r="B21" s="97"/>
      <c r="C21" s="99"/>
      <c r="D21" s="92"/>
      <c r="E21" s="100"/>
      <c r="F21" s="98"/>
      <c r="G21" s="92"/>
      <c r="H21" s="92"/>
      <c r="I21" s="92"/>
      <c r="J21" s="92"/>
      <c r="K21" s="92"/>
      <c r="L21" s="92"/>
    </row>
    <row r="22" spans="1:12" s="655" customFormat="1" x14ac:dyDescent="0.25">
      <c r="A22" s="84" t="s">
        <v>27</v>
      </c>
      <c r="B22" s="97">
        <v>0</v>
      </c>
      <c r="C22" s="99">
        <v>0</v>
      </c>
      <c r="D22" s="92">
        <v>0</v>
      </c>
      <c r="E22" s="100">
        <v>132</v>
      </c>
      <c r="F22" s="98">
        <v>132</v>
      </c>
      <c r="G22" s="92">
        <v>0</v>
      </c>
      <c r="H22" s="92">
        <v>0</v>
      </c>
      <c r="I22" s="92">
        <v>0</v>
      </c>
      <c r="J22" s="92">
        <v>0</v>
      </c>
      <c r="K22" s="92">
        <v>0</v>
      </c>
      <c r="L22" s="92">
        <v>0</v>
      </c>
    </row>
    <row r="23" spans="1:12" s="655" customFormat="1" x14ac:dyDescent="0.25">
      <c r="A23" s="84" t="s">
        <v>28</v>
      </c>
      <c r="B23" s="97">
        <v>0</v>
      </c>
      <c r="C23" s="99">
        <v>0</v>
      </c>
      <c r="D23" s="92">
        <v>0</v>
      </c>
      <c r="E23" s="100">
        <v>122</v>
      </c>
      <c r="F23" s="98">
        <v>122</v>
      </c>
      <c r="G23" s="92">
        <v>0</v>
      </c>
      <c r="H23" s="92">
        <v>0</v>
      </c>
      <c r="I23" s="92">
        <v>0</v>
      </c>
      <c r="J23" s="92">
        <v>0</v>
      </c>
      <c r="K23" s="92">
        <v>0</v>
      </c>
      <c r="L23" s="92">
        <v>0</v>
      </c>
    </row>
    <row r="24" spans="1:12" s="655" customFormat="1" x14ac:dyDescent="0.25">
      <c r="A24" s="84" t="s">
        <v>29</v>
      </c>
      <c r="B24" s="97">
        <v>0</v>
      </c>
      <c r="C24" s="99">
        <v>0</v>
      </c>
      <c r="D24" s="92">
        <v>0</v>
      </c>
      <c r="E24" s="100">
        <v>0</v>
      </c>
      <c r="F24" s="98">
        <v>23</v>
      </c>
      <c r="G24" s="92">
        <v>1</v>
      </c>
      <c r="H24" s="92">
        <v>9</v>
      </c>
      <c r="I24" s="92">
        <v>13</v>
      </c>
      <c r="J24" s="92">
        <v>0</v>
      </c>
      <c r="K24" s="92">
        <v>0</v>
      </c>
      <c r="L24" s="92">
        <v>0</v>
      </c>
    </row>
    <row r="25" spans="1:12" s="655" customFormat="1" x14ac:dyDescent="0.25">
      <c r="A25" s="84" t="s">
        <v>30</v>
      </c>
      <c r="B25" s="97">
        <v>0</v>
      </c>
      <c r="C25" s="99">
        <v>0</v>
      </c>
      <c r="D25" s="92">
        <v>0</v>
      </c>
      <c r="E25" s="100">
        <v>0</v>
      </c>
      <c r="F25" s="98">
        <v>120</v>
      </c>
      <c r="G25" s="92">
        <v>38</v>
      </c>
      <c r="H25" s="92">
        <v>78</v>
      </c>
      <c r="I25" s="92">
        <v>4</v>
      </c>
      <c r="J25" s="92">
        <v>0</v>
      </c>
      <c r="K25" s="92">
        <v>0</v>
      </c>
      <c r="L25" s="92">
        <v>0</v>
      </c>
    </row>
    <row r="26" spans="1:12" s="655" customFormat="1" x14ac:dyDescent="0.25">
      <c r="A26" s="84" t="s">
        <v>31</v>
      </c>
      <c r="B26" s="97">
        <v>0</v>
      </c>
      <c r="C26" s="99">
        <v>0</v>
      </c>
      <c r="D26" s="92">
        <v>0</v>
      </c>
      <c r="E26" s="100">
        <v>0</v>
      </c>
      <c r="F26" s="98">
        <v>14</v>
      </c>
      <c r="G26" s="92">
        <v>1</v>
      </c>
      <c r="H26" s="92">
        <v>8</v>
      </c>
      <c r="I26" s="92">
        <v>4</v>
      </c>
      <c r="J26" s="92">
        <v>1</v>
      </c>
      <c r="K26" s="92">
        <v>0</v>
      </c>
      <c r="L26" s="92">
        <v>0</v>
      </c>
    </row>
    <row r="27" spans="1:12" s="661" customFormat="1" ht="16.5" thickBot="1" x14ac:dyDescent="0.3">
      <c r="A27" s="182" t="s">
        <v>32</v>
      </c>
      <c r="B27" s="190">
        <v>2775</v>
      </c>
      <c r="C27" s="188">
        <v>1106</v>
      </c>
      <c r="D27" s="189">
        <v>973</v>
      </c>
      <c r="E27" s="191">
        <v>696</v>
      </c>
      <c r="F27" s="192">
        <v>1222</v>
      </c>
      <c r="G27" s="184">
        <v>248</v>
      </c>
      <c r="H27" s="184">
        <v>455</v>
      </c>
      <c r="I27" s="184">
        <v>263</v>
      </c>
      <c r="J27" s="184">
        <v>220</v>
      </c>
      <c r="K27" s="184">
        <v>32</v>
      </c>
      <c r="L27" s="184">
        <v>4</v>
      </c>
    </row>
    <row r="28" spans="1:12" s="655" customFormat="1" x14ac:dyDescent="0.25">
      <c r="A28" s="542"/>
      <c r="B28" s="542"/>
      <c r="C28" s="91"/>
      <c r="D28" s="91"/>
      <c r="E28" s="91"/>
      <c r="F28" s="542"/>
      <c r="G28" s="542"/>
      <c r="H28" s="542"/>
      <c r="I28" s="542"/>
      <c r="J28" s="542"/>
      <c r="K28" s="542"/>
      <c r="L28" s="542"/>
    </row>
    <row r="29" spans="1:12" s="655" customFormat="1" ht="94.5" x14ac:dyDescent="0.25">
      <c r="A29" s="113" t="s">
        <v>33</v>
      </c>
      <c r="B29" s="353" t="s">
        <v>34</v>
      </c>
      <c r="C29" s="116"/>
      <c r="D29" s="358"/>
      <c r="E29" s="116"/>
      <c r="F29" s="358"/>
      <c r="G29" s="116"/>
      <c r="H29" s="358"/>
      <c r="I29" s="116"/>
      <c r="J29" s="358"/>
      <c r="K29" s="116"/>
      <c r="L29" s="358"/>
    </row>
    <row r="30" spans="1:12" s="655" customFormat="1" x14ac:dyDescent="0.25">
      <c r="A30" s="113"/>
      <c r="B30" s="353"/>
      <c r="C30" s="116"/>
      <c r="D30" s="358"/>
      <c r="E30" s="116"/>
      <c r="F30" s="358"/>
      <c r="G30" s="116"/>
      <c r="H30" s="358"/>
      <c r="I30" s="116"/>
      <c r="J30" s="358"/>
      <c r="K30" s="116"/>
      <c r="L30" s="358"/>
    </row>
    <row r="31" spans="1:12" s="655" customFormat="1" x14ac:dyDescent="0.25">
      <c r="A31" s="92" t="s">
        <v>15</v>
      </c>
      <c r="B31" s="92">
        <v>46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</row>
    <row r="32" spans="1:12" s="655" customFormat="1" x14ac:dyDescent="0.25">
      <c r="A32" s="92" t="s">
        <v>16</v>
      </c>
      <c r="B32" s="92">
        <v>10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</row>
    <row r="33" spans="1:12" s="655" customFormat="1" x14ac:dyDescent="0.25">
      <c r="A33" s="92" t="s">
        <v>17</v>
      </c>
      <c r="B33" s="92">
        <v>43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</row>
    <row r="34" spans="1:12" s="655" customFormat="1" x14ac:dyDescent="0.25">
      <c r="A34" s="92" t="s">
        <v>18</v>
      </c>
      <c r="B34" s="92">
        <v>1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</row>
    <row r="35" spans="1:12" s="655" customFormat="1" x14ac:dyDescent="0.25">
      <c r="A35" s="92" t="s">
        <v>19</v>
      </c>
      <c r="B35" s="92">
        <v>1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</row>
    <row r="36" spans="1:12" s="655" customFormat="1" x14ac:dyDescent="0.25">
      <c r="A36" s="92" t="s">
        <v>20</v>
      </c>
      <c r="B36" s="92">
        <v>9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</row>
    <row r="37" spans="1:12" s="655" customFormat="1" x14ac:dyDescent="0.25">
      <c r="A37" s="92" t="s">
        <v>21</v>
      </c>
      <c r="B37" s="92">
        <v>28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</row>
    <row r="38" spans="1:12" s="655" customFormat="1" x14ac:dyDescent="0.25">
      <c r="A38" s="92" t="s">
        <v>22</v>
      </c>
      <c r="B38" s="92">
        <v>12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</row>
    <row r="39" spans="1:12" s="655" customFormat="1" x14ac:dyDescent="0.25">
      <c r="A39" s="92" t="s">
        <v>23</v>
      </c>
      <c r="B39" s="92">
        <v>0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</row>
    <row r="40" spans="1:12" s="655" customFormat="1" x14ac:dyDescent="0.25">
      <c r="A40" s="92" t="s">
        <v>24</v>
      </c>
      <c r="B40" s="92">
        <v>0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</row>
    <row r="41" spans="1:12" s="655" customFormat="1" x14ac:dyDescent="0.25">
      <c r="A41" s="92" t="s">
        <v>25</v>
      </c>
      <c r="B41" s="92">
        <v>1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</row>
    <row r="42" spans="1:12" s="655" customFormat="1" x14ac:dyDescent="0.25">
      <c r="A42" s="92" t="s">
        <v>26</v>
      </c>
      <c r="B42" s="92">
        <v>0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</row>
    <row r="43" spans="1:12" s="655" customFormat="1" x14ac:dyDescent="0.25">
      <c r="A43" s="92" t="s">
        <v>27</v>
      </c>
      <c r="B43" s="92">
        <v>0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</row>
    <row r="44" spans="1:12" s="655" customFormat="1" x14ac:dyDescent="0.25">
      <c r="A44" s="92" t="s">
        <v>28</v>
      </c>
      <c r="B44" s="92">
        <v>1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</row>
    <row r="45" spans="1:12" s="655" customFormat="1" x14ac:dyDescent="0.25">
      <c r="A45" s="92" t="s">
        <v>29</v>
      </c>
      <c r="B45" s="92">
        <v>3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</row>
    <row r="46" spans="1:12" s="655" customFormat="1" x14ac:dyDescent="0.25">
      <c r="A46" s="92" t="s">
        <v>30</v>
      </c>
      <c r="B46" s="92">
        <v>3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</row>
    <row r="47" spans="1:12" s="655" customFormat="1" x14ac:dyDescent="0.25">
      <c r="A47" s="92" t="s">
        <v>31</v>
      </c>
      <c r="B47" s="92">
        <v>0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</row>
    <row r="48" spans="1:12" s="662" customFormat="1" x14ac:dyDescent="0.25">
      <c r="A48" s="184" t="s">
        <v>32</v>
      </c>
      <c r="B48" s="184">
        <v>158</v>
      </c>
      <c r="C48" s="215"/>
      <c r="D48" s="215"/>
      <c r="E48" s="215"/>
      <c r="F48" s="215"/>
      <c r="G48" s="215"/>
      <c r="H48" s="215"/>
      <c r="I48" s="215"/>
      <c r="J48" s="215"/>
      <c r="K48" s="215"/>
      <c r="L48" s="215"/>
    </row>
    <row r="49" spans="1:12" s="655" customFormat="1" x14ac:dyDescent="0.25">
      <c r="A49" s="542"/>
      <c r="B49" s="542"/>
      <c r="C49" s="542"/>
      <c r="D49" s="542"/>
      <c r="E49" s="542"/>
      <c r="F49" s="542"/>
      <c r="G49" s="542"/>
      <c r="H49" s="542"/>
      <c r="I49" s="542"/>
      <c r="J49" s="542"/>
      <c r="K49" s="542"/>
      <c r="L49" s="542"/>
    </row>
    <row r="50" spans="1:12" s="655" customFormat="1" ht="37.5" customHeight="1" x14ac:dyDescent="0.25">
      <c r="A50" s="1683" t="s">
        <v>35</v>
      </c>
      <c r="B50" s="1683"/>
      <c r="C50" s="1683"/>
      <c r="D50" s="663"/>
      <c r="E50" s="663"/>
      <c r="F50" s="663"/>
      <c r="G50" s="663"/>
      <c r="H50" s="663"/>
      <c r="I50" s="663"/>
      <c r="J50" s="663"/>
      <c r="K50" s="663"/>
      <c r="L50" s="663"/>
    </row>
    <row r="51" spans="1:12" s="655" customFormat="1" ht="30" customHeight="1" x14ac:dyDescent="0.25">
      <c r="A51" s="1675" t="s">
        <v>36</v>
      </c>
      <c r="B51" s="1675"/>
      <c r="C51" s="1675"/>
      <c r="D51" s="663"/>
      <c r="E51" s="542"/>
      <c r="F51" s="542"/>
      <c r="G51" s="542"/>
      <c r="H51" s="542"/>
      <c r="I51" s="542"/>
      <c r="J51" s="542"/>
      <c r="K51" s="542"/>
      <c r="L51" s="542"/>
    </row>
    <row r="52" spans="1:12" s="655" customFormat="1" x14ac:dyDescent="0.25">
      <c r="A52" s="663"/>
      <c r="B52" s="663"/>
      <c r="C52" s="663"/>
      <c r="D52" s="663"/>
      <c r="E52" s="663"/>
      <c r="F52" s="663"/>
      <c r="G52" s="663"/>
      <c r="H52" s="663"/>
      <c r="I52" s="663"/>
      <c r="J52" s="663"/>
      <c r="K52" s="663"/>
      <c r="L52" s="663"/>
    </row>
    <row r="53" spans="1:12" s="655" customFormat="1" x14ac:dyDescent="0.25">
      <c r="A53" s="542"/>
      <c r="B53" s="542"/>
      <c r="C53" s="542"/>
      <c r="D53" s="542"/>
      <c r="E53" s="542"/>
      <c r="F53" s="542"/>
      <c r="G53" s="542"/>
      <c r="H53" s="542"/>
      <c r="I53" s="542"/>
      <c r="J53" s="542"/>
      <c r="K53" s="542"/>
      <c r="L53" s="542"/>
    </row>
    <row r="54" spans="1:12" s="655" customFormat="1" x14ac:dyDescent="0.25">
      <c r="A54" s="542"/>
      <c r="B54" s="542"/>
      <c r="C54" s="542"/>
      <c r="D54" s="542"/>
      <c r="E54" s="542"/>
      <c r="F54" s="542"/>
      <c r="G54" s="542"/>
      <c r="H54" s="542"/>
      <c r="I54" s="542"/>
      <c r="J54" s="542"/>
      <c r="K54" s="542"/>
      <c r="L54" s="542"/>
    </row>
    <row r="55" spans="1:12" s="655" customFormat="1" x14ac:dyDescent="0.25">
      <c r="A55" s="1676" t="s">
        <v>37</v>
      </c>
      <c r="B55" s="1676"/>
      <c r="C55" s="1676"/>
      <c r="D55" s="1676"/>
      <c r="E55" s="1676"/>
      <c r="F55" s="1676"/>
      <c r="G55" s="1676"/>
      <c r="H55" s="1676"/>
      <c r="I55" s="152"/>
      <c r="J55" s="152"/>
      <c r="K55" s="152"/>
      <c r="L55" s="152"/>
    </row>
    <row r="56" spans="1:12" s="655" customFormat="1" ht="16.5" thickBot="1" x14ac:dyDescent="0.3">
      <c r="A56" s="542"/>
      <c r="B56" s="542"/>
      <c r="C56" s="542"/>
      <c r="D56" s="542"/>
      <c r="E56" s="542"/>
      <c r="F56" s="542"/>
      <c r="G56" s="542"/>
      <c r="H56" s="542"/>
      <c r="I56" s="542"/>
      <c r="J56" s="542"/>
      <c r="K56" s="542"/>
      <c r="L56" s="542"/>
    </row>
    <row r="57" spans="1:12" s="655" customFormat="1" ht="16.5" thickBot="1" x14ac:dyDescent="0.3">
      <c r="A57" s="542"/>
      <c r="B57" s="1677" t="s">
        <v>38</v>
      </c>
      <c r="C57" s="1678"/>
      <c r="D57" s="542"/>
      <c r="E57" s="358"/>
      <c r="F57" s="358"/>
      <c r="G57" s="358"/>
      <c r="H57" s="664"/>
      <c r="I57" s="542"/>
      <c r="J57" s="542"/>
      <c r="K57" s="542"/>
    </row>
    <row r="58" spans="1:12" s="655" customFormat="1" ht="110.25" x14ac:dyDescent="0.25">
      <c r="A58" s="665" t="s">
        <v>33</v>
      </c>
      <c r="B58" s="666" t="s">
        <v>39</v>
      </c>
      <c r="C58" s="357" t="s">
        <v>40</v>
      </c>
      <c r="D58" s="346" t="s">
        <v>41</v>
      </c>
      <c r="E58" s="353" t="s">
        <v>42</v>
      </c>
      <c r="F58" s="353" t="s">
        <v>43</v>
      </c>
      <c r="G58" s="353" t="s">
        <v>44</v>
      </c>
    </row>
    <row r="59" spans="1:12" s="655" customFormat="1" x14ac:dyDescent="0.25">
      <c r="A59" s="84" t="s">
        <v>15</v>
      </c>
      <c r="B59" s="99">
        <v>84</v>
      </c>
      <c r="C59" s="113">
        <v>235</v>
      </c>
      <c r="D59" s="1162">
        <v>102</v>
      </c>
      <c r="E59" s="92">
        <v>166</v>
      </c>
      <c r="F59" s="92">
        <v>148</v>
      </c>
      <c r="G59" s="667">
        <v>0</v>
      </c>
    </row>
    <row r="60" spans="1:12" s="655" customFormat="1" x14ac:dyDescent="0.25">
      <c r="A60" s="84" t="s">
        <v>16</v>
      </c>
      <c r="B60" s="99">
        <v>52</v>
      </c>
      <c r="C60" s="92">
        <v>115</v>
      </c>
      <c r="D60" s="1162">
        <v>69</v>
      </c>
      <c r="E60" s="92">
        <v>0</v>
      </c>
      <c r="F60" s="92">
        <v>84</v>
      </c>
      <c r="G60" s="667">
        <v>0</v>
      </c>
    </row>
    <row r="61" spans="1:12" s="655" customFormat="1" x14ac:dyDescent="0.25">
      <c r="A61" s="84" t="s">
        <v>17</v>
      </c>
      <c r="B61" s="99">
        <v>68</v>
      </c>
      <c r="C61" s="92">
        <v>85</v>
      </c>
      <c r="D61" s="1162">
        <v>45</v>
      </c>
      <c r="E61" s="92">
        <v>49</v>
      </c>
      <c r="F61" s="92">
        <v>46</v>
      </c>
      <c r="G61" s="667">
        <v>10</v>
      </c>
    </row>
    <row r="62" spans="1:12" s="655" customFormat="1" x14ac:dyDescent="0.25">
      <c r="A62" s="84" t="s">
        <v>18</v>
      </c>
      <c r="B62" s="99">
        <v>75</v>
      </c>
      <c r="C62" s="92">
        <v>172</v>
      </c>
      <c r="D62" s="1162">
        <v>179</v>
      </c>
      <c r="E62" s="92">
        <v>0</v>
      </c>
      <c r="F62" s="92">
        <v>26</v>
      </c>
      <c r="G62" s="667">
        <v>0</v>
      </c>
    </row>
    <row r="63" spans="1:12" s="655" customFormat="1" x14ac:dyDescent="0.25">
      <c r="A63" s="84" t="s">
        <v>19</v>
      </c>
      <c r="B63" s="99">
        <v>9</v>
      </c>
      <c r="C63" s="92">
        <v>29</v>
      </c>
      <c r="D63" s="1162">
        <v>20</v>
      </c>
      <c r="E63" s="92">
        <v>4</v>
      </c>
      <c r="F63" s="92">
        <v>6</v>
      </c>
      <c r="G63" s="667">
        <v>0</v>
      </c>
    </row>
    <row r="64" spans="1:12" s="655" customFormat="1" x14ac:dyDescent="0.25">
      <c r="A64" s="84" t="s">
        <v>20</v>
      </c>
      <c r="B64" s="99">
        <v>9</v>
      </c>
      <c r="C64" s="92">
        <v>46</v>
      </c>
      <c r="D64" s="1162">
        <v>17</v>
      </c>
      <c r="E64" s="92">
        <v>14</v>
      </c>
      <c r="F64" s="92">
        <v>29</v>
      </c>
      <c r="G64" s="667">
        <v>0</v>
      </c>
    </row>
    <row r="65" spans="1:12" s="655" customFormat="1" x14ac:dyDescent="0.25">
      <c r="A65" s="84" t="s">
        <v>21</v>
      </c>
      <c r="B65" s="99">
        <v>20</v>
      </c>
      <c r="C65" s="92">
        <v>62</v>
      </c>
      <c r="D65" s="1162">
        <v>36</v>
      </c>
      <c r="E65" s="92">
        <v>62</v>
      </c>
      <c r="F65" s="92">
        <v>81</v>
      </c>
      <c r="G65" s="667">
        <v>0</v>
      </c>
    </row>
    <row r="66" spans="1:12" s="655" customFormat="1" x14ac:dyDescent="0.25">
      <c r="A66" s="84" t="s">
        <v>22</v>
      </c>
      <c r="B66" s="99">
        <v>36</v>
      </c>
      <c r="C66" s="92">
        <v>29</v>
      </c>
      <c r="D66" s="1162">
        <v>30</v>
      </c>
      <c r="E66" s="92">
        <v>28</v>
      </c>
      <c r="F66" s="92">
        <v>37</v>
      </c>
      <c r="G66" s="667">
        <v>45</v>
      </c>
    </row>
    <row r="67" spans="1:12" s="655" customFormat="1" x14ac:dyDescent="0.25">
      <c r="A67" s="84" t="s">
        <v>23</v>
      </c>
      <c r="B67" s="99">
        <v>0</v>
      </c>
      <c r="C67" s="92">
        <v>0</v>
      </c>
      <c r="D67" s="1162">
        <v>0</v>
      </c>
      <c r="E67" s="92">
        <v>0</v>
      </c>
      <c r="F67" s="92">
        <v>1</v>
      </c>
      <c r="G67" s="667">
        <v>0</v>
      </c>
    </row>
    <row r="68" spans="1:12" s="655" customFormat="1" x14ac:dyDescent="0.25">
      <c r="A68" s="84" t="s">
        <v>24</v>
      </c>
      <c r="B68" s="99">
        <v>0</v>
      </c>
      <c r="C68" s="92">
        <v>42</v>
      </c>
      <c r="D68" s="1162">
        <v>0</v>
      </c>
      <c r="E68" s="92">
        <v>0</v>
      </c>
      <c r="F68" s="92">
        <v>13</v>
      </c>
      <c r="G68" s="667">
        <v>0</v>
      </c>
    </row>
    <row r="69" spans="1:12" s="655" customFormat="1" x14ac:dyDescent="0.25">
      <c r="A69" s="84" t="s">
        <v>25</v>
      </c>
      <c r="B69" s="99">
        <v>70</v>
      </c>
      <c r="C69" s="92">
        <v>290</v>
      </c>
      <c r="D69" s="1162">
        <v>105</v>
      </c>
      <c r="E69" s="92">
        <v>50</v>
      </c>
      <c r="F69" s="92">
        <v>130</v>
      </c>
      <c r="G69" s="667">
        <v>13</v>
      </c>
    </row>
    <row r="70" spans="1:12" s="655" customFormat="1" x14ac:dyDescent="0.25">
      <c r="A70" s="84" t="s">
        <v>26</v>
      </c>
      <c r="B70" s="99">
        <v>0</v>
      </c>
      <c r="C70" s="92">
        <v>0</v>
      </c>
      <c r="D70" s="1162">
        <v>0</v>
      </c>
      <c r="E70" s="92">
        <v>0</v>
      </c>
      <c r="F70" s="92">
        <v>0</v>
      </c>
      <c r="G70" s="667">
        <v>0</v>
      </c>
    </row>
    <row r="71" spans="1:12" s="655" customFormat="1" x14ac:dyDescent="0.25">
      <c r="A71" s="84" t="s">
        <v>27</v>
      </c>
      <c r="B71" s="99">
        <v>0</v>
      </c>
      <c r="C71" s="92">
        <v>132</v>
      </c>
      <c r="D71" s="1162">
        <v>0</v>
      </c>
      <c r="E71" s="92">
        <v>0</v>
      </c>
      <c r="F71" s="92">
        <v>0</v>
      </c>
      <c r="G71" s="667">
        <v>0</v>
      </c>
    </row>
    <row r="72" spans="1:12" s="655" customFormat="1" x14ac:dyDescent="0.25">
      <c r="A72" s="84" t="s">
        <v>28</v>
      </c>
      <c r="B72" s="99">
        <v>0</v>
      </c>
      <c r="C72" s="92">
        <v>122</v>
      </c>
      <c r="D72" s="1162">
        <v>0</v>
      </c>
      <c r="E72" s="92">
        <v>0</v>
      </c>
      <c r="F72" s="92">
        <v>0</v>
      </c>
      <c r="G72" s="667">
        <v>0</v>
      </c>
    </row>
    <row r="73" spans="1:12" s="655" customFormat="1" x14ac:dyDescent="0.25">
      <c r="A73" s="84" t="s">
        <v>29</v>
      </c>
      <c r="B73" s="99">
        <v>0</v>
      </c>
      <c r="C73" s="92">
        <v>34</v>
      </c>
      <c r="D73" s="1162">
        <v>0</v>
      </c>
      <c r="E73" s="92">
        <v>0</v>
      </c>
      <c r="F73" s="92">
        <v>14</v>
      </c>
      <c r="G73" s="667">
        <v>0</v>
      </c>
    </row>
    <row r="74" spans="1:12" s="655" customFormat="1" x14ac:dyDescent="0.25">
      <c r="A74" s="84" t="s">
        <v>30</v>
      </c>
      <c r="B74" s="99">
        <v>0</v>
      </c>
      <c r="C74" s="92">
        <v>138</v>
      </c>
      <c r="D74" s="1162">
        <v>0</v>
      </c>
      <c r="E74" s="92">
        <v>54</v>
      </c>
      <c r="F74" s="92">
        <v>25</v>
      </c>
      <c r="G74" s="667">
        <v>0</v>
      </c>
    </row>
    <row r="75" spans="1:12" s="655" customFormat="1" x14ac:dyDescent="0.25">
      <c r="A75" s="84" t="s">
        <v>31</v>
      </c>
      <c r="B75" s="99">
        <v>0</v>
      </c>
      <c r="C75" s="92">
        <v>7</v>
      </c>
      <c r="D75" s="1162">
        <v>0</v>
      </c>
      <c r="E75" s="92">
        <v>0</v>
      </c>
      <c r="F75" s="92">
        <v>0</v>
      </c>
      <c r="G75" s="348">
        <v>0</v>
      </c>
    </row>
    <row r="76" spans="1:12" s="661" customFormat="1" ht="16.5" thickBot="1" x14ac:dyDescent="0.3">
      <c r="A76" s="182" t="s">
        <v>32</v>
      </c>
      <c r="B76" s="188">
        <v>353</v>
      </c>
      <c r="C76" s="189">
        <v>994</v>
      </c>
      <c r="D76" s="183">
        <v>498</v>
      </c>
      <c r="E76" s="189">
        <v>377</v>
      </c>
      <c r="F76" s="189">
        <v>510</v>
      </c>
      <c r="G76" s="539">
        <v>55</v>
      </c>
      <c r="K76" s="668"/>
    </row>
    <row r="77" spans="1:12" s="655" customFormat="1" x14ac:dyDescent="0.25">
      <c r="A77" s="542" t="s">
        <v>45</v>
      </c>
      <c r="B77" s="542"/>
      <c r="C77" s="95"/>
      <c r="D77" s="91"/>
      <c r="E77" s="91"/>
      <c r="F77" s="542"/>
      <c r="G77" s="542"/>
      <c r="H77" s="542"/>
      <c r="I77" s="542"/>
      <c r="J77" s="542"/>
      <c r="K77" s="542"/>
      <c r="L77" s="542"/>
    </row>
    <row r="78" spans="1:12" s="655" customFormat="1" x14ac:dyDescent="0.25">
      <c r="A78" s="542"/>
      <c r="B78" s="542"/>
      <c r="C78" s="542"/>
      <c r="D78" s="542"/>
      <c r="E78" s="542"/>
      <c r="F78" s="542"/>
      <c r="G78" s="542"/>
      <c r="H78" s="542"/>
      <c r="I78" s="542"/>
      <c r="J78" s="542"/>
      <c r="K78" s="542"/>
      <c r="L78" s="542"/>
    </row>
    <row r="79" spans="1:12" s="655" customFormat="1" ht="47.25" customHeight="1" x14ac:dyDescent="0.25">
      <c r="A79" s="1682" t="s">
        <v>46</v>
      </c>
      <c r="B79" s="1682"/>
      <c r="C79" s="1682"/>
      <c r="D79" s="1682"/>
      <c r="E79" s="1682"/>
      <c r="F79" s="1682"/>
      <c r="G79" s="1682"/>
      <c r="H79" s="1682"/>
      <c r="I79" s="542"/>
      <c r="J79" s="542"/>
      <c r="K79" s="542"/>
      <c r="L79" s="542"/>
    </row>
    <row r="80" spans="1:12" s="655" customFormat="1" x14ac:dyDescent="0.25">
      <c r="A80" s="542"/>
      <c r="B80" s="542"/>
      <c r="C80" s="542"/>
      <c r="D80" s="542"/>
      <c r="E80" s="542"/>
      <c r="F80" s="542"/>
      <c r="G80" s="542"/>
      <c r="H80" s="542"/>
      <c r="I80" s="542"/>
      <c r="J80" s="542"/>
      <c r="K80" s="542"/>
      <c r="L80" s="542"/>
    </row>
    <row r="81" spans="1:12" s="655" customFormat="1" ht="94.5" x14ac:dyDescent="0.25">
      <c r="A81" s="665" t="s">
        <v>33</v>
      </c>
      <c r="B81" s="353" t="s">
        <v>47</v>
      </c>
      <c r="C81" s="353" t="s">
        <v>48</v>
      </c>
      <c r="D81" s="353" t="s">
        <v>10</v>
      </c>
      <c r="E81" s="353" t="s">
        <v>49</v>
      </c>
      <c r="F81" s="353" t="s">
        <v>50</v>
      </c>
      <c r="G81" s="353" t="s">
        <v>51</v>
      </c>
      <c r="H81" s="353" t="s">
        <v>52</v>
      </c>
      <c r="I81" s="542"/>
      <c r="J81" s="542"/>
      <c r="K81" s="542"/>
      <c r="L81" s="542"/>
    </row>
    <row r="82" spans="1:12" s="655" customFormat="1" x14ac:dyDescent="0.25">
      <c r="A82" s="84" t="s">
        <v>15</v>
      </c>
      <c r="B82" s="92">
        <v>148</v>
      </c>
      <c r="C82" s="92">
        <v>0</v>
      </c>
      <c r="D82" s="92">
        <v>4</v>
      </c>
      <c r="E82" s="92">
        <v>34</v>
      </c>
      <c r="F82" s="92">
        <v>42</v>
      </c>
      <c r="G82" s="92">
        <v>65</v>
      </c>
      <c r="H82" s="92">
        <v>3</v>
      </c>
      <c r="I82" s="542"/>
      <c r="J82" s="542"/>
      <c r="K82" s="542"/>
      <c r="L82" s="542"/>
    </row>
    <row r="83" spans="1:12" s="655" customFormat="1" x14ac:dyDescent="0.25">
      <c r="A83" s="84" t="s">
        <v>16</v>
      </c>
      <c r="B83" s="92">
        <v>84</v>
      </c>
      <c r="C83" s="92">
        <v>0</v>
      </c>
      <c r="D83" s="92">
        <v>22</v>
      </c>
      <c r="E83" s="92">
        <v>43</v>
      </c>
      <c r="F83" s="92">
        <v>18</v>
      </c>
      <c r="G83" s="92">
        <v>0</v>
      </c>
      <c r="H83" s="92">
        <v>1</v>
      </c>
      <c r="I83" s="542"/>
      <c r="J83" s="542"/>
      <c r="K83" s="542"/>
      <c r="L83" s="542"/>
    </row>
    <row r="84" spans="1:12" s="655" customFormat="1" x14ac:dyDescent="0.25">
      <c r="A84" s="84" t="s">
        <v>17</v>
      </c>
      <c r="B84" s="92">
        <v>46</v>
      </c>
      <c r="C84" s="92">
        <v>1</v>
      </c>
      <c r="D84" s="92">
        <v>2</v>
      </c>
      <c r="E84" s="92">
        <v>33</v>
      </c>
      <c r="F84" s="92">
        <v>10</v>
      </c>
      <c r="G84" s="92">
        <v>0</v>
      </c>
      <c r="H84" s="92">
        <v>0</v>
      </c>
      <c r="I84" s="542"/>
      <c r="J84" s="542"/>
      <c r="K84" s="542"/>
      <c r="L84" s="542"/>
    </row>
    <row r="85" spans="1:12" s="655" customFormat="1" x14ac:dyDescent="0.25">
      <c r="A85" s="84" t="s">
        <v>18</v>
      </c>
      <c r="B85" s="92">
        <v>26</v>
      </c>
      <c r="C85" s="92">
        <v>3</v>
      </c>
      <c r="D85" s="92">
        <v>22</v>
      </c>
      <c r="E85" s="92">
        <v>1</v>
      </c>
      <c r="F85" s="92">
        <v>0</v>
      </c>
      <c r="G85" s="92">
        <v>0</v>
      </c>
      <c r="H85" s="92">
        <v>0</v>
      </c>
      <c r="I85" s="542"/>
      <c r="J85" s="542"/>
      <c r="K85" s="542"/>
      <c r="L85" s="542"/>
    </row>
    <row r="86" spans="1:12" s="655" customFormat="1" x14ac:dyDescent="0.25">
      <c r="A86" s="84" t="s">
        <v>19</v>
      </c>
      <c r="B86" s="92">
        <v>6</v>
      </c>
      <c r="C86" s="92">
        <v>4</v>
      </c>
      <c r="D86" s="92">
        <v>2</v>
      </c>
      <c r="E86" s="92">
        <v>0</v>
      </c>
      <c r="F86" s="92">
        <v>0</v>
      </c>
      <c r="G86" s="92">
        <v>0</v>
      </c>
      <c r="H86" s="92">
        <v>0</v>
      </c>
      <c r="I86" s="542"/>
      <c r="J86" s="542"/>
      <c r="K86" s="542"/>
      <c r="L86" s="542"/>
    </row>
    <row r="87" spans="1:12" s="655" customFormat="1" x14ac:dyDescent="0.25">
      <c r="A87" s="84" t="s">
        <v>20</v>
      </c>
      <c r="B87" s="92">
        <v>29</v>
      </c>
      <c r="C87" s="92">
        <v>0</v>
      </c>
      <c r="D87" s="92">
        <v>1</v>
      </c>
      <c r="E87" s="92">
        <v>17</v>
      </c>
      <c r="F87" s="92">
        <v>11</v>
      </c>
      <c r="G87" s="92">
        <v>0</v>
      </c>
      <c r="H87" s="92">
        <v>0</v>
      </c>
      <c r="I87" s="542"/>
      <c r="J87" s="542"/>
      <c r="K87" s="542"/>
      <c r="L87" s="542"/>
    </row>
    <row r="88" spans="1:12" s="655" customFormat="1" x14ac:dyDescent="0.25">
      <c r="A88" s="84" t="s">
        <v>21</v>
      </c>
      <c r="B88" s="92">
        <v>81</v>
      </c>
      <c r="C88" s="92">
        <v>0</v>
      </c>
      <c r="D88" s="92">
        <v>18</v>
      </c>
      <c r="E88" s="92">
        <v>54</v>
      </c>
      <c r="F88" s="92">
        <v>9</v>
      </c>
      <c r="G88" s="92">
        <v>0</v>
      </c>
      <c r="H88" s="92">
        <v>0</v>
      </c>
      <c r="I88" s="542"/>
      <c r="J88" s="542"/>
      <c r="K88" s="542"/>
      <c r="L88" s="542"/>
    </row>
    <row r="89" spans="1:12" s="655" customFormat="1" x14ac:dyDescent="0.25">
      <c r="A89" s="84" t="s">
        <v>22</v>
      </c>
      <c r="B89" s="92">
        <v>37</v>
      </c>
      <c r="C89" s="92">
        <v>7</v>
      </c>
      <c r="D89" s="92">
        <v>23</v>
      </c>
      <c r="E89" s="92">
        <v>7</v>
      </c>
      <c r="F89" s="92">
        <v>0</v>
      </c>
      <c r="G89" s="92">
        <v>0</v>
      </c>
      <c r="H89" s="92">
        <v>0</v>
      </c>
      <c r="I89" s="542"/>
      <c r="J89" s="542"/>
      <c r="K89" s="542"/>
      <c r="L89" s="542"/>
    </row>
    <row r="90" spans="1:12" s="655" customFormat="1" x14ac:dyDescent="0.25">
      <c r="A90" s="84" t="s">
        <v>23</v>
      </c>
      <c r="B90" s="92">
        <v>1</v>
      </c>
      <c r="C90" s="92">
        <v>0</v>
      </c>
      <c r="D90" s="92">
        <v>0</v>
      </c>
      <c r="E90" s="92">
        <v>1</v>
      </c>
      <c r="F90" s="92">
        <v>0</v>
      </c>
      <c r="G90" s="92">
        <v>0</v>
      </c>
      <c r="H90" s="92">
        <v>0</v>
      </c>
      <c r="I90" s="542"/>
      <c r="J90" s="542"/>
      <c r="K90" s="542"/>
      <c r="L90" s="542"/>
    </row>
    <row r="91" spans="1:12" s="655" customFormat="1" x14ac:dyDescent="0.25">
      <c r="A91" s="84" t="s">
        <v>24</v>
      </c>
      <c r="B91" s="92">
        <v>13</v>
      </c>
      <c r="C91" s="92">
        <v>2</v>
      </c>
      <c r="D91" s="92">
        <v>10</v>
      </c>
      <c r="E91" s="92">
        <v>1</v>
      </c>
      <c r="F91" s="92">
        <v>0</v>
      </c>
      <c r="G91" s="92">
        <v>0</v>
      </c>
      <c r="H91" s="92">
        <v>0</v>
      </c>
      <c r="I91" s="542"/>
      <c r="J91" s="542"/>
      <c r="K91" s="542"/>
      <c r="L91" s="542"/>
    </row>
    <row r="92" spans="1:12" s="655" customFormat="1" x14ac:dyDescent="0.25">
      <c r="A92" s="84" t="s">
        <v>25</v>
      </c>
      <c r="B92" s="92">
        <v>130</v>
      </c>
      <c r="C92" s="92">
        <v>60</v>
      </c>
      <c r="D92" s="92">
        <v>70</v>
      </c>
      <c r="E92" s="92">
        <v>0</v>
      </c>
      <c r="F92" s="92">
        <v>0</v>
      </c>
      <c r="G92" s="92">
        <v>0</v>
      </c>
      <c r="H92" s="92">
        <v>0</v>
      </c>
      <c r="I92" s="542"/>
      <c r="J92" s="542"/>
      <c r="K92" s="542"/>
      <c r="L92" s="542"/>
    </row>
    <row r="93" spans="1:12" s="655" customFormat="1" x14ac:dyDescent="0.25">
      <c r="A93" s="84" t="s">
        <v>26</v>
      </c>
      <c r="B93" s="92">
        <v>0</v>
      </c>
      <c r="C93" s="92">
        <v>0</v>
      </c>
      <c r="D93" s="92">
        <v>0</v>
      </c>
      <c r="E93" s="92">
        <v>0</v>
      </c>
      <c r="F93" s="92">
        <v>0</v>
      </c>
      <c r="G93" s="92">
        <v>0</v>
      </c>
      <c r="H93" s="92">
        <v>0</v>
      </c>
      <c r="I93" s="542"/>
      <c r="J93" s="542"/>
      <c r="K93" s="542"/>
      <c r="L93" s="542"/>
    </row>
    <row r="94" spans="1:12" s="655" customFormat="1" x14ac:dyDescent="0.25">
      <c r="A94" s="84" t="s">
        <v>27</v>
      </c>
      <c r="B94" s="92">
        <v>0</v>
      </c>
      <c r="C94" s="92">
        <v>0</v>
      </c>
      <c r="D94" s="92">
        <v>0</v>
      </c>
      <c r="E94" s="92">
        <v>0</v>
      </c>
      <c r="F94" s="92">
        <v>0</v>
      </c>
      <c r="G94" s="92">
        <v>0</v>
      </c>
      <c r="H94" s="92">
        <v>0</v>
      </c>
      <c r="I94" s="542"/>
      <c r="J94" s="542"/>
      <c r="K94" s="542"/>
      <c r="L94" s="542"/>
    </row>
    <row r="95" spans="1:12" s="655" customFormat="1" x14ac:dyDescent="0.25">
      <c r="A95" s="84" t="s">
        <v>28</v>
      </c>
      <c r="B95" s="92">
        <v>0</v>
      </c>
      <c r="C95" s="92">
        <v>0</v>
      </c>
      <c r="D95" s="92">
        <v>0</v>
      </c>
      <c r="E95" s="92">
        <v>0</v>
      </c>
      <c r="F95" s="92">
        <v>0</v>
      </c>
      <c r="G95" s="92">
        <v>0</v>
      </c>
      <c r="H95" s="92">
        <v>0</v>
      </c>
      <c r="I95" s="542"/>
      <c r="J95" s="542"/>
      <c r="K95" s="542"/>
      <c r="L95" s="542"/>
    </row>
    <row r="96" spans="1:12" s="655" customFormat="1" x14ac:dyDescent="0.25">
      <c r="A96" s="84" t="s">
        <v>29</v>
      </c>
      <c r="B96" s="92">
        <v>14</v>
      </c>
      <c r="C96" s="92">
        <v>2</v>
      </c>
      <c r="D96" s="92">
        <v>11</v>
      </c>
      <c r="E96" s="92">
        <v>1</v>
      </c>
      <c r="F96" s="92">
        <v>0</v>
      </c>
      <c r="G96" s="92">
        <v>0</v>
      </c>
      <c r="H96" s="92">
        <v>0</v>
      </c>
      <c r="I96" s="542"/>
      <c r="J96" s="542"/>
      <c r="K96" s="542"/>
      <c r="L96" s="542"/>
    </row>
    <row r="97" spans="1:12" s="655" customFormat="1" x14ac:dyDescent="0.25">
      <c r="A97" s="84" t="s">
        <v>30</v>
      </c>
      <c r="B97" s="92">
        <v>25</v>
      </c>
      <c r="C97" s="92">
        <v>5</v>
      </c>
      <c r="D97" s="92">
        <v>16</v>
      </c>
      <c r="E97" s="92">
        <v>4</v>
      </c>
      <c r="F97" s="92">
        <v>0</v>
      </c>
      <c r="G97" s="92">
        <v>0</v>
      </c>
      <c r="H97" s="92">
        <v>0</v>
      </c>
      <c r="I97" s="542"/>
      <c r="J97" s="542"/>
      <c r="K97" s="542"/>
      <c r="L97" s="542"/>
    </row>
    <row r="98" spans="1:12" s="655" customFormat="1" x14ac:dyDescent="0.25">
      <c r="A98" s="84" t="s">
        <v>31</v>
      </c>
      <c r="B98" s="92">
        <v>0</v>
      </c>
      <c r="C98" s="92">
        <v>0</v>
      </c>
      <c r="D98" s="92">
        <v>0</v>
      </c>
      <c r="E98" s="92">
        <v>0</v>
      </c>
      <c r="F98" s="92">
        <v>0</v>
      </c>
      <c r="G98" s="92">
        <v>0</v>
      </c>
      <c r="H98" s="100">
        <v>0</v>
      </c>
      <c r="I98" s="542"/>
      <c r="J98" s="542"/>
      <c r="K98" s="542"/>
      <c r="L98" s="542"/>
    </row>
    <row r="99" spans="1:12" s="661" customFormat="1" ht="16.5" thickBot="1" x14ac:dyDescent="0.3">
      <c r="A99" s="182" t="s">
        <v>32</v>
      </c>
      <c r="B99" s="184">
        <v>510</v>
      </c>
      <c r="C99" s="189">
        <v>24</v>
      </c>
      <c r="D99" s="189">
        <v>131</v>
      </c>
      <c r="E99" s="189">
        <v>196</v>
      </c>
      <c r="F99" s="189">
        <v>90</v>
      </c>
      <c r="G99" s="189">
        <v>65</v>
      </c>
      <c r="H99" s="191">
        <v>4</v>
      </c>
      <c r="I99" s="668"/>
      <c r="J99" s="668"/>
      <c r="K99" s="668"/>
      <c r="L99" s="668"/>
    </row>
    <row r="100" spans="1:12" s="655" customFormat="1" x14ac:dyDescent="0.25">
      <c r="A100" s="542"/>
      <c r="B100" s="92"/>
      <c r="C100" s="542"/>
      <c r="D100" s="542"/>
      <c r="E100" s="542"/>
      <c r="F100" s="542"/>
      <c r="G100" s="542"/>
      <c r="H100" s="542"/>
      <c r="I100" s="542"/>
      <c r="J100" s="542"/>
      <c r="K100" s="542"/>
      <c r="L100" s="542"/>
    </row>
    <row r="101" spans="1:12" s="655" customFormat="1" x14ac:dyDescent="0.25">
      <c r="A101" s="542"/>
      <c r="B101" s="542"/>
      <c r="C101" s="542"/>
      <c r="D101" s="542"/>
      <c r="E101" s="542"/>
      <c r="F101" s="542"/>
      <c r="G101" s="542"/>
      <c r="H101" s="542"/>
      <c r="I101" s="542"/>
      <c r="J101" s="542"/>
      <c r="K101" s="542"/>
      <c r="L101" s="542"/>
    </row>
    <row r="102" spans="1:12" s="655" customFormat="1" ht="47.25" x14ac:dyDescent="0.25">
      <c r="A102" s="663" t="s">
        <v>53</v>
      </c>
      <c r="B102" s="663"/>
      <c r="C102" s="663"/>
      <c r="D102" s="663"/>
      <c r="E102" s="663"/>
      <c r="F102" s="663"/>
      <c r="G102" s="663"/>
      <c r="H102" s="663"/>
      <c r="I102" s="663"/>
      <c r="J102" s="663"/>
      <c r="K102" s="663"/>
      <c r="L102" s="542"/>
    </row>
    <row r="103" spans="1:12" s="655" customFormat="1" x14ac:dyDescent="0.25">
      <c r="A103" s="542"/>
      <c r="B103" s="542"/>
      <c r="C103" s="542"/>
      <c r="D103" s="542"/>
      <c r="E103" s="542"/>
      <c r="F103" s="542"/>
      <c r="G103" s="542"/>
      <c r="H103" s="542"/>
      <c r="I103" s="542"/>
      <c r="J103" s="542"/>
      <c r="K103" s="542"/>
      <c r="L103" s="542"/>
    </row>
    <row r="104" spans="1:12" s="655" customFormat="1" x14ac:dyDescent="0.25">
      <c r="A104" s="542"/>
      <c r="B104" s="542"/>
      <c r="C104" s="542"/>
      <c r="D104" s="542"/>
      <c r="E104" s="542"/>
      <c r="F104" s="542"/>
      <c r="G104" s="542"/>
      <c r="H104" s="542"/>
      <c r="I104" s="542"/>
      <c r="J104" s="542"/>
      <c r="K104" s="542"/>
      <c r="L104" s="542"/>
    </row>
    <row r="105" spans="1:12" s="655" customFormat="1" x14ac:dyDescent="0.25">
      <c r="A105" s="358" t="s">
        <v>54</v>
      </c>
      <c r="B105" s="358"/>
      <c r="C105" s="358"/>
      <c r="D105" s="358"/>
      <c r="E105" s="358"/>
      <c r="F105" s="358"/>
      <c r="G105" s="358"/>
      <c r="H105" s="358"/>
      <c r="I105" s="664"/>
      <c r="J105" s="542"/>
      <c r="K105" s="542"/>
      <c r="L105" s="542"/>
    </row>
    <row r="106" spans="1:12" s="655" customFormat="1" x14ac:dyDescent="0.25">
      <c r="A106" s="358"/>
      <c r="B106" s="358"/>
      <c r="C106" s="358"/>
      <c r="D106" s="358"/>
      <c r="E106" s="358"/>
      <c r="F106" s="358"/>
      <c r="G106" s="358"/>
      <c r="H106" s="358"/>
      <c r="I106" s="664"/>
      <c r="J106" s="542"/>
      <c r="K106" s="542"/>
      <c r="L106" s="542"/>
    </row>
    <row r="107" spans="1:12" s="655" customFormat="1" x14ac:dyDescent="0.25">
      <c r="A107" s="542"/>
      <c r="B107" s="542"/>
      <c r="C107" s="542"/>
      <c r="D107" s="542"/>
      <c r="E107" s="542"/>
      <c r="F107" s="542"/>
      <c r="G107" s="542"/>
      <c r="H107" s="542"/>
      <c r="I107" s="116"/>
      <c r="J107" s="542"/>
      <c r="K107" s="542"/>
      <c r="L107" s="542"/>
    </row>
    <row r="108" spans="1:12" s="655" customFormat="1" x14ac:dyDescent="0.25">
      <c r="A108" s="664"/>
      <c r="B108" s="664"/>
      <c r="C108" s="542"/>
      <c r="D108" s="542"/>
      <c r="E108" s="542"/>
      <c r="F108" s="664"/>
      <c r="G108" s="664"/>
      <c r="H108" s="664"/>
      <c r="J108" s="664"/>
      <c r="K108" s="664"/>
      <c r="L108" s="664"/>
    </row>
    <row r="109" spans="1:12" s="655" customFormat="1" ht="16.5" thickBot="1" x14ac:dyDescent="0.3">
      <c r="D109" s="116"/>
      <c r="E109" s="116"/>
      <c r="F109" s="116"/>
    </row>
    <row r="110" spans="1:12" s="655" customFormat="1" ht="47.25" x14ac:dyDescent="0.25">
      <c r="A110" s="92"/>
      <c r="B110" s="669" t="s">
        <v>55</v>
      </c>
      <c r="C110" s="670" t="s">
        <v>56</v>
      </c>
    </row>
    <row r="111" spans="1:12" s="655" customFormat="1" x14ac:dyDescent="0.25">
      <c r="A111" s="92" t="s">
        <v>57</v>
      </c>
      <c r="B111" s="84">
        <v>1681</v>
      </c>
      <c r="C111" s="99">
        <v>775</v>
      </c>
    </row>
    <row r="112" spans="1:12" s="655" customFormat="1" x14ac:dyDescent="0.25">
      <c r="A112" s="92" t="s">
        <v>58</v>
      </c>
      <c r="B112" s="84">
        <v>3151</v>
      </c>
      <c r="C112" s="99">
        <v>1256</v>
      </c>
    </row>
    <row r="113" spans="1:9" s="655" customFormat="1" x14ac:dyDescent="0.25">
      <c r="A113" s="92" t="s">
        <v>59</v>
      </c>
      <c r="B113" s="84">
        <v>79</v>
      </c>
      <c r="C113" s="99">
        <v>36</v>
      </c>
    </row>
    <row r="114" spans="1:9" s="655" customFormat="1" x14ac:dyDescent="0.25">
      <c r="A114" s="92" t="s">
        <v>60</v>
      </c>
      <c r="B114" s="84">
        <v>22</v>
      </c>
      <c r="C114" s="99">
        <v>7</v>
      </c>
    </row>
    <row r="115" spans="1:9" s="655" customFormat="1" x14ac:dyDescent="0.25">
      <c r="A115" s="92" t="s">
        <v>61</v>
      </c>
      <c r="B115" s="84">
        <v>6</v>
      </c>
      <c r="C115" s="99">
        <v>1</v>
      </c>
    </row>
    <row r="116" spans="1:9" s="655" customFormat="1" x14ac:dyDescent="0.25">
      <c r="A116" s="111" t="s">
        <v>62</v>
      </c>
      <c r="B116" s="84">
        <v>4</v>
      </c>
      <c r="C116" s="99">
        <v>0</v>
      </c>
    </row>
    <row r="117" spans="1:9" s="655" customFormat="1" x14ac:dyDescent="0.25">
      <c r="A117" s="111" t="s">
        <v>63</v>
      </c>
      <c r="B117" s="84">
        <v>175</v>
      </c>
      <c r="C117" s="84">
        <v>61</v>
      </c>
      <c r="D117" s="542"/>
    </row>
    <row r="118" spans="1:9" s="655" customFormat="1" x14ac:dyDescent="0.25">
      <c r="A118" s="182" t="s">
        <v>32</v>
      </c>
      <c r="B118" s="215">
        <f>SUM(B111:B117)</f>
        <v>5118</v>
      </c>
      <c r="C118" s="215">
        <f>SUM(C111:C117)</f>
        <v>2136</v>
      </c>
      <c r="D118" s="542"/>
    </row>
    <row r="119" spans="1:9" s="655" customFormat="1" x14ac:dyDescent="0.25">
      <c r="A119" s="671" t="s">
        <v>64</v>
      </c>
      <c r="C119" s="672"/>
      <c r="D119" s="672"/>
      <c r="E119" s="672"/>
      <c r="I119" s="542"/>
    </row>
    <row r="120" spans="1:9" s="655" customFormat="1" x14ac:dyDescent="0.25"/>
    <row r="121" spans="1:9" s="655" customFormat="1" x14ac:dyDescent="0.25"/>
    <row r="122" spans="1:9" s="655" customFormat="1" ht="47.25" x14ac:dyDescent="0.25">
      <c r="A122" s="92"/>
      <c r="B122" s="353" t="s">
        <v>65</v>
      </c>
      <c r="C122" s="352" t="s">
        <v>66</v>
      </c>
      <c r="D122" s="352" t="s">
        <v>67</v>
      </c>
      <c r="E122" s="352" t="s">
        <v>68</v>
      </c>
      <c r="F122" s="352" t="s">
        <v>69</v>
      </c>
    </row>
    <row r="123" spans="1:9" s="655" customFormat="1" ht="31.5" x14ac:dyDescent="0.25">
      <c r="A123" s="350" t="s">
        <v>70</v>
      </c>
      <c r="B123" s="92">
        <v>33</v>
      </c>
      <c r="C123" s="92">
        <v>2</v>
      </c>
      <c r="D123" s="92">
        <v>20</v>
      </c>
      <c r="E123" s="92">
        <v>2</v>
      </c>
      <c r="F123" s="92">
        <v>7</v>
      </c>
    </row>
    <row r="124" spans="1:9" s="655" customFormat="1" x14ac:dyDescent="0.25">
      <c r="C124" s="351"/>
      <c r="D124" s="351"/>
      <c r="E124" s="351"/>
    </row>
    <row r="125" spans="1:9" s="655" customFormat="1" x14ac:dyDescent="0.25">
      <c r="A125" s="655" t="s">
        <v>71</v>
      </c>
    </row>
    <row r="126" spans="1:9" s="655" customFormat="1" x14ac:dyDescent="0.25">
      <c r="A126" s="655" t="s">
        <v>72</v>
      </c>
    </row>
    <row r="127" spans="1:9" s="655" customFormat="1" x14ac:dyDescent="0.25">
      <c r="A127" s="655" t="s">
        <v>73</v>
      </c>
    </row>
    <row r="128" spans="1:9" s="655" customFormat="1" x14ac:dyDescent="0.25"/>
    <row r="129" spans="1:5" s="655" customFormat="1" x14ac:dyDescent="0.25">
      <c r="B129" s="1679" t="s">
        <v>74</v>
      </c>
      <c r="C129" s="1680"/>
      <c r="D129" s="1681"/>
    </row>
    <row r="130" spans="1:5" s="655" customFormat="1" x14ac:dyDescent="0.25">
      <c r="B130" s="92" t="s">
        <v>75</v>
      </c>
      <c r="C130" s="673"/>
      <c r="D130" s="85">
        <v>2924</v>
      </c>
    </row>
    <row r="131" spans="1:5" s="655" customFormat="1" x14ac:dyDescent="0.25">
      <c r="B131" s="92" t="s">
        <v>76</v>
      </c>
      <c r="C131" s="673"/>
      <c r="D131" s="85">
        <v>2093</v>
      </c>
    </row>
    <row r="132" spans="1:5" s="655" customFormat="1" ht="31.5" x14ac:dyDescent="0.25">
      <c r="B132" s="674" t="s">
        <v>77</v>
      </c>
      <c r="C132" s="92" t="s">
        <v>80</v>
      </c>
      <c r="D132" s="92">
        <v>362</v>
      </c>
    </row>
    <row r="133" spans="1:5" s="655" customFormat="1" ht="31.5" x14ac:dyDescent="0.25">
      <c r="B133" s="675"/>
      <c r="C133" s="350" t="s">
        <v>82</v>
      </c>
      <c r="D133" s="92">
        <v>121</v>
      </c>
    </row>
    <row r="134" spans="1:5" s="655" customFormat="1" x14ac:dyDescent="0.25">
      <c r="B134" s="92" t="s">
        <v>78</v>
      </c>
      <c r="C134" s="673"/>
      <c r="D134" s="85">
        <v>13</v>
      </c>
    </row>
    <row r="135" spans="1:5" x14ac:dyDescent="0.25">
      <c r="B135" s="184" t="s">
        <v>32</v>
      </c>
      <c r="C135" s="166"/>
      <c r="D135" s="166">
        <f>D130+D131+D132+D133+D134</f>
        <v>5513</v>
      </c>
    </row>
    <row r="137" spans="1:5" x14ac:dyDescent="0.25">
      <c r="A137" s="1450" t="s">
        <v>94</v>
      </c>
      <c r="B137" s="1450"/>
      <c r="C137" s="1450"/>
      <c r="D137" s="1450"/>
      <c r="E137" s="1450"/>
    </row>
    <row r="138" spans="1:5" x14ac:dyDescent="0.25">
      <c r="A138" s="339" t="s">
        <v>95</v>
      </c>
      <c r="B138" s="1444"/>
      <c r="C138" s="1445"/>
      <c r="D138" s="1445"/>
      <c r="E138" s="1445"/>
    </row>
    <row r="139" spans="1:5" x14ac:dyDescent="0.25">
      <c r="A139" s="281"/>
      <c r="B139" s="1453" t="s">
        <v>32</v>
      </c>
      <c r="C139" s="1418" t="s">
        <v>84</v>
      </c>
      <c r="D139" s="1418" t="s">
        <v>85</v>
      </c>
      <c r="E139" s="1418" t="s">
        <v>86</v>
      </c>
    </row>
    <row r="140" spans="1:5" x14ac:dyDescent="0.25">
      <c r="A140" s="281"/>
      <c r="B140" s="1454"/>
      <c r="C140" s="1419"/>
      <c r="D140" s="1454"/>
      <c r="E140" s="1454"/>
    </row>
    <row r="141" spans="1:5" x14ac:dyDescent="0.25">
      <c r="A141" s="340" t="s">
        <v>87</v>
      </c>
      <c r="B141" s="281"/>
      <c r="C141" s="281"/>
      <c r="D141" s="281"/>
      <c r="E141" s="281"/>
    </row>
    <row r="142" spans="1:5" x14ac:dyDescent="0.25">
      <c r="A142" s="340" t="s">
        <v>88</v>
      </c>
      <c r="B142" s="294">
        <v>6</v>
      </c>
      <c r="C142" s="294">
        <v>0</v>
      </c>
      <c r="D142" s="294">
        <v>0</v>
      </c>
      <c r="E142" s="294">
        <v>0</v>
      </c>
    </row>
    <row r="143" spans="1:5" x14ac:dyDescent="0.25">
      <c r="A143" s="340" t="s">
        <v>89</v>
      </c>
      <c r="B143" s="294">
        <v>18</v>
      </c>
      <c r="C143" s="294">
        <v>15</v>
      </c>
      <c r="D143" s="294">
        <v>0</v>
      </c>
      <c r="E143" s="294">
        <v>3</v>
      </c>
    </row>
    <row r="144" spans="1:5" x14ac:dyDescent="0.25">
      <c r="A144" s="340" t="s">
        <v>90</v>
      </c>
      <c r="B144" s="294">
        <v>3</v>
      </c>
      <c r="C144" s="294">
        <v>1</v>
      </c>
      <c r="D144" s="294">
        <v>2</v>
      </c>
      <c r="E144" s="294">
        <v>0</v>
      </c>
    </row>
    <row r="145" spans="1:5" x14ac:dyDescent="0.25">
      <c r="A145" s="340" t="s">
        <v>91</v>
      </c>
      <c r="B145" s="294">
        <v>65</v>
      </c>
      <c r="C145" s="294">
        <v>43</v>
      </c>
      <c r="D145" s="294">
        <v>22</v>
      </c>
      <c r="E145" s="294">
        <v>4</v>
      </c>
    </row>
    <row r="146" spans="1:5" x14ac:dyDescent="0.25">
      <c r="A146" s="340" t="s">
        <v>92</v>
      </c>
      <c r="B146" s="294">
        <v>0</v>
      </c>
      <c r="C146" s="294">
        <v>6</v>
      </c>
      <c r="D146" s="294">
        <v>0</v>
      </c>
      <c r="E146" s="294">
        <v>0</v>
      </c>
    </row>
    <row r="147" spans="1:5" x14ac:dyDescent="0.25">
      <c r="A147" s="340" t="s">
        <v>93</v>
      </c>
      <c r="B147" s="294">
        <v>6</v>
      </c>
      <c r="C147" s="294">
        <v>4</v>
      </c>
      <c r="D147" s="294">
        <v>2</v>
      </c>
      <c r="E147" s="294">
        <v>0</v>
      </c>
    </row>
  </sheetData>
  <mergeCells count="17">
    <mergeCell ref="A50:C50"/>
    <mergeCell ref="A5:L5"/>
    <mergeCell ref="A8:A9"/>
    <mergeCell ref="B8:B9"/>
    <mergeCell ref="C8:E8"/>
    <mergeCell ref="F8:L8"/>
    <mergeCell ref="B139:B140"/>
    <mergeCell ref="C139:C140"/>
    <mergeCell ref="D139:D140"/>
    <mergeCell ref="E139:E140"/>
    <mergeCell ref="A51:C51"/>
    <mergeCell ref="A55:H55"/>
    <mergeCell ref="B57:C57"/>
    <mergeCell ref="B129:D129"/>
    <mergeCell ref="A137:E137"/>
    <mergeCell ref="B138:E138"/>
    <mergeCell ref="A79:H79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topLeftCell="A97" zoomScale="80" zoomScaleNormal="80" workbookViewId="0">
      <selection activeCell="A63" sqref="A63:C63"/>
    </sheetView>
  </sheetViews>
  <sheetFormatPr defaultColWidth="18" defaultRowHeight="15.75" x14ac:dyDescent="0.25"/>
  <cols>
    <col min="1" max="16384" width="18" style="247"/>
  </cols>
  <sheetData>
    <row r="1" spans="1:14" x14ac:dyDescent="0.25">
      <c r="A1" s="246"/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</row>
    <row r="2" spans="1:14" ht="63" x14ac:dyDescent="0.25">
      <c r="A2" s="120" t="s">
        <v>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14" x14ac:dyDescent="0.25">
      <c r="A3" s="1340" t="s">
        <v>2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0"/>
      <c r="L3" s="1340"/>
      <c r="M3" s="120"/>
      <c r="N3" s="120"/>
    </row>
    <row r="4" spans="1:14" x14ac:dyDescent="0.25">
      <c r="A4" s="1350" t="s">
        <v>33</v>
      </c>
      <c r="B4" s="1352" t="s">
        <v>3</v>
      </c>
      <c r="C4" s="1354"/>
      <c r="D4" s="1355"/>
      <c r="E4" s="1356"/>
      <c r="F4" s="1354" t="s">
        <v>4</v>
      </c>
      <c r="G4" s="1355"/>
      <c r="H4" s="1355"/>
      <c r="I4" s="1355"/>
      <c r="J4" s="1355"/>
      <c r="K4" s="1355"/>
      <c r="L4" s="1348"/>
      <c r="M4" s="120"/>
      <c r="N4" s="120"/>
    </row>
    <row r="5" spans="1:14" ht="157.5" x14ac:dyDescent="0.25">
      <c r="A5" s="1351"/>
      <c r="B5" s="1353"/>
      <c r="C5" s="230" t="s">
        <v>5</v>
      </c>
      <c r="D5" s="854" t="s">
        <v>6</v>
      </c>
      <c r="E5" s="232" t="s">
        <v>7</v>
      </c>
      <c r="F5" s="852" t="s">
        <v>8</v>
      </c>
      <c r="G5" s="854" t="s">
        <v>9</v>
      </c>
      <c r="H5" s="854" t="s">
        <v>10</v>
      </c>
      <c r="I5" s="854" t="s">
        <v>83</v>
      </c>
      <c r="J5" s="854" t="s">
        <v>12</v>
      </c>
      <c r="K5" s="854" t="s">
        <v>13</v>
      </c>
      <c r="L5" s="854" t="s">
        <v>14</v>
      </c>
      <c r="M5" s="854" t="s">
        <v>34</v>
      </c>
      <c r="N5" s="120"/>
    </row>
    <row r="6" spans="1:14" x14ac:dyDescent="0.25">
      <c r="A6" s="252" t="s">
        <v>24</v>
      </c>
      <c r="B6" s="1163">
        <f>SUM(C6:E6)</f>
        <v>26</v>
      </c>
      <c r="C6" s="253">
        <v>8</v>
      </c>
      <c r="D6" s="860">
        <v>4</v>
      </c>
      <c r="E6" s="250">
        <v>14</v>
      </c>
      <c r="F6" s="1164">
        <f>SUM(G6:L6)</f>
        <v>13</v>
      </c>
      <c r="G6" s="860">
        <v>3</v>
      </c>
      <c r="H6" s="860">
        <v>7</v>
      </c>
      <c r="I6" s="860">
        <v>3</v>
      </c>
      <c r="J6" s="860"/>
      <c r="K6" s="860"/>
      <c r="L6" s="860"/>
      <c r="M6" s="860"/>
    </row>
    <row r="7" spans="1:14" ht="31.5" x14ac:dyDescent="0.25">
      <c r="A7" s="252" t="s">
        <v>418</v>
      </c>
      <c r="B7" s="1163">
        <f t="shared" ref="B7:B18" si="0">SUM(C7:E7)</f>
        <v>967</v>
      </c>
      <c r="C7" s="253">
        <v>444</v>
      </c>
      <c r="D7" s="860">
        <v>182</v>
      </c>
      <c r="E7" s="250">
        <v>341</v>
      </c>
      <c r="F7" s="1164">
        <f t="shared" ref="F7:F19" si="1">SUM(G7:L7)</f>
        <v>195</v>
      </c>
      <c r="G7" s="860">
        <v>122</v>
      </c>
      <c r="H7" s="860">
        <v>70</v>
      </c>
      <c r="I7" s="860">
        <v>3</v>
      </c>
      <c r="J7" s="860"/>
      <c r="K7" s="860"/>
      <c r="L7" s="860"/>
      <c r="M7" s="860">
        <v>6</v>
      </c>
    </row>
    <row r="8" spans="1:14" ht="31.5" x14ac:dyDescent="0.25">
      <c r="A8" s="252" t="s">
        <v>27</v>
      </c>
      <c r="B8" s="1163">
        <f t="shared" si="0"/>
        <v>96</v>
      </c>
      <c r="C8" s="253">
        <v>7</v>
      </c>
      <c r="D8" s="860">
        <v>86</v>
      </c>
      <c r="E8" s="250">
        <v>3</v>
      </c>
      <c r="F8" s="1164"/>
      <c r="G8" s="860">
        <v>3</v>
      </c>
      <c r="H8" s="860">
        <v>2</v>
      </c>
      <c r="I8" s="860"/>
      <c r="J8" s="860"/>
      <c r="K8" s="860"/>
      <c r="L8" s="860"/>
      <c r="M8" s="860"/>
    </row>
    <row r="9" spans="1:14" x14ac:dyDescent="0.25">
      <c r="A9" s="252" t="s">
        <v>20</v>
      </c>
      <c r="B9" s="1163">
        <f t="shared" si="0"/>
        <v>212</v>
      </c>
      <c r="C9" s="253">
        <v>83</v>
      </c>
      <c r="D9" s="860">
        <v>37</v>
      </c>
      <c r="E9" s="250">
        <v>92</v>
      </c>
      <c r="F9" s="1164">
        <f t="shared" si="1"/>
        <v>53</v>
      </c>
      <c r="G9" s="860">
        <v>18</v>
      </c>
      <c r="H9" s="860">
        <v>33</v>
      </c>
      <c r="I9" s="860">
        <v>2</v>
      </c>
      <c r="J9" s="860"/>
      <c r="K9" s="860"/>
      <c r="L9" s="860"/>
      <c r="M9" s="860">
        <v>22</v>
      </c>
    </row>
    <row r="10" spans="1:14" x14ac:dyDescent="0.25">
      <c r="A10" s="252" t="s">
        <v>395</v>
      </c>
      <c r="B10" s="1163">
        <f t="shared" si="0"/>
        <v>842</v>
      </c>
      <c r="C10" s="253">
        <v>263</v>
      </c>
      <c r="D10" s="860">
        <v>151</v>
      </c>
      <c r="E10" s="250">
        <v>428</v>
      </c>
      <c r="F10" s="1164">
        <f t="shared" si="1"/>
        <v>264</v>
      </c>
      <c r="G10" s="860">
        <v>5</v>
      </c>
      <c r="H10" s="860">
        <v>172</v>
      </c>
      <c r="I10" s="860">
        <v>87</v>
      </c>
      <c r="J10" s="860"/>
      <c r="K10" s="860"/>
      <c r="L10" s="860"/>
      <c r="M10" s="860">
        <v>15</v>
      </c>
    </row>
    <row r="11" spans="1:14" ht="31.5" x14ac:dyDescent="0.25">
      <c r="A11" s="252" t="s">
        <v>18</v>
      </c>
      <c r="B11" s="1163">
        <v>1514</v>
      </c>
      <c r="C11" s="253">
        <v>380</v>
      </c>
      <c r="D11" s="860">
        <v>910</v>
      </c>
      <c r="E11" s="250">
        <v>604</v>
      </c>
      <c r="F11" s="1164">
        <f t="shared" si="1"/>
        <v>357</v>
      </c>
      <c r="G11" s="860">
        <v>71</v>
      </c>
      <c r="H11" s="860">
        <v>234</v>
      </c>
      <c r="I11" s="860">
        <v>50</v>
      </c>
      <c r="J11" s="860">
        <v>2</v>
      </c>
      <c r="K11" s="860"/>
      <c r="L11" s="860"/>
      <c r="M11" s="860">
        <v>13</v>
      </c>
    </row>
    <row r="12" spans="1:14" ht="31.5" x14ac:dyDescent="0.25">
      <c r="A12" s="252" t="s">
        <v>19</v>
      </c>
      <c r="B12" s="1163">
        <f t="shared" si="0"/>
        <v>190</v>
      </c>
      <c r="C12" s="253">
        <v>54</v>
      </c>
      <c r="D12" s="860">
        <v>100</v>
      </c>
      <c r="E12" s="250">
        <v>36</v>
      </c>
      <c r="F12" s="1164">
        <f t="shared" si="1"/>
        <v>49</v>
      </c>
      <c r="G12" s="860">
        <v>27</v>
      </c>
      <c r="H12" s="860">
        <v>22</v>
      </c>
      <c r="I12" s="860"/>
      <c r="J12" s="860"/>
      <c r="K12" s="860"/>
      <c r="L12" s="860"/>
      <c r="M12" s="860">
        <v>2</v>
      </c>
    </row>
    <row r="13" spans="1:14" x14ac:dyDescent="0.25">
      <c r="A13" s="252" t="s">
        <v>21</v>
      </c>
      <c r="B13" s="1163">
        <f t="shared" si="0"/>
        <v>631</v>
      </c>
      <c r="C13" s="253">
        <v>242</v>
      </c>
      <c r="D13" s="860">
        <v>38</v>
      </c>
      <c r="E13" s="250">
        <v>351</v>
      </c>
      <c r="F13" s="1164">
        <f t="shared" si="1"/>
        <v>307</v>
      </c>
      <c r="G13" s="860">
        <v>51</v>
      </c>
      <c r="H13" s="860">
        <v>192</v>
      </c>
      <c r="I13" s="860">
        <v>64</v>
      </c>
      <c r="J13" s="860"/>
      <c r="K13" s="860"/>
      <c r="L13" s="860"/>
      <c r="M13" s="860">
        <v>73</v>
      </c>
    </row>
    <row r="14" spans="1:14" x14ac:dyDescent="0.25">
      <c r="A14" s="252" t="s">
        <v>22</v>
      </c>
      <c r="B14" s="1163">
        <f t="shared" si="0"/>
        <v>385</v>
      </c>
      <c r="C14" s="253">
        <v>151</v>
      </c>
      <c r="D14" s="860">
        <v>37</v>
      </c>
      <c r="E14" s="250">
        <v>197</v>
      </c>
      <c r="F14" s="1164">
        <f t="shared" si="1"/>
        <v>158</v>
      </c>
      <c r="G14" s="860">
        <v>36</v>
      </c>
      <c r="H14" s="860">
        <v>110</v>
      </c>
      <c r="I14" s="860">
        <v>12</v>
      </c>
      <c r="J14" s="860"/>
      <c r="K14" s="860"/>
      <c r="L14" s="860"/>
      <c r="M14" s="860">
        <v>17</v>
      </c>
    </row>
    <row r="15" spans="1:14" ht="31.5" x14ac:dyDescent="0.25">
      <c r="A15" s="252" t="s">
        <v>29</v>
      </c>
      <c r="B15" s="1163">
        <f t="shared" si="0"/>
        <v>46</v>
      </c>
      <c r="C15" s="253">
        <v>19</v>
      </c>
      <c r="D15" s="860">
        <v>7</v>
      </c>
      <c r="E15" s="250">
        <v>20</v>
      </c>
      <c r="F15" s="1164">
        <f t="shared" si="1"/>
        <v>8</v>
      </c>
      <c r="G15" s="860">
        <v>4</v>
      </c>
      <c r="H15" s="860">
        <v>4</v>
      </c>
      <c r="I15" s="860"/>
      <c r="J15" s="860"/>
      <c r="K15" s="860"/>
      <c r="L15" s="860"/>
      <c r="M15" s="860">
        <v>1</v>
      </c>
    </row>
    <row r="16" spans="1:14" ht="31.5" x14ac:dyDescent="0.25">
      <c r="A16" s="252" t="s">
        <v>30</v>
      </c>
      <c r="B16" s="1163">
        <f t="shared" si="0"/>
        <v>896</v>
      </c>
      <c r="C16" s="253">
        <v>440</v>
      </c>
      <c r="D16" s="860">
        <v>24</v>
      </c>
      <c r="E16" s="250">
        <v>432</v>
      </c>
      <c r="F16" s="1164">
        <f t="shared" si="1"/>
        <v>331</v>
      </c>
      <c r="G16" s="860">
        <v>19</v>
      </c>
      <c r="H16" s="860">
        <v>305</v>
      </c>
      <c r="I16" s="860">
        <v>7</v>
      </c>
      <c r="J16" s="860"/>
      <c r="K16" s="860"/>
      <c r="L16" s="860"/>
      <c r="M16" s="860"/>
    </row>
    <row r="17" spans="1:13" ht="31.5" x14ac:dyDescent="0.25">
      <c r="A17" s="252" t="s">
        <v>15</v>
      </c>
      <c r="B17" s="1163">
        <f t="shared" si="0"/>
        <v>7272</v>
      </c>
      <c r="C17" s="253">
        <v>1408</v>
      </c>
      <c r="D17" s="860">
        <v>186</v>
      </c>
      <c r="E17" s="250">
        <v>5678</v>
      </c>
      <c r="F17" s="1164">
        <f t="shared" si="1"/>
        <v>941</v>
      </c>
      <c r="G17" s="860">
        <v>12</v>
      </c>
      <c r="H17" s="860">
        <v>48</v>
      </c>
      <c r="I17" s="860">
        <v>257</v>
      </c>
      <c r="J17" s="860">
        <v>512</v>
      </c>
      <c r="K17" s="860">
        <v>24</v>
      </c>
      <c r="L17" s="860">
        <v>88</v>
      </c>
      <c r="M17" s="860">
        <v>108</v>
      </c>
    </row>
    <row r="18" spans="1:13" ht="31.5" x14ac:dyDescent="0.25">
      <c r="A18" s="252" t="s">
        <v>17</v>
      </c>
      <c r="B18" s="1163">
        <f t="shared" si="0"/>
        <v>5119</v>
      </c>
      <c r="C18" s="253">
        <v>534</v>
      </c>
      <c r="D18" s="860">
        <v>3822</v>
      </c>
      <c r="E18" s="250">
        <v>763</v>
      </c>
      <c r="F18" s="1164">
        <f t="shared" si="1"/>
        <v>367</v>
      </c>
      <c r="G18" s="860">
        <v>13</v>
      </c>
      <c r="H18" s="860">
        <v>220</v>
      </c>
      <c r="I18" s="860">
        <v>120</v>
      </c>
      <c r="J18" s="860">
        <v>10</v>
      </c>
      <c r="K18" s="860">
        <v>4</v>
      </c>
      <c r="L18" s="860"/>
      <c r="M18" s="860">
        <v>79</v>
      </c>
    </row>
    <row r="19" spans="1:13" s="251" customFormat="1" ht="16.5" thickBot="1" x14ac:dyDescent="0.3">
      <c r="A19" s="208" t="s">
        <v>131</v>
      </c>
      <c r="B19" s="1165">
        <f>SUM(B6:B18)</f>
        <v>18196</v>
      </c>
      <c r="C19" s="211">
        <f>SUM(C6:C18)</f>
        <v>4033</v>
      </c>
      <c r="D19" s="212">
        <f>SUM(D6:D18)</f>
        <v>5584</v>
      </c>
      <c r="E19" s="213">
        <f>SUM(E6:E18)</f>
        <v>8959</v>
      </c>
      <c r="F19" s="321">
        <f t="shared" si="1"/>
        <v>3048</v>
      </c>
      <c r="G19" s="214">
        <f t="shared" ref="G19:M19" si="2">SUM(G6:G18)</f>
        <v>384</v>
      </c>
      <c r="H19" s="214">
        <f t="shared" si="2"/>
        <v>1419</v>
      </c>
      <c r="I19" s="214">
        <f t="shared" si="2"/>
        <v>605</v>
      </c>
      <c r="J19" s="214">
        <f t="shared" si="2"/>
        <v>524</v>
      </c>
      <c r="K19" s="214">
        <f t="shared" si="2"/>
        <v>28</v>
      </c>
      <c r="L19" s="214">
        <f t="shared" si="2"/>
        <v>88</v>
      </c>
      <c r="M19" s="214">
        <f t="shared" si="2"/>
        <v>336</v>
      </c>
    </row>
    <row r="23" spans="1:13" ht="16.5" thickBot="1" x14ac:dyDescent="0.3">
      <c r="A23" s="1340" t="s">
        <v>37</v>
      </c>
      <c r="B23" s="1340"/>
      <c r="C23" s="1340"/>
      <c r="D23" s="1340"/>
      <c r="E23" s="1340"/>
      <c r="F23" s="1340"/>
      <c r="G23" s="1340"/>
      <c r="H23" s="1340"/>
    </row>
    <row r="24" spans="1:13" ht="42" customHeight="1" thickBot="1" x14ac:dyDescent="0.3">
      <c r="B24" s="1341" t="s">
        <v>38</v>
      </c>
      <c r="C24" s="1342"/>
    </row>
    <row r="25" spans="1:13" ht="94.5" x14ac:dyDescent="0.25">
      <c r="A25" s="851" t="s">
        <v>33</v>
      </c>
      <c r="B25" s="237" t="s">
        <v>39</v>
      </c>
      <c r="C25" s="848" t="s">
        <v>40</v>
      </c>
      <c r="D25" s="853" t="s">
        <v>41</v>
      </c>
      <c r="E25" s="854" t="s">
        <v>42</v>
      </c>
      <c r="F25" s="854" t="s">
        <v>43</v>
      </c>
      <c r="G25" s="854" t="s">
        <v>44</v>
      </c>
    </row>
    <row r="26" spans="1:13" x14ac:dyDescent="0.25">
      <c r="A26" s="860"/>
      <c r="B26" s="853" t="s">
        <v>421</v>
      </c>
      <c r="C26" s="853" t="s">
        <v>422</v>
      </c>
      <c r="D26" s="853" t="s">
        <v>423</v>
      </c>
      <c r="E26" s="853" t="s">
        <v>424</v>
      </c>
      <c r="F26" s="853" t="s">
        <v>425</v>
      </c>
      <c r="G26" s="853" t="s">
        <v>426</v>
      </c>
    </row>
    <row r="27" spans="1:13" x14ac:dyDescent="0.25">
      <c r="A27" s="247" t="s">
        <v>24</v>
      </c>
      <c r="B27" s="860">
        <v>3</v>
      </c>
      <c r="C27" s="860"/>
      <c r="D27" s="860">
        <v>2</v>
      </c>
      <c r="E27" s="860">
        <v>2</v>
      </c>
      <c r="F27" s="860">
        <v>4</v>
      </c>
      <c r="G27" s="860"/>
    </row>
    <row r="28" spans="1:13" ht="31.5" x14ac:dyDescent="0.25">
      <c r="A28" s="860" t="s">
        <v>418</v>
      </c>
      <c r="B28" s="860">
        <v>257</v>
      </c>
      <c r="C28" s="860">
        <v>132</v>
      </c>
      <c r="D28" s="860">
        <v>60</v>
      </c>
      <c r="E28" s="860">
        <v>72</v>
      </c>
      <c r="F28" s="860">
        <v>117</v>
      </c>
      <c r="G28" s="860">
        <v>16</v>
      </c>
    </row>
    <row r="29" spans="1:13" ht="31.5" x14ac:dyDescent="0.25">
      <c r="A29" s="860" t="s">
        <v>27</v>
      </c>
      <c r="B29" s="860">
        <v>5</v>
      </c>
      <c r="C29" s="860"/>
      <c r="D29" s="860">
        <v>2</v>
      </c>
      <c r="E29" s="860">
        <v>4</v>
      </c>
      <c r="F29" s="860">
        <v>2</v>
      </c>
      <c r="G29" s="860"/>
    </row>
    <row r="30" spans="1:13" x14ac:dyDescent="0.25">
      <c r="A30" s="860" t="s">
        <v>20</v>
      </c>
      <c r="B30" s="860">
        <v>28</v>
      </c>
      <c r="C30" s="860">
        <v>2</v>
      </c>
      <c r="D30" s="860">
        <v>17</v>
      </c>
      <c r="E30" s="860">
        <v>19</v>
      </c>
      <c r="F30" s="860">
        <v>28</v>
      </c>
      <c r="G30" s="860">
        <v>4</v>
      </c>
    </row>
    <row r="31" spans="1:13" x14ac:dyDescent="0.25">
      <c r="A31" s="860" t="s">
        <v>395</v>
      </c>
      <c r="B31" s="860">
        <v>106</v>
      </c>
      <c r="C31" s="860">
        <v>13</v>
      </c>
      <c r="D31" s="860">
        <v>79</v>
      </c>
      <c r="E31" s="860">
        <v>36</v>
      </c>
      <c r="F31" s="860">
        <v>102</v>
      </c>
      <c r="G31" s="860"/>
    </row>
    <row r="32" spans="1:13" ht="31.5" x14ac:dyDescent="0.25">
      <c r="A32" s="860" t="s">
        <v>18</v>
      </c>
      <c r="B32" s="860">
        <v>525</v>
      </c>
      <c r="C32" s="860">
        <v>242</v>
      </c>
      <c r="D32" s="860">
        <v>43</v>
      </c>
      <c r="E32" s="860">
        <v>36</v>
      </c>
      <c r="F32" s="860">
        <v>36</v>
      </c>
      <c r="G32" s="860">
        <v>8</v>
      </c>
    </row>
    <row r="33" spans="1:8" ht="31.5" x14ac:dyDescent="0.25">
      <c r="A33" s="860" t="s">
        <v>19</v>
      </c>
      <c r="B33" s="860">
        <v>22</v>
      </c>
      <c r="C33" s="860">
        <v>18</v>
      </c>
      <c r="D33" s="860">
        <v>5</v>
      </c>
      <c r="E33" s="860">
        <v>6</v>
      </c>
      <c r="F33" s="860">
        <v>9</v>
      </c>
      <c r="G33" s="860">
        <v>1</v>
      </c>
    </row>
    <row r="34" spans="1:8" x14ac:dyDescent="0.25">
      <c r="A34" s="860" t="s">
        <v>21</v>
      </c>
      <c r="B34" s="860">
        <v>96</v>
      </c>
      <c r="C34" s="860">
        <v>20</v>
      </c>
      <c r="D34" s="860">
        <v>39</v>
      </c>
      <c r="E34" s="860">
        <v>31</v>
      </c>
      <c r="F34" s="860">
        <v>129</v>
      </c>
      <c r="G34" s="860">
        <v>4</v>
      </c>
    </row>
    <row r="35" spans="1:8" x14ac:dyDescent="0.25">
      <c r="A35" s="860" t="s">
        <v>22</v>
      </c>
      <c r="B35" s="860">
        <v>24</v>
      </c>
      <c r="C35" s="860">
        <v>11</v>
      </c>
      <c r="D35" s="860">
        <v>17</v>
      </c>
      <c r="E35" s="860">
        <v>30</v>
      </c>
      <c r="F35" s="860">
        <v>74</v>
      </c>
      <c r="G35" s="860">
        <v>6</v>
      </c>
    </row>
    <row r="36" spans="1:8" ht="31.5" x14ac:dyDescent="0.25">
      <c r="A36" s="860" t="s">
        <v>29</v>
      </c>
      <c r="B36" s="860">
        <v>3</v>
      </c>
      <c r="C36" s="860">
        <v>1</v>
      </c>
      <c r="D36" s="860">
        <v>2</v>
      </c>
      <c r="E36" s="860">
        <v>4</v>
      </c>
      <c r="F36" s="860">
        <v>9</v>
      </c>
      <c r="G36" s="860">
        <v>1</v>
      </c>
    </row>
    <row r="37" spans="1:8" ht="31.5" x14ac:dyDescent="0.25">
      <c r="A37" s="860" t="s">
        <v>30</v>
      </c>
      <c r="B37" s="860">
        <v>18</v>
      </c>
      <c r="C37" s="860">
        <v>232</v>
      </c>
      <c r="D37" s="860">
        <v>1</v>
      </c>
      <c r="E37" s="860">
        <v>75</v>
      </c>
      <c r="F37" s="860">
        <v>61</v>
      </c>
      <c r="G37" s="860"/>
    </row>
    <row r="38" spans="1:8" ht="31.5" x14ac:dyDescent="0.25">
      <c r="A38" s="860" t="s">
        <v>15</v>
      </c>
      <c r="B38" s="860">
        <v>255</v>
      </c>
      <c r="C38" s="860">
        <v>95</v>
      </c>
      <c r="D38" s="860">
        <v>259</v>
      </c>
      <c r="E38" s="860">
        <v>359</v>
      </c>
      <c r="F38" s="860">
        <v>491</v>
      </c>
      <c r="G38" s="860">
        <v>35</v>
      </c>
    </row>
    <row r="39" spans="1:8" ht="31.5" x14ac:dyDescent="0.25">
      <c r="A39" s="860" t="s">
        <v>17</v>
      </c>
      <c r="B39" s="860">
        <v>187</v>
      </c>
      <c r="C39" s="860">
        <v>25</v>
      </c>
      <c r="D39" s="860">
        <v>131</v>
      </c>
      <c r="E39" s="860">
        <v>108</v>
      </c>
      <c r="F39" s="860">
        <v>179</v>
      </c>
      <c r="G39" s="860">
        <v>40</v>
      </c>
    </row>
    <row r="40" spans="1:8" s="251" customFormat="1" x14ac:dyDescent="0.25">
      <c r="A40" s="214" t="s">
        <v>131</v>
      </c>
      <c r="B40" s="214">
        <f t="shared" ref="B40:G40" si="3">SUM(B27:B39)</f>
        <v>1529</v>
      </c>
      <c r="C40" s="214">
        <f t="shared" si="3"/>
        <v>791</v>
      </c>
      <c r="D40" s="214">
        <f t="shared" si="3"/>
        <v>657</v>
      </c>
      <c r="E40" s="214">
        <f t="shared" si="3"/>
        <v>782</v>
      </c>
      <c r="F40" s="214">
        <f t="shared" si="3"/>
        <v>1241</v>
      </c>
      <c r="G40" s="214">
        <f t="shared" si="3"/>
        <v>115</v>
      </c>
    </row>
    <row r="44" spans="1:8" x14ac:dyDescent="0.25">
      <c r="A44" s="1422" t="s">
        <v>46</v>
      </c>
      <c r="B44" s="1422"/>
      <c r="C44" s="1422"/>
      <c r="D44" s="1422"/>
      <c r="E44" s="1422"/>
      <c r="F44" s="1422"/>
      <c r="G44" s="1422"/>
      <c r="H44" s="1422"/>
    </row>
    <row r="46" spans="1:8" ht="94.5" x14ac:dyDescent="0.25">
      <c r="A46" s="851" t="s">
        <v>33</v>
      </c>
      <c r="B46" s="854" t="s">
        <v>47</v>
      </c>
      <c r="C46" s="854" t="s">
        <v>48</v>
      </c>
      <c r="D46" s="854" t="s">
        <v>10</v>
      </c>
      <c r="E46" s="854" t="s">
        <v>49</v>
      </c>
      <c r="F46" s="854" t="s">
        <v>50</v>
      </c>
      <c r="G46" s="854" t="s">
        <v>51</v>
      </c>
      <c r="H46" s="854" t="s">
        <v>52</v>
      </c>
    </row>
    <row r="47" spans="1:8" x14ac:dyDescent="0.25">
      <c r="A47" s="860" t="s">
        <v>24</v>
      </c>
      <c r="B47" s="242">
        <f>SUM(C47:H47)</f>
        <v>4</v>
      </c>
      <c r="C47" s="860"/>
      <c r="D47" s="860">
        <v>3</v>
      </c>
      <c r="E47" s="860">
        <v>1</v>
      </c>
      <c r="F47" s="860"/>
      <c r="G47" s="860"/>
      <c r="H47" s="860"/>
    </row>
    <row r="48" spans="1:8" ht="31.5" x14ac:dyDescent="0.25">
      <c r="A48" s="860" t="s">
        <v>418</v>
      </c>
      <c r="B48" s="242">
        <v>123</v>
      </c>
      <c r="C48" s="860">
        <v>76</v>
      </c>
      <c r="D48" s="860">
        <v>49</v>
      </c>
      <c r="E48" s="860"/>
      <c r="F48" s="860"/>
      <c r="G48" s="860"/>
      <c r="H48" s="860"/>
    </row>
    <row r="49" spans="1:8" ht="31.5" x14ac:dyDescent="0.25">
      <c r="A49" s="860" t="s">
        <v>27</v>
      </c>
      <c r="B49" s="242">
        <f t="shared" ref="B49:B59" si="4">SUM(C49:H49)</f>
        <v>2</v>
      </c>
      <c r="C49" s="860">
        <v>2</v>
      </c>
      <c r="D49" s="860"/>
      <c r="E49" s="860"/>
      <c r="F49" s="860"/>
      <c r="G49" s="860"/>
      <c r="H49" s="860"/>
    </row>
    <row r="50" spans="1:8" x14ac:dyDescent="0.25">
      <c r="A50" s="860" t="s">
        <v>20</v>
      </c>
      <c r="B50" s="242">
        <f t="shared" si="4"/>
        <v>29</v>
      </c>
      <c r="C50" s="860">
        <v>3</v>
      </c>
      <c r="D50" s="860">
        <v>25</v>
      </c>
      <c r="E50" s="860">
        <v>1</v>
      </c>
      <c r="F50" s="860"/>
      <c r="G50" s="860"/>
      <c r="H50" s="860"/>
    </row>
    <row r="51" spans="1:8" x14ac:dyDescent="0.25">
      <c r="A51" s="860" t="s">
        <v>395</v>
      </c>
      <c r="B51" s="242">
        <f t="shared" si="4"/>
        <v>108</v>
      </c>
      <c r="C51" s="860">
        <v>12</v>
      </c>
      <c r="D51" s="860">
        <v>72</v>
      </c>
      <c r="E51" s="860">
        <v>24</v>
      </c>
      <c r="F51" s="860"/>
      <c r="G51" s="860"/>
      <c r="H51" s="860"/>
    </row>
    <row r="52" spans="1:8" ht="31.5" x14ac:dyDescent="0.25">
      <c r="A52" s="860" t="s">
        <v>18</v>
      </c>
      <c r="B52" s="242">
        <v>37</v>
      </c>
      <c r="C52" s="860">
        <v>8</v>
      </c>
      <c r="D52" s="860">
        <v>65</v>
      </c>
      <c r="E52" s="860">
        <v>24</v>
      </c>
      <c r="F52" s="860">
        <v>2</v>
      </c>
      <c r="G52" s="860"/>
      <c r="H52" s="860"/>
    </row>
    <row r="53" spans="1:8" ht="31.5" x14ac:dyDescent="0.25">
      <c r="A53" s="860" t="s">
        <v>19</v>
      </c>
      <c r="B53" s="242">
        <f t="shared" si="4"/>
        <v>9</v>
      </c>
      <c r="C53" s="860">
        <v>2</v>
      </c>
      <c r="D53" s="860">
        <v>7</v>
      </c>
      <c r="E53" s="860"/>
      <c r="F53" s="860"/>
      <c r="G53" s="860"/>
      <c r="H53" s="860"/>
    </row>
    <row r="54" spans="1:8" x14ac:dyDescent="0.25">
      <c r="A54" s="860" t="s">
        <v>21</v>
      </c>
      <c r="B54" s="242">
        <f t="shared" si="4"/>
        <v>136</v>
      </c>
      <c r="C54" s="860">
        <v>27</v>
      </c>
      <c r="D54" s="860">
        <v>84</v>
      </c>
      <c r="E54" s="860">
        <v>25</v>
      </c>
      <c r="F54" s="860"/>
      <c r="G54" s="860"/>
      <c r="H54" s="860"/>
    </row>
    <row r="55" spans="1:8" x14ac:dyDescent="0.25">
      <c r="A55" s="860" t="s">
        <v>22</v>
      </c>
      <c r="B55" s="242">
        <f t="shared" si="4"/>
        <v>79</v>
      </c>
      <c r="C55" s="860">
        <v>11</v>
      </c>
      <c r="D55" s="860">
        <v>67</v>
      </c>
      <c r="E55" s="860">
        <v>1</v>
      </c>
      <c r="F55" s="860"/>
      <c r="G55" s="860"/>
      <c r="H55" s="860"/>
    </row>
    <row r="56" spans="1:8" ht="31.5" x14ac:dyDescent="0.25">
      <c r="A56" s="860" t="s">
        <v>29</v>
      </c>
      <c r="B56" s="242">
        <f t="shared" si="4"/>
        <v>9</v>
      </c>
      <c r="C56" s="860">
        <v>1</v>
      </c>
      <c r="D56" s="860">
        <v>7</v>
      </c>
      <c r="E56" s="860">
        <v>1</v>
      </c>
      <c r="F56" s="860"/>
      <c r="G56" s="860"/>
      <c r="H56" s="860"/>
    </row>
    <row r="57" spans="1:8" ht="31.5" x14ac:dyDescent="0.25">
      <c r="A57" s="860" t="s">
        <v>30</v>
      </c>
      <c r="B57" s="242">
        <f t="shared" si="4"/>
        <v>62</v>
      </c>
      <c r="C57" s="860">
        <v>2</v>
      </c>
      <c r="D57" s="860">
        <v>49</v>
      </c>
      <c r="E57" s="860">
        <v>11</v>
      </c>
      <c r="F57" s="860"/>
      <c r="G57" s="860"/>
      <c r="H57" s="860"/>
    </row>
    <row r="58" spans="1:8" ht="31.5" x14ac:dyDescent="0.25">
      <c r="A58" s="860" t="s">
        <v>15</v>
      </c>
      <c r="B58" s="242">
        <f t="shared" si="4"/>
        <v>492</v>
      </c>
      <c r="C58" s="860">
        <v>7</v>
      </c>
      <c r="D58" s="860">
        <v>23</v>
      </c>
      <c r="E58" s="860">
        <v>66</v>
      </c>
      <c r="F58" s="860">
        <v>131</v>
      </c>
      <c r="G58" s="860">
        <v>1</v>
      </c>
      <c r="H58" s="860">
        <v>264</v>
      </c>
    </row>
    <row r="59" spans="1:8" ht="31.5" x14ac:dyDescent="0.25">
      <c r="A59" s="860" t="s">
        <v>17</v>
      </c>
      <c r="B59" s="242">
        <f t="shared" si="4"/>
        <v>184</v>
      </c>
      <c r="C59" s="860">
        <v>8</v>
      </c>
      <c r="D59" s="860">
        <v>66</v>
      </c>
      <c r="E59" s="860">
        <v>69</v>
      </c>
      <c r="F59" s="860">
        <v>40</v>
      </c>
      <c r="G59" s="860">
        <v>1</v>
      </c>
      <c r="H59" s="860"/>
    </row>
    <row r="60" spans="1:8" s="251" customFormat="1" x14ac:dyDescent="0.25">
      <c r="A60" s="214" t="s">
        <v>131</v>
      </c>
      <c r="B60" s="214">
        <f t="shared" ref="B60:H60" si="5">SUM(B47:B59)</f>
        <v>1274</v>
      </c>
      <c r="C60" s="214">
        <f t="shared" si="5"/>
        <v>159</v>
      </c>
      <c r="D60" s="214">
        <f t="shared" si="5"/>
        <v>517</v>
      </c>
      <c r="E60" s="214">
        <f t="shared" si="5"/>
        <v>223</v>
      </c>
      <c r="F60" s="214">
        <f t="shared" si="5"/>
        <v>173</v>
      </c>
      <c r="G60" s="214">
        <f t="shared" si="5"/>
        <v>2</v>
      </c>
      <c r="H60" s="214">
        <f t="shared" si="5"/>
        <v>264</v>
      </c>
    </row>
    <row r="63" spans="1:8" ht="31.5" customHeight="1" x14ac:dyDescent="0.25">
      <c r="A63" s="1422" t="s">
        <v>54</v>
      </c>
      <c r="B63" s="1422"/>
      <c r="C63" s="1422"/>
      <c r="D63" s="995"/>
      <c r="E63" s="995"/>
      <c r="F63" s="995"/>
    </row>
    <row r="64" spans="1:8" ht="16.5" thickBot="1" x14ac:dyDescent="0.3">
      <c r="D64" s="995"/>
      <c r="E64" s="995"/>
      <c r="F64" s="995"/>
    </row>
    <row r="65" spans="1:6" ht="47.25" x14ac:dyDescent="0.25">
      <c r="A65" s="860"/>
      <c r="B65" s="851" t="s">
        <v>55</v>
      </c>
      <c r="C65" s="241" t="s">
        <v>56</v>
      </c>
    </row>
    <row r="66" spans="1:6" ht="31.5" x14ac:dyDescent="0.25">
      <c r="A66" s="860" t="s">
        <v>57</v>
      </c>
      <c r="B66" s="252">
        <v>4011</v>
      </c>
      <c r="C66" s="253">
        <v>1950</v>
      </c>
    </row>
    <row r="67" spans="1:6" ht="31.5" x14ac:dyDescent="0.25">
      <c r="A67" s="860" t="s">
        <v>58</v>
      </c>
      <c r="B67" s="252">
        <v>5365</v>
      </c>
      <c r="C67" s="253">
        <v>2916</v>
      </c>
    </row>
    <row r="68" spans="1:6" ht="47.25" x14ac:dyDescent="0.25">
      <c r="A68" s="860" t="s">
        <v>59</v>
      </c>
      <c r="B68" s="252"/>
      <c r="C68" s="253"/>
    </row>
    <row r="69" spans="1:6" ht="47.25" x14ac:dyDescent="0.25">
      <c r="A69" s="860" t="s">
        <v>60</v>
      </c>
      <c r="B69" s="252"/>
      <c r="C69" s="253"/>
    </row>
    <row r="70" spans="1:6" ht="47.25" x14ac:dyDescent="0.25">
      <c r="A70" s="860" t="s">
        <v>61</v>
      </c>
      <c r="B70" s="252">
        <v>25</v>
      </c>
      <c r="C70" s="253">
        <v>11</v>
      </c>
    </row>
    <row r="71" spans="1:6" ht="47.25" x14ac:dyDescent="0.25">
      <c r="A71" s="254" t="s">
        <v>62</v>
      </c>
      <c r="B71" s="252">
        <v>9</v>
      </c>
      <c r="C71" s="253">
        <v>4</v>
      </c>
    </row>
    <row r="72" spans="1:6" ht="47.25" x14ac:dyDescent="0.25">
      <c r="A72" s="254" t="s">
        <v>63</v>
      </c>
      <c r="B72" s="252">
        <v>84</v>
      </c>
      <c r="C72" s="252">
        <v>33</v>
      </c>
      <c r="D72" s="234"/>
    </row>
    <row r="73" spans="1:6" x14ac:dyDescent="0.25">
      <c r="A73" s="214" t="s">
        <v>131</v>
      </c>
      <c r="B73" s="210">
        <f>SUM(B66:B72)</f>
        <v>9494</v>
      </c>
      <c r="C73" s="210">
        <f>SUM(C66:C72)</f>
        <v>4914</v>
      </c>
      <c r="D73" s="234"/>
    </row>
    <row r="74" spans="1:6" ht="31.5" x14ac:dyDescent="0.25">
      <c r="A74" s="255" t="s">
        <v>64</v>
      </c>
      <c r="C74" s="256"/>
      <c r="D74" s="256"/>
      <c r="E74" s="256"/>
    </row>
    <row r="77" spans="1:6" ht="47.25" x14ac:dyDescent="0.25">
      <c r="A77" s="860"/>
      <c r="B77" s="854" t="s">
        <v>65</v>
      </c>
      <c r="C77" s="242" t="s">
        <v>66</v>
      </c>
      <c r="D77" s="242" t="s">
        <v>67</v>
      </c>
      <c r="E77" s="242" t="s">
        <v>68</v>
      </c>
      <c r="F77" s="242" t="s">
        <v>69</v>
      </c>
    </row>
    <row r="78" spans="1:6" ht="47.25" x14ac:dyDescent="0.25">
      <c r="A78" s="860" t="s">
        <v>70</v>
      </c>
      <c r="B78" s="860">
        <v>73</v>
      </c>
      <c r="C78" s="860">
        <v>4</v>
      </c>
      <c r="D78" s="860">
        <v>31</v>
      </c>
      <c r="E78" s="860">
        <v>9</v>
      </c>
      <c r="F78" s="860">
        <v>21</v>
      </c>
    </row>
    <row r="79" spans="1:6" x14ac:dyDescent="0.25">
      <c r="C79" s="244"/>
      <c r="D79" s="244"/>
      <c r="E79" s="244"/>
    </row>
    <row r="80" spans="1:6" ht="47.25" x14ac:dyDescent="0.25">
      <c r="A80" s="247" t="s">
        <v>71</v>
      </c>
    </row>
    <row r="81" spans="1:5" ht="47.25" x14ac:dyDescent="0.25">
      <c r="A81" s="247" t="s">
        <v>72</v>
      </c>
    </row>
    <row r="82" spans="1:5" ht="78.75" x14ac:dyDescent="0.25">
      <c r="A82" s="247" t="s">
        <v>73</v>
      </c>
    </row>
    <row r="84" spans="1:5" x14ac:dyDescent="0.25">
      <c r="B84" s="1343" t="s">
        <v>74</v>
      </c>
      <c r="C84" s="1344"/>
      <c r="D84" s="1345"/>
    </row>
    <row r="85" spans="1:5" x14ac:dyDescent="0.25">
      <c r="B85" s="860" t="s">
        <v>75</v>
      </c>
      <c r="C85" s="849"/>
      <c r="D85" s="850">
        <v>4692</v>
      </c>
    </row>
    <row r="86" spans="1:5" x14ac:dyDescent="0.25">
      <c r="B86" s="860" t="s">
        <v>76</v>
      </c>
      <c r="C86" s="849"/>
      <c r="D86" s="850">
        <v>4927</v>
      </c>
    </row>
    <row r="87" spans="1:5" ht="31.5" x14ac:dyDescent="0.25">
      <c r="B87" s="245" t="s">
        <v>77</v>
      </c>
      <c r="C87" s="860" t="s">
        <v>80</v>
      </c>
      <c r="D87" s="860">
        <v>626</v>
      </c>
    </row>
    <row r="88" spans="1:5" ht="31.5" x14ac:dyDescent="0.25">
      <c r="B88" s="245"/>
      <c r="C88" s="860" t="s">
        <v>82</v>
      </c>
      <c r="D88" s="860">
        <v>301</v>
      </c>
    </row>
    <row r="89" spans="1:5" ht="31.5" x14ac:dyDescent="0.25">
      <c r="B89" s="860" t="s">
        <v>78</v>
      </c>
      <c r="C89" s="849"/>
      <c r="D89" s="850">
        <v>36</v>
      </c>
    </row>
    <row r="90" spans="1:5" x14ac:dyDescent="0.25">
      <c r="B90" s="214" t="s">
        <v>131</v>
      </c>
      <c r="C90" s="242"/>
      <c r="D90" s="242">
        <f>D85+D86+D87+D88+D89</f>
        <v>10582</v>
      </c>
    </row>
    <row r="94" spans="1:5" x14ac:dyDescent="0.25">
      <c r="A94" s="1346" t="s">
        <v>94</v>
      </c>
      <c r="B94" s="1346"/>
      <c r="C94" s="1346"/>
      <c r="D94" s="1346"/>
      <c r="E94" s="1346"/>
    </row>
    <row r="95" spans="1:5" x14ac:dyDescent="0.25">
      <c r="A95" s="244"/>
      <c r="B95" s="735"/>
      <c r="C95" s="244"/>
      <c r="D95" s="244"/>
      <c r="E95" s="244"/>
    </row>
    <row r="96" spans="1:5" ht="31.5" x14ac:dyDescent="0.25">
      <c r="A96" s="242" t="s">
        <v>419</v>
      </c>
      <c r="B96" s="1343"/>
      <c r="C96" s="1344"/>
      <c r="D96" s="1344"/>
      <c r="E96" s="1344"/>
    </row>
    <row r="97" spans="1:5" x14ac:dyDescent="0.25">
      <c r="A97" s="860"/>
      <c r="B97" s="1337" t="s">
        <v>32</v>
      </c>
      <c r="C97" s="1337" t="s">
        <v>420</v>
      </c>
      <c r="D97" s="1337" t="s">
        <v>85</v>
      </c>
      <c r="E97" s="1337" t="s">
        <v>86</v>
      </c>
    </row>
    <row r="98" spans="1:5" x14ac:dyDescent="0.25">
      <c r="A98" s="860"/>
      <c r="B98" s="1338"/>
      <c r="C98" s="1338"/>
      <c r="D98" s="1338"/>
      <c r="E98" s="1338"/>
    </row>
    <row r="99" spans="1:5" ht="47.25" x14ac:dyDescent="0.25">
      <c r="A99" s="262" t="s">
        <v>87</v>
      </c>
      <c r="B99" s="860">
        <v>71</v>
      </c>
      <c r="C99" s="860">
        <v>71</v>
      </c>
      <c r="D99" s="860">
        <v>12</v>
      </c>
      <c r="E99" s="860">
        <v>3</v>
      </c>
    </row>
    <row r="100" spans="1:5" ht="31.5" x14ac:dyDescent="0.25">
      <c r="A100" s="262" t="s">
        <v>88</v>
      </c>
      <c r="B100" s="860">
        <v>19</v>
      </c>
      <c r="C100" s="263">
        <v>19</v>
      </c>
      <c r="D100" s="263"/>
      <c r="E100" s="263"/>
    </row>
    <row r="101" spans="1:5" x14ac:dyDescent="0.25">
      <c r="A101" s="262" t="s">
        <v>89</v>
      </c>
      <c r="B101" s="860">
        <v>45</v>
      </c>
      <c r="C101" s="263">
        <v>42</v>
      </c>
      <c r="D101" s="1692">
        <v>13</v>
      </c>
      <c r="E101" s="263">
        <v>3</v>
      </c>
    </row>
    <row r="102" spans="1:5" x14ac:dyDescent="0.25">
      <c r="A102" s="262" t="s">
        <v>90</v>
      </c>
      <c r="B102" s="860">
        <v>7</v>
      </c>
      <c r="C102" s="263">
        <v>7</v>
      </c>
      <c r="D102" s="1693"/>
      <c r="E102" s="263"/>
    </row>
    <row r="103" spans="1:5" ht="63" x14ac:dyDescent="0.25">
      <c r="A103" s="262" t="s">
        <v>91</v>
      </c>
      <c r="B103" s="860">
        <v>121</v>
      </c>
      <c r="C103" s="263">
        <v>119</v>
      </c>
      <c r="D103" s="263">
        <v>42</v>
      </c>
      <c r="E103" s="263">
        <v>2</v>
      </c>
    </row>
    <row r="104" spans="1:5" x14ac:dyDescent="0.25">
      <c r="A104" s="262" t="s">
        <v>92</v>
      </c>
      <c r="B104" s="860">
        <v>5</v>
      </c>
      <c r="C104" s="263">
        <v>5</v>
      </c>
      <c r="D104" s="264"/>
      <c r="E104" s="264"/>
    </row>
    <row r="105" spans="1:5" ht="47.25" x14ac:dyDescent="0.25">
      <c r="A105" s="262" t="s">
        <v>93</v>
      </c>
      <c r="B105" s="860">
        <v>2</v>
      </c>
      <c r="C105" s="263">
        <v>2</v>
      </c>
      <c r="D105" s="263">
        <v>13</v>
      </c>
      <c r="E105" s="264"/>
    </row>
    <row r="106" spans="1:5" x14ac:dyDescent="0.25">
      <c r="A106" s="244"/>
      <c r="B106" s="735"/>
      <c r="C106" s="244"/>
      <c r="D106" s="244"/>
      <c r="E106" s="244"/>
    </row>
    <row r="107" spans="1:5" x14ac:dyDescent="0.25">
      <c r="A107" s="244"/>
      <c r="B107" s="735"/>
      <c r="C107" s="244"/>
      <c r="D107" s="244"/>
      <c r="E107" s="244"/>
    </row>
  </sheetData>
  <mergeCells count="17">
    <mergeCell ref="A23:H23"/>
    <mergeCell ref="A3:L3"/>
    <mergeCell ref="A4:A5"/>
    <mergeCell ref="B4:B5"/>
    <mergeCell ref="C4:E4"/>
    <mergeCell ref="F4:L4"/>
    <mergeCell ref="D101:D102"/>
    <mergeCell ref="B24:C24"/>
    <mergeCell ref="A44:H44"/>
    <mergeCell ref="B84:D84"/>
    <mergeCell ref="A94:E94"/>
    <mergeCell ref="B96:E96"/>
    <mergeCell ref="B97:B98"/>
    <mergeCell ref="C97:C98"/>
    <mergeCell ref="D97:D98"/>
    <mergeCell ref="E97:E98"/>
    <mergeCell ref="A63:C6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8"/>
  <sheetViews>
    <sheetView topLeftCell="A70" zoomScale="70" zoomScaleNormal="70" workbookViewId="0">
      <selection activeCell="A4" sqref="A4"/>
    </sheetView>
  </sheetViews>
  <sheetFormatPr defaultRowHeight="15.75" x14ac:dyDescent="0.25"/>
  <cols>
    <col min="1" max="1" width="42.5703125" style="247" customWidth="1"/>
    <col min="2" max="2" width="21.7109375" style="247" customWidth="1"/>
    <col min="3" max="3" width="18.140625" style="247" customWidth="1"/>
    <col min="4" max="4" width="21" style="247" customWidth="1"/>
    <col min="5" max="5" width="19.140625" style="247" customWidth="1"/>
    <col min="6" max="6" width="17.85546875" style="247" customWidth="1"/>
    <col min="7" max="7" width="18.140625" style="247" customWidth="1"/>
    <col min="8" max="8" width="17.85546875" style="247" customWidth="1"/>
    <col min="9" max="9" width="17.28515625" style="247" customWidth="1"/>
    <col min="10" max="10" width="15.140625" style="247" customWidth="1"/>
    <col min="11" max="11" width="17.7109375" style="247" customWidth="1"/>
    <col min="12" max="12" width="14.85546875" style="247" customWidth="1"/>
    <col min="13" max="16384" width="9.140625" style="247"/>
  </cols>
  <sheetData>
    <row r="1" spans="1:12" x14ac:dyDescent="0.25">
      <c r="A1" s="246"/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</row>
    <row r="2" spans="1:12" ht="31.5" x14ac:dyDescent="0.25">
      <c r="A2" s="120" t="s">
        <v>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2" x14ac:dyDescent="0.2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2" x14ac:dyDescent="0.25">
      <c r="A5" s="1340" t="s">
        <v>2</v>
      </c>
      <c r="B5" s="1340"/>
      <c r="C5" s="1340"/>
      <c r="D5" s="1340"/>
      <c r="E5" s="1340"/>
      <c r="F5" s="1340"/>
      <c r="G5" s="1340"/>
      <c r="H5" s="1340"/>
      <c r="I5" s="1340"/>
      <c r="J5" s="1340"/>
      <c r="K5" s="1340"/>
      <c r="L5" s="1340"/>
    </row>
    <row r="6" spans="1:12" x14ac:dyDescent="0.2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2" x14ac:dyDescent="0.25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</row>
    <row r="8" spans="1:12" ht="60.75" customHeight="1" x14ac:dyDescent="0.25">
      <c r="A8" s="1350" t="s">
        <v>33</v>
      </c>
      <c r="B8" s="1352" t="s">
        <v>3</v>
      </c>
      <c r="C8" s="1354"/>
      <c r="D8" s="1355"/>
      <c r="E8" s="1356"/>
      <c r="F8" s="1354" t="s">
        <v>4</v>
      </c>
      <c r="G8" s="1355"/>
      <c r="H8" s="1355"/>
      <c r="I8" s="1355"/>
      <c r="J8" s="1355"/>
      <c r="K8" s="1355"/>
      <c r="L8" s="1348"/>
    </row>
    <row r="9" spans="1:12" ht="161.25" customHeight="1" x14ac:dyDescent="0.25">
      <c r="A9" s="1351"/>
      <c r="B9" s="1353"/>
      <c r="C9" s="230" t="s">
        <v>5</v>
      </c>
      <c r="D9" s="231" t="s">
        <v>6</v>
      </c>
      <c r="E9" s="232" t="s">
        <v>7</v>
      </c>
      <c r="F9" s="269" t="s">
        <v>8</v>
      </c>
      <c r="G9" s="231" t="s">
        <v>9</v>
      </c>
      <c r="H9" s="231" t="s">
        <v>10</v>
      </c>
      <c r="I9" s="231" t="s">
        <v>148</v>
      </c>
      <c r="J9" s="231" t="s">
        <v>12</v>
      </c>
      <c r="K9" s="231" t="s">
        <v>13</v>
      </c>
      <c r="L9" s="231" t="s">
        <v>14</v>
      </c>
    </row>
    <row r="10" spans="1:12" x14ac:dyDescent="0.25">
      <c r="A10" s="121" t="s">
        <v>15</v>
      </c>
      <c r="B10" s="300">
        <v>228</v>
      </c>
      <c r="C10" s="230">
        <v>98</v>
      </c>
      <c r="D10" s="231">
        <v>67</v>
      </c>
      <c r="E10" s="232">
        <v>63</v>
      </c>
      <c r="F10" s="301">
        <v>43</v>
      </c>
      <c r="G10" s="302">
        <v>0</v>
      </c>
      <c r="H10" s="302">
        <v>12</v>
      </c>
      <c r="I10" s="302">
        <v>29</v>
      </c>
      <c r="J10" s="302">
        <v>2</v>
      </c>
      <c r="K10" s="302">
        <v>0</v>
      </c>
      <c r="L10" s="302">
        <v>0</v>
      </c>
    </row>
    <row r="11" spans="1:12" x14ac:dyDescent="0.25">
      <c r="A11" s="121" t="s">
        <v>16</v>
      </c>
      <c r="B11" s="300">
        <v>18</v>
      </c>
      <c r="C11" s="303">
        <v>11</v>
      </c>
      <c r="D11" s="302">
        <v>5</v>
      </c>
      <c r="E11" s="304">
        <v>2</v>
      </c>
      <c r="F11" s="301">
        <v>8</v>
      </c>
      <c r="G11" s="302">
        <v>0</v>
      </c>
      <c r="H11" s="302">
        <v>7</v>
      </c>
      <c r="I11" s="302">
        <v>1</v>
      </c>
      <c r="J11" s="302">
        <v>0</v>
      </c>
      <c r="K11" s="302">
        <v>0</v>
      </c>
      <c r="L11" s="302">
        <v>0</v>
      </c>
    </row>
    <row r="12" spans="1:12" x14ac:dyDescent="0.25">
      <c r="A12" s="121" t="s">
        <v>17</v>
      </c>
      <c r="B12" s="300">
        <v>31</v>
      </c>
      <c r="C12" s="303">
        <v>17</v>
      </c>
      <c r="D12" s="302">
        <v>12</v>
      </c>
      <c r="E12" s="304">
        <v>2</v>
      </c>
      <c r="F12" s="301">
        <v>9</v>
      </c>
      <c r="G12" s="302">
        <v>0</v>
      </c>
      <c r="H12" s="302">
        <v>8</v>
      </c>
      <c r="I12" s="302">
        <v>1</v>
      </c>
      <c r="J12" s="302">
        <v>0</v>
      </c>
      <c r="K12" s="302">
        <v>0</v>
      </c>
      <c r="L12" s="302">
        <v>0</v>
      </c>
    </row>
    <row r="13" spans="1:12" x14ac:dyDescent="0.25">
      <c r="A13" s="121" t="s">
        <v>18</v>
      </c>
      <c r="B13" s="300">
        <v>72</v>
      </c>
      <c r="C13" s="303">
        <v>32</v>
      </c>
      <c r="D13" s="302">
        <v>39</v>
      </c>
      <c r="E13" s="304">
        <v>1</v>
      </c>
      <c r="F13" s="301">
        <v>23</v>
      </c>
      <c r="G13" s="302">
        <v>8</v>
      </c>
      <c r="H13" s="302">
        <v>13</v>
      </c>
      <c r="I13" s="302">
        <v>2</v>
      </c>
      <c r="J13" s="302">
        <v>0</v>
      </c>
      <c r="K13" s="302">
        <v>0</v>
      </c>
      <c r="L13" s="302">
        <v>0</v>
      </c>
    </row>
    <row r="14" spans="1:12" x14ac:dyDescent="0.25">
      <c r="A14" s="121" t="s">
        <v>19</v>
      </c>
      <c r="B14" s="300">
        <v>5</v>
      </c>
      <c r="C14" s="303">
        <v>2</v>
      </c>
      <c r="D14" s="302">
        <v>3</v>
      </c>
      <c r="E14" s="304">
        <v>0</v>
      </c>
      <c r="F14" s="301">
        <v>2</v>
      </c>
      <c r="G14" s="302">
        <v>2</v>
      </c>
      <c r="H14" s="302">
        <v>0</v>
      </c>
      <c r="I14" s="302">
        <v>0</v>
      </c>
      <c r="J14" s="302">
        <v>0</v>
      </c>
      <c r="K14" s="302">
        <v>0</v>
      </c>
      <c r="L14" s="302">
        <v>0</v>
      </c>
    </row>
    <row r="15" spans="1:12" x14ac:dyDescent="0.25">
      <c r="A15" s="121" t="s">
        <v>20</v>
      </c>
      <c r="B15" s="300">
        <v>41</v>
      </c>
      <c r="C15" s="303">
        <v>24</v>
      </c>
      <c r="D15" s="302">
        <v>14</v>
      </c>
      <c r="E15" s="304">
        <v>3</v>
      </c>
      <c r="F15" s="301">
        <v>9</v>
      </c>
      <c r="G15" s="302">
        <v>0</v>
      </c>
      <c r="H15" s="302">
        <v>9</v>
      </c>
      <c r="I15" s="302">
        <v>0</v>
      </c>
      <c r="J15" s="302">
        <v>0</v>
      </c>
      <c r="K15" s="302">
        <v>0</v>
      </c>
      <c r="L15" s="302">
        <v>0</v>
      </c>
    </row>
    <row r="16" spans="1:12" x14ac:dyDescent="0.25">
      <c r="A16" s="121" t="s">
        <v>21</v>
      </c>
      <c r="B16" s="300">
        <v>25</v>
      </c>
      <c r="C16" s="303">
        <v>14</v>
      </c>
      <c r="D16" s="302">
        <v>10</v>
      </c>
      <c r="E16" s="304">
        <v>1</v>
      </c>
      <c r="F16" s="301">
        <v>5</v>
      </c>
      <c r="G16" s="302">
        <v>0</v>
      </c>
      <c r="H16" s="302">
        <v>5</v>
      </c>
      <c r="I16" s="302">
        <v>0</v>
      </c>
      <c r="J16" s="302">
        <v>0</v>
      </c>
      <c r="K16" s="302">
        <v>0</v>
      </c>
      <c r="L16" s="302">
        <v>0</v>
      </c>
    </row>
    <row r="17" spans="1:12" x14ac:dyDescent="0.25">
      <c r="A17" s="121" t="s">
        <v>22</v>
      </c>
      <c r="B17" s="300">
        <v>9</v>
      </c>
      <c r="C17" s="303">
        <v>7</v>
      </c>
      <c r="D17" s="302">
        <v>2</v>
      </c>
      <c r="E17" s="304">
        <v>0</v>
      </c>
      <c r="F17" s="301">
        <v>4</v>
      </c>
      <c r="G17" s="302">
        <v>4</v>
      </c>
      <c r="H17" s="302">
        <v>0</v>
      </c>
      <c r="I17" s="302">
        <v>0</v>
      </c>
      <c r="J17" s="302">
        <v>0</v>
      </c>
      <c r="K17" s="302">
        <v>0</v>
      </c>
      <c r="L17" s="302">
        <v>0</v>
      </c>
    </row>
    <row r="18" spans="1:12" x14ac:dyDescent="0.25">
      <c r="A18" s="121" t="s">
        <v>23</v>
      </c>
      <c r="B18" s="300">
        <v>3</v>
      </c>
      <c r="C18" s="303">
        <v>3</v>
      </c>
      <c r="D18" s="302">
        <v>0</v>
      </c>
      <c r="E18" s="304">
        <v>0</v>
      </c>
      <c r="F18" s="301">
        <v>2</v>
      </c>
      <c r="G18" s="302">
        <v>0</v>
      </c>
      <c r="H18" s="302">
        <v>1</v>
      </c>
      <c r="I18" s="302">
        <v>1</v>
      </c>
      <c r="J18" s="302">
        <v>0</v>
      </c>
      <c r="K18" s="302">
        <v>0</v>
      </c>
      <c r="L18" s="302">
        <v>0</v>
      </c>
    </row>
    <row r="19" spans="1:12" x14ac:dyDescent="0.25">
      <c r="A19" s="121" t="s">
        <v>24</v>
      </c>
      <c r="B19" s="300">
        <v>3</v>
      </c>
      <c r="C19" s="303">
        <v>2</v>
      </c>
      <c r="D19" s="302">
        <v>1</v>
      </c>
      <c r="E19" s="304">
        <v>0</v>
      </c>
      <c r="F19" s="301">
        <v>0</v>
      </c>
      <c r="G19" s="302">
        <v>0</v>
      </c>
      <c r="H19" s="302">
        <v>0</v>
      </c>
      <c r="I19" s="302">
        <v>0</v>
      </c>
      <c r="J19" s="302">
        <v>0</v>
      </c>
      <c r="K19" s="302">
        <v>0</v>
      </c>
      <c r="L19" s="302">
        <v>0</v>
      </c>
    </row>
    <row r="20" spans="1:12" x14ac:dyDescent="0.25">
      <c r="A20" s="121" t="s">
        <v>25</v>
      </c>
      <c r="B20" s="300">
        <v>66</v>
      </c>
      <c r="C20" s="303">
        <v>18</v>
      </c>
      <c r="D20" s="302">
        <v>46</v>
      </c>
      <c r="E20" s="304">
        <v>2</v>
      </c>
      <c r="F20" s="301">
        <v>28</v>
      </c>
      <c r="G20" s="302">
        <v>11</v>
      </c>
      <c r="H20" s="302">
        <v>16</v>
      </c>
      <c r="I20" s="302">
        <v>1</v>
      </c>
      <c r="J20" s="302">
        <v>0</v>
      </c>
      <c r="K20" s="302">
        <v>0</v>
      </c>
      <c r="L20" s="302">
        <v>0</v>
      </c>
    </row>
    <row r="21" spans="1:12" x14ac:dyDescent="0.25">
      <c r="A21" s="121" t="s">
        <v>26</v>
      </c>
      <c r="B21" s="300">
        <v>0</v>
      </c>
      <c r="C21" s="303">
        <v>0</v>
      </c>
      <c r="D21" s="302">
        <v>0</v>
      </c>
      <c r="E21" s="304">
        <v>0</v>
      </c>
      <c r="F21" s="301">
        <v>0</v>
      </c>
      <c r="G21" s="302">
        <v>0</v>
      </c>
      <c r="H21" s="302">
        <v>0</v>
      </c>
      <c r="I21" s="302">
        <v>0</v>
      </c>
      <c r="J21" s="302">
        <v>0</v>
      </c>
      <c r="K21" s="302">
        <v>0</v>
      </c>
      <c r="L21" s="302">
        <v>0</v>
      </c>
    </row>
    <row r="22" spans="1:12" x14ac:dyDescent="0.25">
      <c r="A22" s="121" t="s">
        <v>27</v>
      </c>
      <c r="B22" s="300">
        <v>0</v>
      </c>
      <c r="C22" s="303">
        <v>0</v>
      </c>
      <c r="D22" s="302">
        <v>0</v>
      </c>
      <c r="E22" s="304">
        <v>0</v>
      </c>
      <c r="F22" s="301">
        <v>20</v>
      </c>
      <c r="G22" s="302">
        <v>20</v>
      </c>
      <c r="H22" s="302">
        <v>0</v>
      </c>
      <c r="I22" s="302">
        <v>0</v>
      </c>
      <c r="J22" s="302">
        <v>0</v>
      </c>
      <c r="K22" s="302">
        <v>0</v>
      </c>
      <c r="L22" s="302">
        <v>0</v>
      </c>
    </row>
    <row r="23" spans="1:12" x14ac:dyDescent="0.25">
      <c r="A23" s="121" t="s">
        <v>28</v>
      </c>
      <c r="B23" s="300">
        <v>0</v>
      </c>
      <c r="C23" s="303">
        <v>0</v>
      </c>
      <c r="D23" s="302">
        <v>0</v>
      </c>
      <c r="E23" s="304">
        <v>0</v>
      </c>
      <c r="F23" s="301">
        <v>12</v>
      </c>
      <c r="G23" s="302">
        <v>11</v>
      </c>
      <c r="H23" s="302">
        <v>1</v>
      </c>
      <c r="I23" s="302">
        <v>0</v>
      </c>
      <c r="J23" s="302">
        <v>0</v>
      </c>
      <c r="K23" s="302">
        <v>0</v>
      </c>
      <c r="L23" s="302">
        <v>0</v>
      </c>
    </row>
    <row r="24" spans="1:12" x14ac:dyDescent="0.25">
      <c r="A24" s="121" t="s">
        <v>29</v>
      </c>
      <c r="B24" s="300">
        <v>6</v>
      </c>
      <c r="C24" s="303">
        <v>5</v>
      </c>
      <c r="D24" s="302">
        <v>1</v>
      </c>
      <c r="E24" s="304">
        <v>0</v>
      </c>
      <c r="F24" s="301">
        <v>0</v>
      </c>
      <c r="G24" s="302">
        <v>0</v>
      </c>
      <c r="H24" s="302">
        <v>0</v>
      </c>
      <c r="I24" s="302">
        <v>0</v>
      </c>
      <c r="J24" s="302">
        <v>0</v>
      </c>
      <c r="K24" s="302">
        <v>0</v>
      </c>
      <c r="L24" s="302">
        <v>0</v>
      </c>
    </row>
    <row r="25" spans="1:12" x14ac:dyDescent="0.25">
      <c r="A25" s="121" t="s">
        <v>30</v>
      </c>
      <c r="B25" s="300">
        <v>25</v>
      </c>
      <c r="C25" s="303">
        <v>21</v>
      </c>
      <c r="D25" s="302">
        <v>4</v>
      </c>
      <c r="E25" s="304">
        <v>0</v>
      </c>
      <c r="F25" s="301">
        <v>17</v>
      </c>
      <c r="G25" s="302">
        <v>14</v>
      </c>
      <c r="H25" s="302">
        <v>3</v>
      </c>
      <c r="I25" s="302">
        <v>0</v>
      </c>
      <c r="J25" s="302">
        <v>0</v>
      </c>
      <c r="K25" s="302">
        <v>0</v>
      </c>
      <c r="L25" s="302">
        <v>0</v>
      </c>
    </row>
    <row r="26" spans="1:12" x14ac:dyDescent="0.25">
      <c r="A26" s="121" t="s">
        <v>31</v>
      </c>
      <c r="B26" s="300">
        <v>59</v>
      </c>
      <c r="C26" s="303">
        <v>38</v>
      </c>
      <c r="D26" s="302">
        <v>18</v>
      </c>
      <c r="E26" s="304">
        <v>3</v>
      </c>
      <c r="F26" s="301">
        <v>18</v>
      </c>
      <c r="G26" s="302">
        <v>8</v>
      </c>
      <c r="H26" s="302">
        <v>10</v>
      </c>
      <c r="I26" s="302">
        <v>0</v>
      </c>
      <c r="J26" s="302">
        <v>0</v>
      </c>
      <c r="K26" s="302">
        <v>0</v>
      </c>
      <c r="L26" s="302">
        <v>0</v>
      </c>
    </row>
    <row r="27" spans="1:12" s="251" customFormat="1" ht="16.5" thickBot="1" x14ac:dyDescent="0.3">
      <c r="A27" s="208" t="s">
        <v>32</v>
      </c>
      <c r="B27" s="577">
        <v>591</v>
      </c>
      <c r="C27" s="314">
        <v>292</v>
      </c>
      <c r="D27" s="315">
        <v>222</v>
      </c>
      <c r="E27" s="298">
        <v>77</v>
      </c>
      <c r="F27" s="578">
        <v>200</v>
      </c>
      <c r="G27" s="312">
        <v>78</v>
      </c>
      <c r="H27" s="312">
        <v>85</v>
      </c>
      <c r="I27" s="312">
        <v>35</v>
      </c>
      <c r="J27" s="312">
        <v>2</v>
      </c>
      <c r="K27" s="312">
        <v>0</v>
      </c>
      <c r="L27" s="312">
        <v>0</v>
      </c>
    </row>
    <row r="28" spans="1:12" x14ac:dyDescent="0.25">
      <c r="A28" s="234"/>
      <c r="B28" s="234"/>
      <c r="C28" s="127"/>
      <c r="D28" s="127"/>
      <c r="E28" s="127"/>
      <c r="F28" s="234"/>
      <c r="G28" s="234"/>
      <c r="H28" s="234"/>
      <c r="I28" s="234"/>
      <c r="J28" s="234"/>
      <c r="K28" s="234"/>
      <c r="L28" s="234"/>
    </row>
    <row r="29" spans="1:12" ht="78.75" x14ac:dyDescent="0.25">
      <c r="A29" s="231" t="s">
        <v>33</v>
      </c>
      <c r="B29" s="231" t="s">
        <v>34</v>
      </c>
      <c r="C29" s="235"/>
      <c r="D29" s="235"/>
      <c r="E29" s="235"/>
      <c r="F29" s="235"/>
      <c r="G29" s="235"/>
      <c r="H29" s="235"/>
      <c r="I29" s="235"/>
      <c r="J29" s="235"/>
      <c r="K29" s="235"/>
      <c r="L29" s="235"/>
    </row>
    <row r="30" spans="1:12" x14ac:dyDescent="0.25">
      <c r="A30" s="231"/>
      <c r="B30" s="231"/>
      <c r="C30" s="235"/>
      <c r="D30" s="235"/>
      <c r="E30" s="235"/>
      <c r="F30" s="235"/>
      <c r="G30" s="235"/>
      <c r="H30" s="235"/>
      <c r="I30" s="235"/>
      <c r="J30" s="235"/>
      <c r="K30" s="235"/>
      <c r="L30" s="235"/>
    </row>
    <row r="31" spans="1:12" x14ac:dyDescent="0.25">
      <c r="A31" s="124" t="s">
        <v>15</v>
      </c>
      <c r="B31" s="302">
        <v>4</v>
      </c>
      <c r="C31" s="128"/>
      <c r="D31" s="128"/>
      <c r="E31" s="128"/>
      <c r="F31" s="128"/>
      <c r="G31" s="128"/>
      <c r="H31" s="128"/>
      <c r="I31" s="128"/>
      <c r="J31" s="128"/>
      <c r="K31" s="128"/>
      <c r="L31" s="128"/>
    </row>
    <row r="32" spans="1:12" x14ac:dyDescent="0.25">
      <c r="A32" s="124" t="s">
        <v>16</v>
      </c>
      <c r="B32" s="302">
        <v>1</v>
      </c>
      <c r="C32" s="128"/>
      <c r="D32" s="128"/>
      <c r="E32" s="128"/>
      <c r="F32" s="128"/>
      <c r="G32" s="128"/>
      <c r="H32" s="128"/>
      <c r="I32" s="128"/>
      <c r="J32" s="128"/>
      <c r="K32" s="128"/>
      <c r="L32" s="128"/>
    </row>
    <row r="33" spans="1:12" x14ac:dyDescent="0.25">
      <c r="A33" s="124" t="s">
        <v>17</v>
      </c>
      <c r="B33" s="302">
        <v>5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8"/>
    </row>
    <row r="34" spans="1:12" x14ac:dyDescent="0.25">
      <c r="A34" s="124" t="s">
        <v>18</v>
      </c>
      <c r="B34" s="302">
        <v>0</v>
      </c>
      <c r="C34" s="128"/>
      <c r="D34" s="128"/>
      <c r="E34" s="128"/>
      <c r="F34" s="128"/>
      <c r="G34" s="128"/>
      <c r="H34" s="128"/>
      <c r="I34" s="128"/>
      <c r="J34" s="128"/>
      <c r="K34" s="128"/>
      <c r="L34" s="128"/>
    </row>
    <row r="35" spans="1:12" x14ac:dyDescent="0.25">
      <c r="A35" s="124" t="s">
        <v>19</v>
      </c>
      <c r="B35" s="302">
        <v>0</v>
      </c>
      <c r="C35" s="128"/>
      <c r="D35" s="128"/>
      <c r="E35" s="128"/>
      <c r="F35" s="128"/>
      <c r="G35" s="128"/>
      <c r="H35" s="128"/>
      <c r="I35" s="128"/>
      <c r="J35" s="128"/>
      <c r="K35" s="128"/>
      <c r="L35" s="128"/>
    </row>
    <row r="36" spans="1:12" x14ac:dyDescent="0.25">
      <c r="A36" s="124" t="s">
        <v>20</v>
      </c>
      <c r="B36" s="302">
        <v>1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8"/>
    </row>
    <row r="37" spans="1:12" x14ac:dyDescent="0.25">
      <c r="A37" s="124" t="s">
        <v>21</v>
      </c>
      <c r="B37" s="302">
        <v>2</v>
      </c>
      <c r="C37" s="128"/>
      <c r="D37" s="128"/>
      <c r="E37" s="128"/>
      <c r="F37" s="128"/>
      <c r="G37" s="128"/>
      <c r="H37" s="128"/>
      <c r="I37" s="128"/>
      <c r="J37" s="128"/>
      <c r="K37" s="128"/>
      <c r="L37" s="128"/>
    </row>
    <row r="38" spans="1:12" x14ac:dyDescent="0.25">
      <c r="A38" s="124" t="s">
        <v>22</v>
      </c>
      <c r="B38" s="302">
        <v>0</v>
      </c>
      <c r="C38" s="128"/>
      <c r="D38" s="128"/>
      <c r="E38" s="128"/>
      <c r="F38" s="128"/>
      <c r="G38" s="128"/>
      <c r="H38" s="128"/>
      <c r="I38" s="128"/>
      <c r="J38" s="128"/>
      <c r="K38" s="128"/>
      <c r="L38" s="128"/>
    </row>
    <row r="39" spans="1:12" x14ac:dyDescent="0.25">
      <c r="A39" s="124" t="s">
        <v>23</v>
      </c>
      <c r="B39" s="302">
        <v>0</v>
      </c>
      <c r="C39" s="128"/>
      <c r="D39" s="128"/>
      <c r="E39" s="128"/>
      <c r="F39" s="128"/>
      <c r="G39" s="128"/>
      <c r="H39" s="128"/>
      <c r="I39" s="128"/>
      <c r="J39" s="128"/>
      <c r="K39" s="128"/>
      <c r="L39" s="128"/>
    </row>
    <row r="40" spans="1:12" x14ac:dyDescent="0.25">
      <c r="A40" s="124" t="s">
        <v>24</v>
      </c>
      <c r="B40" s="302">
        <v>0</v>
      </c>
      <c r="C40" s="128"/>
      <c r="D40" s="128"/>
      <c r="E40" s="128"/>
      <c r="F40" s="128"/>
      <c r="G40" s="128"/>
      <c r="H40" s="128"/>
      <c r="I40" s="128"/>
      <c r="J40" s="128"/>
      <c r="K40" s="128"/>
      <c r="L40" s="128"/>
    </row>
    <row r="41" spans="1:12" x14ac:dyDescent="0.25">
      <c r="A41" s="124" t="s">
        <v>25</v>
      </c>
      <c r="B41" s="302">
        <v>0</v>
      </c>
      <c r="C41" s="128"/>
      <c r="D41" s="128"/>
      <c r="E41" s="128"/>
      <c r="F41" s="128"/>
      <c r="G41" s="128"/>
      <c r="H41" s="128"/>
      <c r="I41" s="128"/>
      <c r="J41" s="128"/>
      <c r="K41" s="128"/>
      <c r="L41" s="128"/>
    </row>
    <row r="42" spans="1:12" x14ac:dyDescent="0.25">
      <c r="A42" s="124" t="s">
        <v>26</v>
      </c>
      <c r="B42" s="302">
        <v>0</v>
      </c>
      <c r="C42" s="128"/>
      <c r="D42" s="128"/>
      <c r="E42" s="128"/>
      <c r="F42" s="128"/>
      <c r="G42" s="128"/>
      <c r="H42" s="128"/>
      <c r="I42" s="128"/>
      <c r="J42" s="128"/>
      <c r="K42" s="128"/>
      <c r="L42" s="128"/>
    </row>
    <row r="43" spans="1:12" x14ac:dyDescent="0.25">
      <c r="A43" s="124" t="s">
        <v>27</v>
      </c>
      <c r="B43" s="302">
        <v>0</v>
      </c>
      <c r="C43" s="128"/>
      <c r="D43" s="128"/>
      <c r="E43" s="128"/>
      <c r="F43" s="128"/>
      <c r="G43" s="128"/>
      <c r="H43" s="128"/>
      <c r="I43" s="128"/>
      <c r="J43" s="128"/>
      <c r="K43" s="128"/>
      <c r="L43" s="128"/>
    </row>
    <row r="44" spans="1:12" x14ac:dyDescent="0.25">
      <c r="A44" s="124" t="s">
        <v>28</v>
      </c>
      <c r="B44" s="302">
        <v>0</v>
      </c>
      <c r="C44" s="128"/>
      <c r="D44" s="128"/>
      <c r="E44" s="128"/>
      <c r="F44" s="128"/>
      <c r="G44" s="128"/>
      <c r="H44" s="128"/>
      <c r="I44" s="128"/>
      <c r="J44" s="128"/>
      <c r="K44" s="128"/>
      <c r="L44" s="128"/>
    </row>
    <row r="45" spans="1:12" x14ac:dyDescent="0.25">
      <c r="A45" s="124" t="s">
        <v>29</v>
      </c>
      <c r="B45" s="302">
        <v>0</v>
      </c>
      <c r="C45" s="128"/>
      <c r="D45" s="128"/>
      <c r="E45" s="128"/>
      <c r="F45" s="128"/>
      <c r="G45" s="128"/>
      <c r="H45" s="128"/>
      <c r="I45" s="128"/>
      <c r="J45" s="128"/>
      <c r="K45" s="128"/>
      <c r="L45" s="128"/>
    </row>
    <row r="46" spans="1:12" x14ac:dyDescent="0.25">
      <c r="A46" s="124" t="s">
        <v>30</v>
      </c>
      <c r="B46" s="302">
        <v>0</v>
      </c>
      <c r="C46" s="128"/>
      <c r="D46" s="128"/>
      <c r="E46" s="128"/>
      <c r="F46" s="128"/>
      <c r="G46" s="128"/>
      <c r="H46" s="128"/>
      <c r="I46" s="128"/>
      <c r="J46" s="128"/>
      <c r="K46" s="128"/>
      <c r="L46" s="128"/>
    </row>
    <row r="47" spans="1:12" x14ac:dyDescent="0.25">
      <c r="A47" s="124" t="s">
        <v>31</v>
      </c>
      <c r="B47" s="302">
        <v>0</v>
      </c>
      <c r="C47" s="128"/>
      <c r="D47" s="128"/>
      <c r="E47" s="128"/>
      <c r="F47" s="128"/>
      <c r="G47" s="128"/>
      <c r="H47" s="128"/>
      <c r="I47" s="128"/>
      <c r="J47" s="128"/>
      <c r="K47" s="128"/>
      <c r="L47" s="128"/>
    </row>
    <row r="48" spans="1:12" s="248" customFormat="1" x14ac:dyDescent="0.25">
      <c r="A48" s="214" t="s">
        <v>32</v>
      </c>
      <c r="B48" s="312">
        <v>13</v>
      </c>
      <c r="C48" s="317"/>
      <c r="D48" s="317"/>
      <c r="E48" s="317"/>
      <c r="F48" s="317"/>
      <c r="G48" s="317"/>
      <c r="H48" s="317"/>
      <c r="I48" s="317"/>
      <c r="J48" s="317"/>
      <c r="K48" s="317"/>
      <c r="L48" s="317"/>
    </row>
    <row r="49" spans="1:12" x14ac:dyDescent="0.25">
      <c r="A49" s="234"/>
      <c r="B49" s="234"/>
      <c r="C49" s="234"/>
      <c r="D49" s="234"/>
      <c r="E49" s="234"/>
      <c r="F49" s="234"/>
      <c r="G49" s="234"/>
      <c r="H49" s="234"/>
      <c r="I49" s="234"/>
      <c r="J49" s="234"/>
      <c r="K49" s="234"/>
      <c r="L49" s="234"/>
    </row>
    <row r="50" spans="1:12" ht="21" customHeight="1" x14ac:dyDescent="0.25">
      <c r="A50" s="1349" t="s">
        <v>35</v>
      </c>
      <c r="B50" s="1349"/>
      <c r="C50" s="1349"/>
      <c r="D50" s="236"/>
      <c r="E50" s="236"/>
      <c r="F50" s="236"/>
      <c r="G50" s="236"/>
      <c r="H50" s="236"/>
      <c r="I50" s="236"/>
      <c r="J50" s="236"/>
      <c r="K50" s="236"/>
      <c r="L50" s="236"/>
    </row>
    <row r="51" spans="1:12" ht="30" customHeight="1" x14ac:dyDescent="0.25">
      <c r="A51" s="1339" t="s">
        <v>36</v>
      </c>
      <c r="B51" s="1339"/>
      <c r="C51" s="1339"/>
      <c r="D51" s="236"/>
      <c r="E51" s="234"/>
      <c r="F51" s="234"/>
      <c r="G51" s="234"/>
      <c r="H51" s="234"/>
      <c r="I51" s="234"/>
      <c r="J51" s="234"/>
      <c r="K51" s="234"/>
      <c r="L51" s="234"/>
    </row>
    <row r="52" spans="1:12" x14ac:dyDescent="0.25">
      <c r="A52" s="236"/>
      <c r="B52" s="236"/>
      <c r="C52" s="236"/>
      <c r="D52" s="236"/>
      <c r="E52" s="236"/>
      <c r="F52" s="236"/>
      <c r="G52" s="236"/>
      <c r="H52" s="236"/>
      <c r="I52" s="236"/>
      <c r="J52" s="236"/>
      <c r="K52" s="236"/>
      <c r="L52" s="236"/>
    </row>
    <row r="53" spans="1:12" x14ac:dyDescent="0.25">
      <c r="A53" s="234"/>
      <c r="B53" s="234"/>
      <c r="C53" s="234"/>
      <c r="D53" s="234"/>
      <c r="E53" s="234"/>
      <c r="F53" s="234"/>
      <c r="G53" s="234"/>
      <c r="H53" s="234"/>
      <c r="I53" s="234"/>
      <c r="J53" s="234"/>
      <c r="K53" s="234"/>
      <c r="L53" s="234"/>
    </row>
    <row r="54" spans="1:12" x14ac:dyDescent="0.25">
      <c r="A54" s="234"/>
      <c r="B54" s="234"/>
      <c r="C54" s="234"/>
      <c r="D54" s="234"/>
      <c r="E54" s="234"/>
      <c r="F54" s="234"/>
      <c r="G54" s="234"/>
      <c r="H54" s="234"/>
      <c r="I54" s="234"/>
      <c r="J54" s="234"/>
      <c r="K54" s="234"/>
      <c r="L54" s="234"/>
    </row>
    <row r="55" spans="1:12" x14ac:dyDescent="0.25">
      <c r="A55" s="1340" t="s">
        <v>37</v>
      </c>
      <c r="B55" s="1340"/>
      <c r="C55" s="1340"/>
      <c r="D55" s="1340"/>
      <c r="E55" s="1340"/>
      <c r="F55" s="1340"/>
      <c r="G55" s="1340"/>
      <c r="H55" s="1340"/>
      <c r="I55" s="120"/>
      <c r="J55" s="120"/>
      <c r="K55" s="120"/>
      <c r="L55" s="120"/>
    </row>
    <row r="56" spans="1:12" ht="16.5" thickBot="1" x14ac:dyDescent="0.3">
      <c r="A56" s="234"/>
      <c r="B56" s="234"/>
      <c r="C56" s="234"/>
      <c r="D56" s="234"/>
      <c r="E56" s="234"/>
      <c r="F56" s="234"/>
      <c r="G56" s="234"/>
      <c r="H56" s="234"/>
      <c r="I56" s="234"/>
      <c r="J56" s="234"/>
      <c r="K56" s="234"/>
      <c r="L56" s="234"/>
    </row>
    <row r="57" spans="1:12" ht="38.25" customHeight="1" thickBot="1" x14ac:dyDescent="0.3">
      <c r="A57" s="234"/>
      <c r="B57" s="1694" t="s">
        <v>38</v>
      </c>
      <c r="C57" s="1342"/>
      <c r="D57" s="234"/>
      <c r="E57" s="235"/>
      <c r="F57" s="235"/>
      <c r="G57" s="235"/>
      <c r="H57" s="236"/>
      <c r="I57" s="234"/>
      <c r="J57" s="234"/>
      <c r="K57" s="234"/>
    </row>
    <row r="58" spans="1:12" ht="126" x14ac:dyDescent="0.25">
      <c r="A58" s="268" t="s">
        <v>33</v>
      </c>
      <c r="B58" s="237" t="s">
        <v>446</v>
      </c>
      <c r="C58" s="265" t="s">
        <v>447</v>
      </c>
      <c r="D58" s="313" t="s">
        <v>41</v>
      </c>
      <c r="E58" s="231" t="s">
        <v>42</v>
      </c>
      <c r="F58" s="231" t="s">
        <v>43</v>
      </c>
      <c r="G58" s="231" t="s">
        <v>44</v>
      </c>
    </row>
    <row r="59" spans="1:12" ht="31.5" x14ac:dyDescent="0.25">
      <c r="A59" s="121" t="s">
        <v>15</v>
      </c>
      <c r="B59" s="303" t="s">
        <v>448</v>
      </c>
      <c r="C59" s="231">
        <v>6</v>
      </c>
      <c r="D59" s="231">
        <v>29</v>
      </c>
      <c r="E59" s="313">
        <v>13</v>
      </c>
      <c r="F59" s="313">
        <v>46</v>
      </c>
      <c r="G59" s="117">
        <v>7</v>
      </c>
    </row>
    <row r="60" spans="1:12" x14ac:dyDescent="0.25">
      <c r="A60" s="121" t="s">
        <v>16</v>
      </c>
      <c r="B60" s="303">
        <v>3</v>
      </c>
      <c r="C60" s="302">
        <v>1</v>
      </c>
      <c r="D60" s="231">
        <v>2</v>
      </c>
      <c r="E60" s="313">
        <v>2</v>
      </c>
      <c r="F60" s="313">
        <v>6</v>
      </c>
      <c r="G60" s="117">
        <v>0</v>
      </c>
    </row>
    <row r="61" spans="1:12" x14ac:dyDescent="0.25">
      <c r="A61" s="121" t="s">
        <v>17</v>
      </c>
      <c r="B61" s="303">
        <v>3</v>
      </c>
      <c r="C61" s="302">
        <v>1</v>
      </c>
      <c r="D61" s="231">
        <v>10</v>
      </c>
      <c r="E61" s="313">
        <v>1</v>
      </c>
      <c r="F61" s="313">
        <v>5</v>
      </c>
      <c r="G61" s="117">
        <v>0</v>
      </c>
    </row>
    <row r="62" spans="1:12" ht="31.5" x14ac:dyDescent="0.25">
      <c r="A62" s="121" t="s">
        <v>18</v>
      </c>
      <c r="B62" s="303" t="s">
        <v>449</v>
      </c>
      <c r="C62" s="302" t="s">
        <v>450</v>
      </c>
      <c r="D62" s="231">
        <v>24</v>
      </c>
      <c r="E62" s="313">
        <v>0</v>
      </c>
      <c r="F62" s="313">
        <v>9</v>
      </c>
      <c r="G62" s="117">
        <v>0</v>
      </c>
    </row>
    <row r="63" spans="1:12" x14ac:dyDescent="0.25">
      <c r="A63" s="121" t="s">
        <v>19</v>
      </c>
      <c r="B63" s="303">
        <v>0</v>
      </c>
      <c r="C63" s="302">
        <v>1</v>
      </c>
      <c r="D63" s="231">
        <v>3</v>
      </c>
      <c r="E63" s="313">
        <v>0</v>
      </c>
      <c r="F63" s="313">
        <v>0</v>
      </c>
      <c r="G63" s="117">
        <v>0</v>
      </c>
    </row>
    <row r="64" spans="1:12" x14ac:dyDescent="0.25">
      <c r="A64" s="121" t="s">
        <v>20</v>
      </c>
      <c r="B64" s="303">
        <v>4</v>
      </c>
      <c r="C64" s="302">
        <v>2</v>
      </c>
      <c r="D64" s="231">
        <v>4</v>
      </c>
      <c r="E64" s="313">
        <v>0</v>
      </c>
      <c r="F64" s="313">
        <v>17</v>
      </c>
      <c r="G64" s="117">
        <v>0</v>
      </c>
    </row>
    <row r="65" spans="1:12" x14ac:dyDescent="0.25">
      <c r="A65" s="121" t="s">
        <v>21</v>
      </c>
      <c r="B65" s="303">
        <v>4</v>
      </c>
      <c r="C65" s="302">
        <v>0</v>
      </c>
      <c r="D65" s="231">
        <v>11</v>
      </c>
      <c r="E65" s="313">
        <v>0</v>
      </c>
      <c r="F65" s="313">
        <v>5</v>
      </c>
      <c r="G65" s="117">
        <v>0</v>
      </c>
    </row>
    <row r="66" spans="1:12" x14ac:dyDescent="0.25">
      <c r="A66" s="121" t="s">
        <v>22</v>
      </c>
      <c r="B66" s="303">
        <v>1</v>
      </c>
      <c r="C66" s="302">
        <v>6</v>
      </c>
      <c r="D66" s="231">
        <v>4</v>
      </c>
      <c r="E66" s="313">
        <v>0</v>
      </c>
      <c r="F66" s="313">
        <v>3</v>
      </c>
      <c r="G66" s="117">
        <v>0</v>
      </c>
    </row>
    <row r="67" spans="1:12" x14ac:dyDescent="0.25">
      <c r="A67" s="121" t="s">
        <v>23</v>
      </c>
      <c r="B67" s="303">
        <v>0</v>
      </c>
      <c r="C67" s="302">
        <v>0</v>
      </c>
      <c r="D67" s="231">
        <v>0</v>
      </c>
      <c r="E67" s="313">
        <v>0</v>
      </c>
      <c r="F67" s="313">
        <v>0</v>
      </c>
      <c r="G67" s="117">
        <v>3</v>
      </c>
    </row>
    <row r="68" spans="1:12" x14ac:dyDescent="0.25">
      <c r="A68" s="121" t="s">
        <v>24</v>
      </c>
      <c r="B68" s="303">
        <v>1</v>
      </c>
      <c r="C68" s="302">
        <v>0</v>
      </c>
      <c r="D68" s="231">
        <v>2</v>
      </c>
      <c r="E68" s="313">
        <v>0</v>
      </c>
      <c r="F68" s="313">
        <v>0</v>
      </c>
      <c r="G68" s="117">
        <v>0</v>
      </c>
    </row>
    <row r="69" spans="1:12" ht="31.5" x14ac:dyDescent="0.25">
      <c r="A69" s="121" t="s">
        <v>25</v>
      </c>
      <c r="B69" s="303" t="s">
        <v>451</v>
      </c>
      <c r="C69" s="302">
        <v>5</v>
      </c>
      <c r="D69" s="231">
        <v>11</v>
      </c>
      <c r="E69" s="313">
        <v>6</v>
      </c>
      <c r="F69" s="313">
        <v>5</v>
      </c>
      <c r="G69" s="117">
        <v>2</v>
      </c>
    </row>
    <row r="70" spans="1:12" x14ac:dyDescent="0.25">
      <c r="A70" s="121" t="s">
        <v>26</v>
      </c>
      <c r="B70" s="303">
        <v>0</v>
      </c>
      <c r="C70" s="302">
        <v>0</v>
      </c>
      <c r="D70" s="231">
        <v>0</v>
      </c>
      <c r="E70" s="313">
        <v>0</v>
      </c>
      <c r="F70" s="313">
        <v>0</v>
      </c>
      <c r="G70" s="117">
        <v>0</v>
      </c>
    </row>
    <row r="71" spans="1:12" x14ac:dyDescent="0.25">
      <c r="A71" s="121" t="s">
        <v>27</v>
      </c>
      <c r="B71" s="303">
        <v>0</v>
      </c>
      <c r="C71" s="302">
        <v>20</v>
      </c>
      <c r="D71" s="231">
        <v>0</v>
      </c>
      <c r="E71" s="313">
        <v>0</v>
      </c>
      <c r="F71" s="313">
        <v>0</v>
      </c>
      <c r="G71" s="117">
        <v>0</v>
      </c>
    </row>
    <row r="72" spans="1:12" x14ac:dyDescent="0.25">
      <c r="A72" s="121" t="s">
        <v>28</v>
      </c>
      <c r="B72" s="303">
        <v>0</v>
      </c>
      <c r="C72" s="302">
        <v>11</v>
      </c>
      <c r="D72" s="231">
        <v>0</v>
      </c>
      <c r="E72" s="313">
        <v>0</v>
      </c>
      <c r="F72" s="313">
        <v>0</v>
      </c>
      <c r="G72" s="117">
        <v>0</v>
      </c>
    </row>
    <row r="73" spans="1:12" x14ac:dyDescent="0.25">
      <c r="A73" s="121" t="s">
        <v>29</v>
      </c>
      <c r="B73" s="303">
        <v>1</v>
      </c>
      <c r="C73" s="302">
        <v>3</v>
      </c>
      <c r="D73" s="231">
        <v>1</v>
      </c>
      <c r="E73" s="313">
        <v>0</v>
      </c>
      <c r="F73" s="313">
        <v>1</v>
      </c>
      <c r="G73" s="117">
        <v>0</v>
      </c>
    </row>
    <row r="74" spans="1:12" x14ac:dyDescent="0.25">
      <c r="A74" s="121" t="s">
        <v>30</v>
      </c>
      <c r="B74" s="303">
        <v>4</v>
      </c>
      <c r="C74" s="302">
        <v>22</v>
      </c>
      <c r="D74" s="231">
        <v>5</v>
      </c>
      <c r="E74" s="313">
        <v>4</v>
      </c>
      <c r="F74" s="313">
        <v>9</v>
      </c>
      <c r="G74" s="117">
        <v>0</v>
      </c>
    </row>
    <row r="75" spans="1:12" ht="31.5" x14ac:dyDescent="0.25">
      <c r="A75" s="121" t="s">
        <v>31</v>
      </c>
      <c r="B75" s="303" t="s">
        <v>452</v>
      </c>
      <c r="C75" s="302">
        <v>15</v>
      </c>
      <c r="D75" s="231">
        <v>10</v>
      </c>
      <c r="E75" s="313">
        <v>6</v>
      </c>
      <c r="F75" s="313">
        <v>19</v>
      </c>
      <c r="G75" s="117">
        <v>1</v>
      </c>
    </row>
    <row r="76" spans="1:12" s="251" customFormat="1" ht="32.25" thickBot="1" x14ac:dyDescent="0.3">
      <c r="A76" s="208" t="s">
        <v>32</v>
      </c>
      <c r="B76" s="314" t="s">
        <v>453</v>
      </c>
      <c r="C76" s="315" t="s">
        <v>454</v>
      </c>
      <c r="D76" s="315">
        <v>116</v>
      </c>
      <c r="E76" s="315">
        <v>32</v>
      </c>
      <c r="F76" s="315">
        <v>125</v>
      </c>
      <c r="G76" s="298">
        <v>13</v>
      </c>
      <c r="K76" s="239"/>
    </row>
    <row r="77" spans="1:12" x14ac:dyDescent="0.25">
      <c r="A77" s="234" t="s">
        <v>45</v>
      </c>
      <c r="B77" s="234"/>
      <c r="C77" s="129"/>
      <c r="D77" s="127"/>
      <c r="E77" s="127"/>
      <c r="F77" s="234"/>
      <c r="G77" s="234"/>
      <c r="H77" s="234"/>
      <c r="I77" s="234"/>
      <c r="J77" s="234"/>
      <c r="K77" s="234"/>
      <c r="L77" s="234"/>
    </row>
    <row r="78" spans="1:12" ht="30" customHeight="1" x14ac:dyDescent="0.25">
      <c r="A78" s="234"/>
      <c r="B78" s="234"/>
      <c r="C78" s="234"/>
      <c r="D78" s="234"/>
      <c r="E78" s="234"/>
      <c r="F78" s="234"/>
      <c r="G78" s="234"/>
      <c r="H78" s="234"/>
      <c r="I78" s="234"/>
      <c r="J78" s="234"/>
      <c r="K78" s="234"/>
      <c r="L78" s="234"/>
    </row>
    <row r="79" spans="1:12" ht="47.25" x14ac:dyDescent="0.25">
      <c r="A79" s="235" t="s">
        <v>46</v>
      </c>
      <c r="B79" s="234"/>
      <c r="C79" s="234"/>
      <c r="D79" s="234"/>
      <c r="E79" s="234"/>
      <c r="F79" s="234"/>
      <c r="G79" s="234"/>
      <c r="H79" s="234"/>
      <c r="I79" s="234"/>
      <c r="J79" s="234"/>
      <c r="K79" s="234"/>
      <c r="L79" s="234"/>
    </row>
    <row r="80" spans="1:12" x14ac:dyDescent="0.25">
      <c r="A80" s="234"/>
      <c r="B80" s="234"/>
      <c r="C80" s="234"/>
      <c r="D80" s="234"/>
      <c r="E80" s="234"/>
      <c r="F80" s="234"/>
      <c r="G80" s="234"/>
      <c r="H80" s="234"/>
      <c r="I80" s="234"/>
      <c r="J80" s="234"/>
      <c r="K80" s="234"/>
      <c r="L80" s="234"/>
    </row>
    <row r="81" spans="1:12" ht="94.5" x14ac:dyDescent="0.25">
      <c r="A81" s="268" t="s">
        <v>33</v>
      </c>
      <c r="B81" s="231" t="s">
        <v>47</v>
      </c>
      <c r="C81" s="231" t="s">
        <v>48</v>
      </c>
      <c r="D81" s="231" t="s">
        <v>10</v>
      </c>
      <c r="E81" s="231" t="s">
        <v>49</v>
      </c>
      <c r="F81" s="231" t="s">
        <v>50</v>
      </c>
      <c r="G81" s="231" t="s">
        <v>51</v>
      </c>
      <c r="H81" s="231" t="s">
        <v>52</v>
      </c>
      <c r="I81" s="234"/>
      <c r="J81" s="234"/>
      <c r="K81" s="234"/>
      <c r="L81" s="234"/>
    </row>
    <row r="82" spans="1:12" x14ac:dyDescent="0.25">
      <c r="A82" s="121" t="s">
        <v>15</v>
      </c>
      <c r="B82" s="302">
        <v>46</v>
      </c>
      <c r="C82" s="302">
        <v>2</v>
      </c>
      <c r="D82" s="302">
        <v>19</v>
      </c>
      <c r="E82" s="302">
        <v>25</v>
      </c>
      <c r="F82" s="302">
        <v>0</v>
      </c>
      <c r="G82" s="302">
        <v>0</v>
      </c>
      <c r="H82" s="302">
        <v>0</v>
      </c>
      <c r="I82" s="234"/>
      <c r="J82" s="234"/>
      <c r="K82" s="234"/>
      <c r="L82" s="234"/>
    </row>
    <row r="83" spans="1:12" x14ac:dyDescent="0.25">
      <c r="A83" s="121" t="s">
        <v>16</v>
      </c>
      <c r="B83" s="302">
        <v>6</v>
      </c>
      <c r="C83" s="302">
        <v>0</v>
      </c>
      <c r="D83" s="302">
        <v>6</v>
      </c>
      <c r="E83" s="302">
        <v>0</v>
      </c>
      <c r="F83" s="302">
        <v>0</v>
      </c>
      <c r="G83" s="302">
        <v>0</v>
      </c>
      <c r="H83" s="302">
        <v>0</v>
      </c>
      <c r="I83" s="234"/>
      <c r="J83" s="234"/>
      <c r="K83" s="234"/>
      <c r="L83" s="234"/>
    </row>
    <row r="84" spans="1:12" x14ac:dyDescent="0.25">
      <c r="A84" s="121" t="s">
        <v>17</v>
      </c>
      <c r="B84" s="302">
        <v>5</v>
      </c>
      <c r="C84" s="302">
        <v>0</v>
      </c>
      <c r="D84" s="302">
        <v>4</v>
      </c>
      <c r="E84" s="302">
        <v>1</v>
      </c>
      <c r="F84" s="302">
        <v>0</v>
      </c>
      <c r="G84" s="302">
        <v>0</v>
      </c>
      <c r="H84" s="302">
        <v>0</v>
      </c>
      <c r="I84" s="234"/>
      <c r="J84" s="234"/>
      <c r="K84" s="234"/>
      <c r="L84" s="234"/>
    </row>
    <row r="85" spans="1:12" x14ac:dyDescent="0.25">
      <c r="A85" s="121" t="s">
        <v>18</v>
      </c>
      <c r="B85" s="302">
        <v>9</v>
      </c>
      <c r="C85" s="302">
        <v>2</v>
      </c>
      <c r="D85" s="302">
        <v>7</v>
      </c>
      <c r="E85" s="302">
        <v>0</v>
      </c>
      <c r="F85" s="302">
        <v>0</v>
      </c>
      <c r="G85" s="302">
        <v>0</v>
      </c>
      <c r="H85" s="302">
        <v>0</v>
      </c>
      <c r="I85" s="234"/>
      <c r="J85" s="234"/>
      <c r="K85" s="234"/>
      <c r="L85" s="234"/>
    </row>
    <row r="86" spans="1:12" x14ac:dyDescent="0.25">
      <c r="A86" s="121" t="s">
        <v>19</v>
      </c>
      <c r="B86" s="302">
        <v>0</v>
      </c>
      <c r="C86" s="302">
        <v>0</v>
      </c>
      <c r="D86" s="302">
        <v>0</v>
      </c>
      <c r="E86" s="302">
        <v>0</v>
      </c>
      <c r="F86" s="302">
        <v>0</v>
      </c>
      <c r="G86" s="302">
        <v>0</v>
      </c>
      <c r="H86" s="302">
        <v>0</v>
      </c>
      <c r="I86" s="234"/>
      <c r="J86" s="234"/>
      <c r="K86" s="234"/>
      <c r="L86" s="234"/>
    </row>
    <row r="87" spans="1:12" x14ac:dyDescent="0.25">
      <c r="A87" s="121" t="s">
        <v>20</v>
      </c>
      <c r="B87" s="302">
        <v>17</v>
      </c>
      <c r="C87" s="302">
        <v>0</v>
      </c>
      <c r="D87" s="302">
        <v>14</v>
      </c>
      <c r="E87" s="302">
        <v>3</v>
      </c>
      <c r="F87" s="302">
        <v>0</v>
      </c>
      <c r="G87" s="302">
        <v>0</v>
      </c>
      <c r="H87" s="302">
        <v>0</v>
      </c>
      <c r="I87" s="234"/>
      <c r="J87" s="234"/>
      <c r="K87" s="234"/>
      <c r="L87" s="234"/>
    </row>
    <row r="88" spans="1:12" x14ac:dyDescent="0.25">
      <c r="A88" s="121" t="s">
        <v>21</v>
      </c>
      <c r="B88" s="302">
        <v>5</v>
      </c>
      <c r="C88" s="302">
        <v>2</v>
      </c>
      <c r="D88" s="302">
        <v>3</v>
      </c>
      <c r="E88" s="302">
        <v>0</v>
      </c>
      <c r="F88" s="302">
        <v>0</v>
      </c>
      <c r="G88" s="302">
        <v>0</v>
      </c>
      <c r="H88" s="302">
        <v>0</v>
      </c>
      <c r="I88" s="234"/>
      <c r="J88" s="234"/>
      <c r="K88" s="234"/>
      <c r="L88" s="234"/>
    </row>
    <row r="89" spans="1:12" x14ac:dyDescent="0.25">
      <c r="A89" s="121" t="s">
        <v>22</v>
      </c>
      <c r="B89" s="302">
        <v>3</v>
      </c>
      <c r="C89" s="302">
        <v>2</v>
      </c>
      <c r="D89" s="302">
        <v>1</v>
      </c>
      <c r="E89" s="302">
        <v>0</v>
      </c>
      <c r="F89" s="302">
        <v>0</v>
      </c>
      <c r="G89" s="302">
        <v>0</v>
      </c>
      <c r="H89" s="302">
        <v>0</v>
      </c>
      <c r="I89" s="234"/>
      <c r="J89" s="234"/>
      <c r="K89" s="234"/>
      <c r="L89" s="234"/>
    </row>
    <row r="90" spans="1:12" x14ac:dyDescent="0.25">
      <c r="A90" s="121" t="s">
        <v>23</v>
      </c>
      <c r="B90" s="302">
        <v>0</v>
      </c>
      <c r="C90" s="302">
        <v>0</v>
      </c>
      <c r="D90" s="302">
        <v>0</v>
      </c>
      <c r="E90" s="302">
        <v>0</v>
      </c>
      <c r="F90" s="302">
        <v>0</v>
      </c>
      <c r="G90" s="302">
        <v>0</v>
      </c>
      <c r="H90" s="302">
        <v>0</v>
      </c>
      <c r="I90" s="234"/>
      <c r="J90" s="234"/>
      <c r="K90" s="234"/>
      <c r="L90" s="234"/>
    </row>
    <row r="91" spans="1:12" x14ac:dyDescent="0.25">
      <c r="A91" s="121" t="s">
        <v>24</v>
      </c>
      <c r="B91" s="302">
        <v>0</v>
      </c>
      <c r="C91" s="302">
        <v>0</v>
      </c>
      <c r="D91" s="302">
        <v>0</v>
      </c>
      <c r="E91" s="302">
        <v>0</v>
      </c>
      <c r="F91" s="302">
        <v>0</v>
      </c>
      <c r="G91" s="302">
        <v>0</v>
      </c>
      <c r="H91" s="302">
        <v>0</v>
      </c>
      <c r="I91" s="234"/>
      <c r="J91" s="234"/>
      <c r="K91" s="234"/>
      <c r="L91" s="234"/>
    </row>
    <row r="92" spans="1:12" x14ac:dyDescent="0.25">
      <c r="A92" s="121" t="s">
        <v>25</v>
      </c>
      <c r="B92" s="302">
        <v>5</v>
      </c>
      <c r="C92" s="302">
        <v>0</v>
      </c>
      <c r="D92" s="302">
        <v>5</v>
      </c>
      <c r="E92" s="302">
        <v>0</v>
      </c>
      <c r="F92" s="302">
        <v>0</v>
      </c>
      <c r="G92" s="302">
        <v>0</v>
      </c>
      <c r="H92" s="302">
        <v>0</v>
      </c>
      <c r="I92" s="234"/>
      <c r="J92" s="234"/>
      <c r="K92" s="234"/>
      <c r="L92" s="234"/>
    </row>
    <row r="93" spans="1:12" x14ac:dyDescent="0.25">
      <c r="A93" s="121" t="s">
        <v>26</v>
      </c>
      <c r="B93" s="302">
        <v>0</v>
      </c>
      <c r="C93" s="302">
        <v>0</v>
      </c>
      <c r="D93" s="302">
        <v>0</v>
      </c>
      <c r="E93" s="302">
        <v>0</v>
      </c>
      <c r="F93" s="302">
        <v>0</v>
      </c>
      <c r="G93" s="302">
        <v>0</v>
      </c>
      <c r="H93" s="302">
        <v>0</v>
      </c>
      <c r="I93" s="234"/>
      <c r="J93" s="234"/>
      <c r="K93" s="234"/>
      <c r="L93" s="234"/>
    </row>
    <row r="94" spans="1:12" x14ac:dyDescent="0.25">
      <c r="A94" s="121" t="s">
        <v>27</v>
      </c>
      <c r="B94" s="302">
        <v>0</v>
      </c>
      <c r="C94" s="302">
        <v>0</v>
      </c>
      <c r="D94" s="302">
        <v>0</v>
      </c>
      <c r="E94" s="302">
        <v>0</v>
      </c>
      <c r="F94" s="302">
        <v>0</v>
      </c>
      <c r="G94" s="302">
        <v>0</v>
      </c>
      <c r="H94" s="302">
        <v>0</v>
      </c>
      <c r="I94" s="234"/>
      <c r="J94" s="234"/>
      <c r="K94" s="234"/>
      <c r="L94" s="234"/>
    </row>
    <row r="95" spans="1:12" x14ac:dyDescent="0.25">
      <c r="A95" s="121" t="s">
        <v>28</v>
      </c>
      <c r="B95" s="302">
        <v>0</v>
      </c>
      <c r="C95" s="302">
        <v>0</v>
      </c>
      <c r="D95" s="302">
        <v>0</v>
      </c>
      <c r="E95" s="302">
        <v>0</v>
      </c>
      <c r="F95" s="302">
        <v>0</v>
      </c>
      <c r="G95" s="302">
        <v>0</v>
      </c>
      <c r="H95" s="302">
        <v>0</v>
      </c>
      <c r="I95" s="234"/>
      <c r="J95" s="234"/>
      <c r="K95" s="234"/>
      <c r="L95" s="234"/>
    </row>
    <row r="96" spans="1:12" x14ac:dyDescent="0.25">
      <c r="A96" s="121" t="s">
        <v>29</v>
      </c>
      <c r="B96" s="302">
        <v>1</v>
      </c>
      <c r="C96" s="302">
        <v>0</v>
      </c>
      <c r="D96" s="302">
        <v>0</v>
      </c>
      <c r="E96" s="302">
        <v>1</v>
      </c>
      <c r="F96" s="302">
        <v>0</v>
      </c>
      <c r="G96" s="302">
        <v>0</v>
      </c>
      <c r="H96" s="302">
        <v>0</v>
      </c>
      <c r="I96" s="234"/>
      <c r="J96" s="234"/>
      <c r="K96" s="234"/>
      <c r="L96" s="234"/>
    </row>
    <row r="97" spans="1:12" x14ac:dyDescent="0.25">
      <c r="A97" s="121" t="s">
        <v>30</v>
      </c>
      <c r="B97" s="302">
        <v>9</v>
      </c>
      <c r="C97" s="302">
        <v>4</v>
      </c>
      <c r="D97" s="302">
        <v>5</v>
      </c>
      <c r="E97" s="302">
        <v>0</v>
      </c>
      <c r="F97" s="302">
        <v>0</v>
      </c>
      <c r="G97" s="302">
        <v>0</v>
      </c>
      <c r="H97" s="302">
        <v>0</v>
      </c>
      <c r="I97" s="234"/>
      <c r="J97" s="234"/>
      <c r="K97" s="234"/>
      <c r="L97" s="234"/>
    </row>
    <row r="98" spans="1:12" x14ac:dyDescent="0.25">
      <c r="A98" s="121" t="s">
        <v>31</v>
      </c>
      <c r="B98" s="313">
        <v>19</v>
      </c>
      <c r="C98" s="302">
        <v>2</v>
      </c>
      <c r="D98" s="302">
        <v>11</v>
      </c>
      <c r="E98" s="302">
        <v>6</v>
      </c>
      <c r="F98" s="313">
        <v>0</v>
      </c>
      <c r="G98" s="313">
        <v>0</v>
      </c>
      <c r="H98" s="117">
        <v>0</v>
      </c>
      <c r="I98" s="234"/>
      <c r="J98" s="234"/>
      <c r="K98" s="234"/>
      <c r="L98" s="234"/>
    </row>
    <row r="99" spans="1:12" s="251" customFormat="1" ht="16.5" thickBot="1" x14ac:dyDescent="0.3">
      <c r="A99" s="208" t="s">
        <v>32</v>
      </c>
      <c r="B99" s="312">
        <v>125</v>
      </c>
      <c r="C99" s="315">
        <v>14</v>
      </c>
      <c r="D99" s="315">
        <v>75</v>
      </c>
      <c r="E99" s="315">
        <v>36</v>
      </c>
      <c r="F99" s="315">
        <v>0</v>
      </c>
      <c r="G99" s="315">
        <v>0</v>
      </c>
      <c r="H99" s="298">
        <v>0</v>
      </c>
      <c r="I99" s="239"/>
      <c r="J99" s="239"/>
      <c r="K99" s="239"/>
      <c r="L99" s="239"/>
    </row>
    <row r="100" spans="1:12" x14ac:dyDescent="0.25">
      <c r="A100" s="234"/>
      <c r="B100" s="243"/>
      <c r="C100" s="234"/>
      <c r="D100" s="234"/>
      <c r="E100" s="234"/>
      <c r="F100" s="234"/>
      <c r="G100" s="234"/>
      <c r="H100" s="234"/>
      <c r="I100" s="234"/>
      <c r="J100" s="234"/>
      <c r="K100" s="234"/>
      <c r="L100" s="234"/>
    </row>
    <row r="101" spans="1:12" x14ac:dyDescent="0.25">
      <c r="A101" s="234"/>
      <c r="B101" s="234"/>
      <c r="C101" s="234"/>
      <c r="D101" s="234"/>
      <c r="E101" s="234"/>
      <c r="F101" s="234"/>
      <c r="G101" s="234"/>
      <c r="H101" s="234"/>
      <c r="I101" s="234"/>
      <c r="J101" s="234"/>
      <c r="K101" s="234"/>
      <c r="L101" s="234"/>
    </row>
    <row r="102" spans="1:12" ht="47.25" x14ac:dyDescent="0.25">
      <c r="A102" s="236" t="s">
        <v>53</v>
      </c>
      <c r="B102" s="236"/>
      <c r="C102" s="236"/>
      <c r="D102" s="236"/>
      <c r="E102" s="236"/>
      <c r="F102" s="236"/>
      <c r="G102" s="236"/>
      <c r="H102" s="236"/>
      <c r="I102" s="236"/>
      <c r="J102" s="236"/>
      <c r="K102" s="236"/>
      <c r="L102" s="234"/>
    </row>
    <row r="103" spans="1:12" x14ac:dyDescent="0.25">
      <c r="A103" s="234"/>
      <c r="B103" s="234"/>
      <c r="C103" s="234"/>
      <c r="D103" s="234"/>
      <c r="E103" s="234"/>
      <c r="F103" s="234"/>
      <c r="G103" s="234"/>
      <c r="H103" s="234"/>
      <c r="I103" s="234"/>
      <c r="J103" s="234"/>
      <c r="K103" s="234"/>
      <c r="L103" s="234"/>
    </row>
    <row r="104" spans="1:12" x14ac:dyDescent="0.25">
      <c r="A104" s="234"/>
      <c r="B104" s="234"/>
      <c r="C104" s="234"/>
      <c r="D104" s="234"/>
      <c r="E104" s="234"/>
      <c r="F104" s="234"/>
      <c r="G104" s="234"/>
      <c r="H104" s="234"/>
      <c r="I104" s="234"/>
      <c r="J104" s="234"/>
      <c r="K104" s="234"/>
      <c r="L104" s="234"/>
    </row>
    <row r="105" spans="1:12" x14ac:dyDescent="0.25">
      <c r="A105" s="235" t="s">
        <v>54</v>
      </c>
      <c r="B105" s="235"/>
      <c r="C105" s="235"/>
      <c r="D105" s="235"/>
      <c r="E105" s="235"/>
      <c r="F105" s="235"/>
      <c r="G105" s="235"/>
      <c r="H105" s="235"/>
      <c r="I105" s="236"/>
      <c r="J105" s="234"/>
      <c r="K105" s="234"/>
      <c r="L105" s="234"/>
    </row>
    <row r="106" spans="1:12" x14ac:dyDescent="0.25">
      <c r="A106" s="235"/>
      <c r="B106" s="235"/>
      <c r="C106" s="235"/>
      <c r="D106" s="235"/>
      <c r="E106" s="235"/>
      <c r="F106" s="235"/>
      <c r="G106" s="235"/>
      <c r="H106" s="235"/>
      <c r="I106" s="236"/>
      <c r="J106" s="234"/>
      <c r="K106" s="234"/>
      <c r="L106" s="234"/>
    </row>
    <row r="107" spans="1:12" x14ac:dyDescent="0.25">
      <c r="A107" s="234"/>
      <c r="B107" s="234"/>
      <c r="C107" s="234"/>
      <c r="D107" s="234"/>
      <c r="E107" s="234"/>
      <c r="F107" s="234"/>
      <c r="G107" s="234"/>
      <c r="H107" s="234"/>
      <c r="I107" s="235"/>
      <c r="J107" s="234"/>
      <c r="K107" s="234"/>
      <c r="L107" s="234"/>
    </row>
    <row r="108" spans="1:12" x14ac:dyDescent="0.25">
      <c r="A108" s="236"/>
      <c r="B108" s="236"/>
      <c r="C108" s="234"/>
      <c r="D108" s="234"/>
      <c r="E108" s="234"/>
      <c r="F108" s="236"/>
      <c r="G108" s="236"/>
      <c r="H108" s="236"/>
      <c r="J108" s="236"/>
      <c r="K108" s="236"/>
      <c r="L108" s="236"/>
    </row>
    <row r="109" spans="1:12" ht="16.5" thickBot="1" x14ac:dyDescent="0.3">
      <c r="D109" s="235"/>
      <c r="E109" s="235"/>
      <c r="F109" s="235"/>
    </row>
    <row r="110" spans="1:12" ht="31.5" x14ac:dyDescent="0.25">
      <c r="A110" s="243"/>
      <c r="B110" s="268" t="s">
        <v>55</v>
      </c>
      <c r="C110" s="241" t="s">
        <v>56</v>
      </c>
    </row>
    <row r="111" spans="1:12" x14ac:dyDescent="0.25">
      <c r="A111" s="243" t="s">
        <v>57</v>
      </c>
      <c r="B111" s="266">
        <v>224</v>
      </c>
      <c r="C111" s="316">
        <v>148</v>
      </c>
    </row>
    <row r="112" spans="1:12" x14ac:dyDescent="0.25">
      <c r="A112" s="243" t="s">
        <v>58</v>
      </c>
      <c r="B112" s="266">
        <v>499</v>
      </c>
      <c r="C112" s="316">
        <v>207</v>
      </c>
    </row>
    <row r="113" spans="1:9" x14ac:dyDescent="0.25">
      <c r="A113" s="243" t="s">
        <v>59</v>
      </c>
      <c r="B113" s="266">
        <v>12</v>
      </c>
      <c r="C113" s="316">
        <v>3</v>
      </c>
    </row>
    <row r="114" spans="1:9" x14ac:dyDescent="0.25">
      <c r="A114" s="243" t="s">
        <v>60</v>
      </c>
      <c r="B114" s="266">
        <v>11</v>
      </c>
      <c r="C114" s="316">
        <v>1</v>
      </c>
    </row>
    <row r="115" spans="1:9" ht="31.5" x14ac:dyDescent="0.25">
      <c r="A115" s="243" t="s">
        <v>61</v>
      </c>
      <c r="B115" s="266" t="s">
        <v>455</v>
      </c>
      <c r="C115" s="316" t="s">
        <v>456</v>
      </c>
    </row>
    <row r="116" spans="1:9" x14ac:dyDescent="0.25">
      <c r="A116" s="254" t="s">
        <v>62</v>
      </c>
      <c r="B116" s="266">
        <v>1</v>
      </c>
      <c r="C116" s="316">
        <v>1</v>
      </c>
    </row>
    <row r="117" spans="1:9" x14ac:dyDescent="0.25">
      <c r="A117" s="254" t="s">
        <v>63</v>
      </c>
      <c r="B117" s="266">
        <v>40</v>
      </c>
      <c r="C117" s="266">
        <v>1</v>
      </c>
      <c r="D117" s="234"/>
    </row>
    <row r="118" spans="1:9" x14ac:dyDescent="0.25">
      <c r="A118" s="214" t="s">
        <v>32</v>
      </c>
      <c r="B118" s="214">
        <f>B111+B112+B113+B114+2+2+B116+B117</f>
        <v>791</v>
      </c>
      <c r="C118" s="214">
        <f>C111+C112+C113+C114+2+C116+C117</f>
        <v>363</v>
      </c>
      <c r="D118" s="234"/>
    </row>
    <row r="119" spans="1:9" x14ac:dyDescent="0.25">
      <c r="A119" s="255" t="s">
        <v>64</v>
      </c>
      <c r="C119" s="256"/>
      <c r="D119" s="256"/>
      <c r="E119" s="256"/>
      <c r="I119" s="234"/>
    </row>
    <row r="122" spans="1:9" ht="47.25" x14ac:dyDescent="0.25">
      <c r="A122" s="243"/>
      <c r="B122" s="231" t="s">
        <v>65</v>
      </c>
      <c r="C122" s="242" t="s">
        <v>66</v>
      </c>
      <c r="D122" s="242" t="s">
        <v>67</v>
      </c>
      <c r="E122" s="242" t="s">
        <v>68</v>
      </c>
      <c r="F122" s="242" t="s">
        <v>69</v>
      </c>
      <c r="G122" s="313" t="s">
        <v>208</v>
      </c>
    </row>
    <row r="123" spans="1:9" ht="31.5" x14ac:dyDescent="0.25">
      <c r="A123" s="243" t="s">
        <v>70</v>
      </c>
      <c r="B123" s="313">
        <v>2</v>
      </c>
      <c r="C123" s="313">
        <v>0</v>
      </c>
      <c r="D123" s="313">
        <v>1</v>
      </c>
      <c r="E123" s="313">
        <v>0</v>
      </c>
      <c r="F123" s="313">
        <v>0</v>
      </c>
      <c r="G123" s="313">
        <v>5</v>
      </c>
    </row>
    <row r="124" spans="1:9" x14ac:dyDescent="0.25">
      <c r="C124" s="244"/>
      <c r="D124" s="244"/>
      <c r="E124" s="244"/>
    </row>
    <row r="125" spans="1:9" ht="31.5" x14ac:dyDescent="0.25">
      <c r="A125" s="247" t="s">
        <v>71</v>
      </c>
    </row>
    <row r="126" spans="1:9" x14ac:dyDescent="0.25">
      <c r="A126" s="247" t="s">
        <v>72</v>
      </c>
    </row>
    <row r="127" spans="1:9" ht="31.5" x14ac:dyDescent="0.25">
      <c r="A127" s="247" t="s">
        <v>73</v>
      </c>
    </row>
    <row r="129" spans="1:5" x14ac:dyDescent="0.25">
      <c r="B129" s="1343" t="s">
        <v>74</v>
      </c>
      <c r="C129" s="1344"/>
      <c r="D129" s="1345"/>
    </row>
    <row r="130" spans="1:5" ht="31.5" x14ac:dyDescent="0.25">
      <c r="B130" s="243" t="s">
        <v>75</v>
      </c>
      <c r="C130" s="266" t="s">
        <v>209</v>
      </c>
      <c r="D130" s="267"/>
    </row>
    <row r="131" spans="1:5" x14ac:dyDescent="0.25">
      <c r="B131" s="243" t="s">
        <v>76</v>
      </c>
      <c r="C131" s="266">
        <v>363</v>
      </c>
      <c r="D131" s="267"/>
    </row>
    <row r="132" spans="1:5" ht="31.5" x14ac:dyDescent="0.25">
      <c r="B132" s="245" t="s">
        <v>77</v>
      </c>
      <c r="C132" s="243" t="s">
        <v>80</v>
      </c>
      <c r="D132" s="313">
        <v>42</v>
      </c>
    </row>
    <row r="133" spans="1:5" ht="31.5" x14ac:dyDescent="0.25">
      <c r="B133" s="245"/>
      <c r="C133" s="243" t="s">
        <v>82</v>
      </c>
      <c r="D133" s="313">
        <v>16</v>
      </c>
    </row>
    <row r="134" spans="1:5" x14ac:dyDescent="0.25">
      <c r="B134" s="243" t="s">
        <v>78</v>
      </c>
      <c r="C134" s="266">
        <v>0</v>
      </c>
      <c r="D134" s="267"/>
    </row>
    <row r="135" spans="1:5" x14ac:dyDescent="0.25">
      <c r="B135" s="214" t="s">
        <v>32</v>
      </c>
      <c r="C135" s="251"/>
      <c r="D135" s="251">
        <f>428+C131+D132+D133</f>
        <v>849</v>
      </c>
    </row>
    <row r="138" spans="1:5" x14ac:dyDescent="0.25">
      <c r="A138" s="1346" t="s">
        <v>94</v>
      </c>
      <c r="B138" s="1346"/>
      <c r="C138" s="1346"/>
      <c r="D138" s="1346"/>
      <c r="E138" s="1346"/>
    </row>
    <row r="139" spans="1:5" x14ac:dyDescent="0.25">
      <c r="A139" s="242" t="s">
        <v>95</v>
      </c>
      <c r="B139" s="1343" t="s">
        <v>210</v>
      </c>
      <c r="C139" s="1344"/>
      <c r="D139" s="1344"/>
      <c r="E139" s="1344"/>
    </row>
    <row r="140" spans="1:5" x14ac:dyDescent="0.25">
      <c r="A140" s="243"/>
      <c r="B140" s="1337" t="s">
        <v>32</v>
      </c>
      <c r="C140" s="1337" t="s">
        <v>84</v>
      </c>
      <c r="D140" s="1337" t="s">
        <v>85</v>
      </c>
      <c r="E140" s="1337" t="s">
        <v>86</v>
      </c>
    </row>
    <row r="141" spans="1:5" x14ac:dyDescent="0.25">
      <c r="A141" s="243"/>
      <c r="B141" s="1338"/>
      <c r="C141" s="1338"/>
      <c r="D141" s="1338"/>
      <c r="E141" s="1338"/>
    </row>
    <row r="142" spans="1:5" x14ac:dyDescent="0.25">
      <c r="A142" s="262" t="s">
        <v>87</v>
      </c>
      <c r="B142" s="243">
        <v>5</v>
      </c>
      <c r="C142" s="243">
        <v>4</v>
      </c>
      <c r="D142" s="243">
        <v>0</v>
      </c>
      <c r="E142" s="243">
        <v>1</v>
      </c>
    </row>
    <row r="143" spans="1:5" x14ac:dyDescent="0.25">
      <c r="A143" s="262" t="s">
        <v>88</v>
      </c>
      <c r="B143" s="243">
        <v>1</v>
      </c>
      <c r="C143" s="263">
        <v>1</v>
      </c>
      <c r="D143" s="263">
        <v>0</v>
      </c>
      <c r="E143" s="263">
        <v>0</v>
      </c>
    </row>
    <row r="144" spans="1:5" x14ac:dyDescent="0.25">
      <c r="A144" s="262" t="s">
        <v>89</v>
      </c>
      <c r="B144" s="243">
        <v>4</v>
      </c>
      <c r="C144" s="263">
        <v>3</v>
      </c>
      <c r="D144" s="263">
        <v>0</v>
      </c>
      <c r="E144" s="263">
        <v>1</v>
      </c>
    </row>
    <row r="145" spans="1:5" x14ac:dyDescent="0.25">
      <c r="A145" s="262" t="s">
        <v>90</v>
      </c>
      <c r="B145" s="243">
        <v>0</v>
      </c>
      <c r="C145" s="263">
        <v>0</v>
      </c>
      <c r="D145" s="263">
        <v>0</v>
      </c>
      <c r="E145" s="263">
        <v>0</v>
      </c>
    </row>
    <row r="146" spans="1:5" ht="31.5" x14ac:dyDescent="0.25">
      <c r="A146" s="262" t="s">
        <v>91</v>
      </c>
      <c r="B146" s="263">
        <v>13</v>
      </c>
      <c r="C146" s="263">
        <v>11</v>
      </c>
      <c r="D146" s="263">
        <v>2</v>
      </c>
      <c r="E146" s="263">
        <v>0</v>
      </c>
    </row>
    <row r="147" spans="1:5" x14ac:dyDescent="0.25">
      <c r="A147" s="262" t="s">
        <v>92</v>
      </c>
      <c r="B147" s="263">
        <v>0</v>
      </c>
      <c r="C147" s="263">
        <v>0</v>
      </c>
      <c r="D147" s="263">
        <v>0</v>
      </c>
      <c r="E147" s="263">
        <v>0</v>
      </c>
    </row>
    <row r="148" spans="1:5" x14ac:dyDescent="0.25">
      <c r="A148" s="262" t="s">
        <v>93</v>
      </c>
      <c r="B148" s="263">
        <v>2</v>
      </c>
      <c r="C148" s="263">
        <v>2</v>
      </c>
      <c r="D148" s="263">
        <v>0</v>
      </c>
      <c r="E148" s="263">
        <v>0</v>
      </c>
    </row>
  </sheetData>
  <mergeCells count="16">
    <mergeCell ref="B140:B141"/>
    <mergeCell ref="C140:C141"/>
    <mergeCell ref="D140:D141"/>
    <mergeCell ref="E140:E141"/>
    <mergeCell ref="A50:C50"/>
    <mergeCell ref="A51:C51"/>
    <mergeCell ref="A138:E138"/>
    <mergeCell ref="B139:E139"/>
    <mergeCell ref="B129:D129"/>
    <mergeCell ref="A55:H55"/>
    <mergeCell ref="B57:C57"/>
    <mergeCell ref="A5:L5"/>
    <mergeCell ref="A8:A9"/>
    <mergeCell ref="B8:B9"/>
    <mergeCell ref="C8:E8"/>
    <mergeCell ref="F8:L8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9"/>
  <sheetViews>
    <sheetView topLeftCell="A124" zoomScale="70" zoomScaleNormal="70" workbookViewId="0">
      <selection activeCell="A145" sqref="A1:XFD1048576"/>
    </sheetView>
  </sheetViews>
  <sheetFormatPr defaultRowHeight="15.75" x14ac:dyDescent="0.25"/>
  <cols>
    <col min="1" max="1" width="39.42578125" style="247" customWidth="1"/>
    <col min="2" max="2" width="16.7109375" style="247" customWidth="1"/>
    <col min="3" max="3" width="18.85546875" style="247" customWidth="1"/>
    <col min="4" max="4" width="13.85546875" style="247" customWidth="1"/>
    <col min="5" max="5" width="20.42578125" style="247" customWidth="1"/>
    <col min="6" max="6" width="16.85546875" style="247" customWidth="1"/>
    <col min="7" max="7" width="16.7109375" style="247" customWidth="1"/>
    <col min="8" max="8" width="15.42578125" style="247" customWidth="1"/>
    <col min="9" max="9" width="17.28515625" style="247" customWidth="1"/>
    <col min="10" max="10" width="15.140625" style="247" customWidth="1"/>
    <col min="11" max="11" width="17.7109375" style="247" customWidth="1"/>
    <col min="12" max="12" width="14.85546875" style="247" customWidth="1"/>
    <col min="13" max="256" width="9.140625" style="247"/>
    <col min="257" max="257" width="39.42578125" style="247" customWidth="1"/>
    <col min="258" max="258" width="16.7109375" style="247" customWidth="1"/>
    <col min="259" max="259" width="18.85546875" style="247" customWidth="1"/>
    <col min="260" max="260" width="13.85546875" style="247" customWidth="1"/>
    <col min="261" max="261" width="14.140625" style="247" customWidth="1"/>
    <col min="262" max="262" width="16.85546875" style="247" customWidth="1"/>
    <col min="263" max="263" width="16.7109375" style="247" customWidth="1"/>
    <col min="264" max="264" width="15.42578125" style="247" customWidth="1"/>
    <col min="265" max="265" width="17.28515625" style="247" customWidth="1"/>
    <col min="266" max="266" width="15.140625" style="247" customWidth="1"/>
    <col min="267" max="267" width="17.7109375" style="247" customWidth="1"/>
    <col min="268" max="268" width="14.85546875" style="247" customWidth="1"/>
    <col min="269" max="512" width="9.140625" style="247"/>
    <col min="513" max="513" width="39.42578125" style="247" customWidth="1"/>
    <col min="514" max="514" width="16.7109375" style="247" customWidth="1"/>
    <col min="515" max="515" width="18.85546875" style="247" customWidth="1"/>
    <col min="516" max="516" width="13.85546875" style="247" customWidth="1"/>
    <col min="517" max="517" width="14.140625" style="247" customWidth="1"/>
    <col min="518" max="518" width="16.85546875" style="247" customWidth="1"/>
    <col min="519" max="519" width="16.7109375" style="247" customWidth="1"/>
    <col min="520" max="520" width="15.42578125" style="247" customWidth="1"/>
    <col min="521" max="521" width="17.28515625" style="247" customWidth="1"/>
    <col min="522" max="522" width="15.140625" style="247" customWidth="1"/>
    <col min="523" max="523" width="17.7109375" style="247" customWidth="1"/>
    <col min="524" max="524" width="14.85546875" style="247" customWidth="1"/>
    <col min="525" max="768" width="9.140625" style="247"/>
    <col min="769" max="769" width="39.42578125" style="247" customWidth="1"/>
    <col min="770" max="770" width="16.7109375" style="247" customWidth="1"/>
    <col min="771" max="771" width="18.85546875" style="247" customWidth="1"/>
    <col min="772" max="772" width="13.85546875" style="247" customWidth="1"/>
    <col min="773" max="773" width="14.140625" style="247" customWidth="1"/>
    <col min="774" max="774" width="16.85546875" style="247" customWidth="1"/>
    <col min="775" max="775" width="16.7109375" style="247" customWidth="1"/>
    <col min="776" max="776" width="15.42578125" style="247" customWidth="1"/>
    <col min="777" max="777" width="17.28515625" style="247" customWidth="1"/>
    <col min="778" max="778" width="15.140625" style="247" customWidth="1"/>
    <col min="779" max="779" width="17.7109375" style="247" customWidth="1"/>
    <col min="780" max="780" width="14.85546875" style="247" customWidth="1"/>
    <col min="781" max="1024" width="9.140625" style="247"/>
    <col min="1025" max="1025" width="39.42578125" style="247" customWidth="1"/>
    <col min="1026" max="1026" width="16.7109375" style="247" customWidth="1"/>
    <col min="1027" max="1027" width="18.85546875" style="247" customWidth="1"/>
    <col min="1028" max="1028" width="13.85546875" style="247" customWidth="1"/>
    <col min="1029" max="1029" width="14.140625" style="247" customWidth="1"/>
    <col min="1030" max="1030" width="16.85546875" style="247" customWidth="1"/>
    <col min="1031" max="1031" width="16.7109375" style="247" customWidth="1"/>
    <col min="1032" max="1032" width="15.42578125" style="247" customWidth="1"/>
    <col min="1033" max="1033" width="17.28515625" style="247" customWidth="1"/>
    <col min="1034" max="1034" width="15.140625" style="247" customWidth="1"/>
    <col min="1035" max="1035" width="17.7109375" style="247" customWidth="1"/>
    <col min="1036" max="1036" width="14.85546875" style="247" customWidth="1"/>
    <col min="1037" max="1280" width="9.140625" style="247"/>
    <col min="1281" max="1281" width="39.42578125" style="247" customWidth="1"/>
    <col min="1282" max="1282" width="16.7109375" style="247" customWidth="1"/>
    <col min="1283" max="1283" width="18.85546875" style="247" customWidth="1"/>
    <col min="1284" max="1284" width="13.85546875" style="247" customWidth="1"/>
    <col min="1285" max="1285" width="14.140625" style="247" customWidth="1"/>
    <col min="1286" max="1286" width="16.85546875" style="247" customWidth="1"/>
    <col min="1287" max="1287" width="16.7109375" style="247" customWidth="1"/>
    <col min="1288" max="1288" width="15.42578125" style="247" customWidth="1"/>
    <col min="1289" max="1289" width="17.28515625" style="247" customWidth="1"/>
    <col min="1290" max="1290" width="15.140625" style="247" customWidth="1"/>
    <col min="1291" max="1291" width="17.7109375" style="247" customWidth="1"/>
    <col min="1292" max="1292" width="14.85546875" style="247" customWidth="1"/>
    <col min="1293" max="1536" width="9.140625" style="247"/>
    <col min="1537" max="1537" width="39.42578125" style="247" customWidth="1"/>
    <col min="1538" max="1538" width="16.7109375" style="247" customWidth="1"/>
    <col min="1539" max="1539" width="18.85546875" style="247" customWidth="1"/>
    <col min="1540" max="1540" width="13.85546875" style="247" customWidth="1"/>
    <col min="1541" max="1541" width="14.140625" style="247" customWidth="1"/>
    <col min="1542" max="1542" width="16.85546875" style="247" customWidth="1"/>
    <col min="1543" max="1543" width="16.7109375" style="247" customWidth="1"/>
    <col min="1544" max="1544" width="15.42578125" style="247" customWidth="1"/>
    <col min="1545" max="1545" width="17.28515625" style="247" customWidth="1"/>
    <col min="1546" max="1546" width="15.140625" style="247" customWidth="1"/>
    <col min="1547" max="1547" width="17.7109375" style="247" customWidth="1"/>
    <col min="1548" max="1548" width="14.85546875" style="247" customWidth="1"/>
    <col min="1549" max="1792" width="9.140625" style="247"/>
    <col min="1793" max="1793" width="39.42578125" style="247" customWidth="1"/>
    <col min="1794" max="1794" width="16.7109375" style="247" customWidth="1"/>
    <col min="1795" max="1795" width="18.85546875" style="247" customWidth="1"/>
    <col min="1796" max="1796" width="13.85546875" style="247" customWidth="1"/>
    <col min="1797" max="1797" width="14.140625" style="247" customWidth="1"/>
    <col min="1798" max="1798" width="16.85546875" style="247" customWidth="1"/>
    <col min="1799" max="1799" width="16.7109375" style="247" customWidth="1"/>
    <col min="1800" max="1800" width="15.42578125" style="247" customWidth="1"/>
    <col min="1801" max="1801" width="17.28515625" style="247" customWidth="1"/>
    <col min="1802" max="1802" width="15.140625" style="247" customWidth="1"/>
    <col min="1803" max="1803" width="17.7109375" style="247" customWidth="1"/>
    <col min="1804" max="1804" width="14.85546875" style="247" customWidth="1"/>
    <col min="1805" max="2048" width="9.140625" style="247"/>
    <col min="2049" max="2049" width="39.42578125" style="247" customWidth="1"/>
    <col min="2050" max="2050" width="16.7109375" style="247" customWidth="1"/>
    <col min="2051" max="2051" width="18.85546875" style="247" customWidth="1"/>
    <col min="2052" max="2052" width="13.85546875" style="247" customWidth="1"/>
    <col min="2053" max="2053" width="14.140625" style="247" customWidth="1"/>
    <col min="2054" max="2054" width="16.85546875" style="247" customWidth="1"/>
    <col min="2055" max="2055" width="16.7109375" style="247" customWidth="1"/>
    <col min="2056" max="2056" width="15.42578125" style="247" customWidth="1"/>
    <col min="2057" max="2057" width="17.28515625" style="247" customWidth="1"/>
    <col min="2058" max="2058" width="15.140625" style="247" customWidth="1"/>
    <col min="2059" max="2059" width="17.7109375" style="247" customWidth="1"/>
    <col min="2060" max="2060" width="14.85546875" style="247" customWidth="1"/>
    <col min="2061" max="2304" width="9.140625" style="247"/>
    <col min="2305" max="2305" width="39.42578125" style="247" customWidth="1"/>
    <col min="2306" max="2306" width="16.7109375" style="247" customWidth="1"/>
    <col min="2307" max="2307" width="18.85546875" style="247" customWidth="1"/>
    <col min="2308" max="2308" width="13.85546875" style="247" customWidth="1"/>
    <col min="2309" max="2309" width="14.140625" style="247" customWidth="1"/>
    <col min="2310" max="2310" width="16.85546875" style="247" customWidth="1"/>
    <col min="2311" max="2311" width="16.7109375" style="247" customWidth="1"/>
    <col min="2312" max="2312" width="15.42578125" style="247" customWidth="1"/>
    <col min="2313" max="2313" width="17.28515625" style="247" customWidth="1"/>
    <col min="2314" max="2314" width="15.140625" style="247" customWidth="1"/>
    <col min="2315" max="2315" width="17.7109375" style="247" customWidth="1"/>
    <col min="2316" max="2316" width="14.85546875" style="247" customWidth="1"/>
    <col min="2317" max="2560" width="9.140625" style="247"/>
    <col min="2561" max="2561" width="39.42578125" style="247" customWidth="1"/>
    <col min="2562" max="2562" width="16.7109375" style="247" customWidth="1"/>
    <col min="2563" max="2563" width="18.85546875" style="247" customWidth="1"/>
    <col min="2564" max="2564" width="13.85546875" style="247" customWidth="1"/>
    <col min="2565" max="2565" width="14.140625" style="247" customWidth="1"/>
    <col min="2566" max="2566" width="16.85546875" style="247" customWidth="1"/>
    <col min="2567" max="2567" width="16.7109375" style="247" customWidth="1"/>
    <col min="2568" max="2568" width="15.42578125" style="247" customWidth="1"/>
    <col min="2569" max="2569" width="17.28515625" style="247" customWidth="1"/>
    <col min="2570" max="2570" width="15.140625" style="247" customWidth="1"/>
    <col min="2571" max="2571" width="17.7109375" style="247" customWidth="1"/>
    <col min="2572" max="2572" width="14.85546875" style="247" customWidth="1"/>
    <col min="2573" max="2816" width="9.140625" style="247"/>
    <col min="2817" max="2817" width="39.42578125" style="247" customWidth="1"/>
    <col min="2818" max="2818" width="16.7109375" style="247" customWidth="1"/>
    <col min="2819" max="2819" width="18.85546875" style="247" customWidth="1"/>
    <col min="2820" max="2820" width="13.85546875" style="247" customWidth="1"/>
    <col min="2821" max="2821" width="14.140625" style="247" customWidth="1"/>
    <col min="2822" max="2822" width="16.85546875" style="247" customWidth="1"/>
    <col min="2823" max="2823" width="16.7109375" style="247" customWidth="1"/>
    <col min="2824" max="2824" width="15.42578125" style="247" customWidth="1"/>
    <col min="2825" max="2825" width="17.28515625" style="247" customWidth="1"/>
    <col min="2826" max="2826" width="15.140625" style="247" customWidth="1"/>
    <col min="2827" max="2827" width="17.7109375" style="247" customWidth="1"/>
    <col min="2828" max="2828" width="14.85546875" style="247" customWidth="1"/>
    <col min="2829" max="3072" width="9.140625" style="247"/>
    <col min="3073" max="3073" width="39.42578125" style="247" customWidth="1"/>
    <col min="3074" max="3074" width="16.7109375" style="247" customWidth="1"/>
    <col min="3075" max="3075" width="18.85546875" style="247" customWidth="1"/>
    <col min="3076" max="3076" width="13.85546875" style="247" customWidth="1"/>
    <col min="3077" max="3077" width="14.140625" style="247" customWidth="1"/>
    <col min="3078" max="3078" width="16.85546875" style="247" customWidth="1"/>
    <col min="3079" max="3079" width="16.7109375" style="247" customWidth="1"/>
    <col min="3080" max="3080" width="15.42578125" style="247" customWidth="1"/>
    <col min="3081" max="3081" width="17.28515625" style="247" customWidth="1"/>
    <col min="3082" max="3082" width="15.140625" style="247" customWidth="1"/>
    <col min="3083" max="3083" width="17.7109375" style="247" customWidth="1"/>
    <col min="3084" max="3084" width="14.85546875" style="247" customWidth="1"/>
    <col min="3085" max="3328" width="9.140625" style="247"/>
    <col min="3329" max="3329" width="39.42578125" style="247" customWidth="1"/>
    <col min="3330" max="3330" width="16.7109375" style="247" customWidth="1"/>
    <col min="3331" max="3331" width="18.85546875" style="247" customWidth="1"/>
    <col min="3332" max="3332" width="13.85546875" style="247" customWidth="1"/>
    <col min="3333" max="3333" width="14.140625" style="247" customWidth="1"/>
    <col min="3334" max="3334" width="16.85546875" style="247" customWidth="1"/>
    <col min="3335" max="3335" width="16.7109375" style="247" customWidth="1"/>
    <col min="3336" max="3336" width="15.42578125" style="247" customWidth="1"/>
    <col min="3337" max="3337" width="17.28515625" style="247" customWidth="1"/>
    <col min="3338" max="3338" width="15.140625" style="247" customWidth="1"/>
    <col min="3339" max="3339" width="17.7109375" style="247" customWidth="1"/>
    <col min="3340" max="3340" width="14.85546875" style="247" customWidth="1"/>
    <col min="3341" max="3584" width="9.140625" style="247"/>
    <col min="3585" max="3585" width="39.42578125" style="247" customWidth="1"/>
    <col min="3586" max="3586" width="16.7109375" style="247" customWidth="1"/>
    <col min="3587" max="3587" width="18.85546875" style="247" customWidth="1"/>
    <col min="3588" max="3588" width="13.85546875" style="247" customWidth="1"/>
    <col min="3589" max="3589" width="14.140625" style="247" customWidth="1"/>
    <col min="3590" max="3590" width="16.85546875" style="247" customWidth="1"/>
    <col min="3591" max="3591" width="16.7109375" style="247" customWidth="1"/>
    <col min="3592" max="3592" width="15.42578125" style="247" customWidth="1"/>
    <col min="3593" max="3593" width="17.28515625" style="247" customWidth="1"/>
    <col min="3594" max="3594" width="15.140625" style="247" customWidth="1"/>
    <col min="3595" max="3595" width="17.7109375" style="247" customWidth="1"/>
    <col min="3596" max="3596" width="14.85546875" style="247" customWidth="1"/>
    <col min="3597" max="3840" width="9.140625" style="247"/>
    <col min="3841" max="3841" width="39.42578125" style="247" customWidth="1"/>
    <col min="3842" max="3842" width="16.7109375" style="247" customWidth="1"/>
    <col min="3843" max="3843" width="18.85546875" style="247" customWidth="1"/>
    <col min="3844" max="3844" width="13.85546875" style="247" customWidth="1"/>
    <col min="3845" max="3845" width="14.140625" style="247" customWidth="1"/>
    <col min="3846" max="3846" width="16.85546875" style="247" customWidth="1"/>
    <col min="3847" max="3847" width="16.7109375" style="247" customWidth="1"/>
    <col min="3848" max="3848" width="15.42578125" style="247" customWidth="1"/>
    <col min="3849" max="3849" width="17.28515625" style="247" customWidth="1"/>
    <col min="3850" max="3850" width="15.140625" style="247" customWidth="1"/>
    <col min="3851" max="3851" width="17.7109375" style="247" customWidth="1"/>
    <col min="3852" max="3852" width="14.85546875" style="247" customWidth="1"/>
    <col min="3853" max="4096" width="9.140625" style="247"/>
    <col min="4097" max="4097" width="39.42578125" style="247" customWidth="1"/>
    <col min="4098" max="4098" width="16.7109375" style="247" customWidth="1"/>
    <col min="4099" max="4099" width="18.85546875" style="247" customWidth="1"/>
    <col min="4100" max="4100" width="13.85546875" style="247" customWidth="1"/>
    <col min="4101" max="4101" width="14.140625" style="247" customWidth="1"/>
    <col min="4102" max="4102" width="16.85546875" style="247" customWidth="1"/>
    <col min="4103" max="4103" width="16.7109375" style="247" customWidth="1"/>
    <col min="4104" max="4104" width="15.42578125" style="247" customWidth="1"/>
    <col min="4105" max="4105" width="17.28515625" style="247" customWidth="1"/>
    <col min="4106" max="4106" width="15.140625" style="247" customWidth="1"/>
    <col min="4107" max="4107" width="17.7109375" style="247" customWidth="1"/>
    <col min="4108" max="4108" width="14.85546875" style="247" customWidth="1"/>
    <col min="4109" max="4352" width="9.140625" style="247"/>
    <col min="4353" max="4353" width="39.42578125" style="247" customWidth="1"/>
    <col min="4354" max="4354" width="16.7109375" style="247" customWidth="1"/>
    <col min="4355" max="4355" width="18.85546875" style="247" customWidth="1"/>
    <col min="4356" max="4356" width="13.85546875" style="247" customWidth="1"/>
    <col min="4357" max="4357" width="14.140625" style="247" customWidth="1"/>
    <col min="4358" max="4358" width="16.85546875" style="247" customWidth="1"/>
    <col min="4359" max="4359" width="16.7109375" style="247" customWidth="1"/>
    <col min="4360" max="4360" width="15.42578125" style="247" customWidth="1"/>
    <col min="4361" max="4361" width="17.28515625" style="247" customWidth="1"/>
    <col min="4362" max="4362" width="15.140625" style="247" customWidth="1"/>
    <col min="4363" max="4363" width="17.7109375" style="247" customWidth="1"/>
    <col min="4364" max="4364" width="14.85546875" style="247" customWidth="1"/>
    <col min="4365" max="4608" width="9.140625" style="247"/>
    <col min="4609" max="4609" width="39.42578125" style="247" customWidth="1"/>
    <col min="4610" max="4610" width="16.7109375" style="247" customWidth="1"/>
    <col min="4611" max="4611" width="18.85546875" style="247" customWidth="1"/>
    <col min="4612" max="4612" width="13.85546875" style="247" customWidth="1"/>
    <col min="4613" max="4613" width="14.140625" style="247" customWidth="1"/>
    <col min="4614" max="4614" width="16.85546875" style="247" customWidth="1"/>
    <col min="4615" max="4615" width="16.7109375" style="247" customWidth="1"/>
    <col min="4616" max="4616" width="15.42578125" style="247" customWidth="1"/>
    <col min="4617" max="4617" width="17.28515625" style="247" customWidth="1"/>
    <col min="4618" max="4618" width="15.140625" style="247" customWidth="1"/>
    <col min="4619" max="4619" width="17.7109375" style="247" customWidth="1"/>
    <col min="4620" max="4620" width="14.85546875" style="247" customWidth="1"/>
    <col min="4621" max="4864" width="9.140625" style="247"/>
    <col min="4865" max="4865" width="39.42578125" style="247" customWidth="1"/>
    <col min="4866" max="4866" width="16.7109375" style="247" customWidth="1"/>
    <col min="4867" max="4867" width="18.85546875" style="247" customWidth="1"/>
    <col min="4868" max="4868" width="13.85546875" style="247" customWidth="1"/>
    <col min="4869" max="4869" width="14.140625" style="247" customWidth="1"/>
    <col min="4870" max="4870" width="16.85546875" style="247" customWidth="1"/>
    <col min="4871" max="4871" width="16.7109375" style="247" customWidth="1"/>
    <col min="4872" max="4872" width="15.42578125" style="247" customWidth="1"/>
    <col min="4873" max="4873" width="17.28515625" style="247" customWidth="1"/>
    <col min="4874" max="4874" width="15.140625" style="247" customWidth="1"/>
    <col min="4875" max="4875" width="17.7109375" style="247" customWidth="1"/>
    <col min="4876" max="4876" width="14.85546875" style="247" customWidth="1"/>
    <col min="4877" max="5120" width="9.140625" style="247"/>
    <col min="5121" max="5121" width="39.42578125" style="247" customWidth="1"/>
    <col min="5122" max="5122" width="16.7109375" style="247" customWidth="1"/>
    <col min="5123" max="5123" width="18.85546875" style="247" customWidth="1"/>
    <col min="5124" max="5124" width="13.85546875" style="247" customWidth="1"/>
    <col min="5125" max="5125" width="14.140625" style="247" customWidth="1"/>
    <col min="5126" max="5126" width="16.85546875" style="247" customWidth="1"/>
    <col min="5127" max="5127" width="16.7109375" style="247" customWidth="1"/>
    <col min="5128" max="5128" width="15.42578125" style="247" customWidth="1"/>
    <col min="5129" max="5129" width="17.28515625" style="247" customWidth="1"/>
    <col min="5130" max="5130" width="15.140625" style="247" customWidth="1"/>
    <col min="5131" max="5131" width="17.7109375" style="247" customWidth="1"/>
    <col min="5132" max="5132" width="14.85546875" style="247" customWidth="1"/>
    <col min="5133" max="5376" width="9.140625" style="247"/>
    <col min="5377" max="5377" width="39.42578125" style="247" customWidth="1"/>
    <col min="5378" max="5378" width="16.7109375" style="247" customWidth="1"/>
    <col min="5379" max="5379" width="18.85546875" style="247" customWidth="1"/>
    <col min="5380" max="5380" width="13.85546875" style="247" customWidth="1"/>
    <col min="5381" max="5381" width="14.140625" style="247" customWidth="1"/>
    <col min="5382" max="5382" width="16.85546875" style="247" customWidth="1"/>
    <col min="5383" max="5383" width="16.7109375" style="247" customWidth="1"/>
    <col min="5384" max="5384" width="15.42578125" style="247" customWidth="1"/>
    <col min="5385" max="5385" width="17.28515625" style="247" customWidth="1"/>
    <col min="5386" max="5386" width="15.140625" style="247" customWidth="1"/>
    <col min="5387" max="5387" width="17.7109375" style="247" customWidth="1"/>
    <col min="5388" max="5388" width="14.85546875" style="247" customWidth="1"/>
    <col min="5389" max="5632" width="9.140625" style="247"/>
    <col min="5633" max="5633" width="39.42578125" style="247" customWidth="1"/>
    <col min="5634" max="5634" width="16.7109375" style="247" customWidth="1"/>
    <col min="5635" max="5635" width="18.85546875" style="247" customWidth="1"/>
    <col min="5636" max="5636" width="13.85546875" style="247" customWidth="1"/>
    <col min="5637" max="5637" width="14.140625" style="247" customWidth="1"/>
    <col min="5638" max="5638" width="16.85546875" style="247" customWidth="1"/>
    <col min="5639" max="5639" width="16.7109375" style="247" customWidth="1"/>
    <col min="5640" max="5640" width="15.42578125" style="247" customWidth="1"/>
    <col min="5641" max="5641" width="17.28515625" style="247" customWidth="1"/>
    <col min="5642" max="5642" width="15.140625" style="247" customWidth="1"/>
    <col min="5643" max="5643" width="17.7109375" style="247" customWidth="1"/>
    <col min="5644" max="5644" width="14.85546875" style="247" customWidth="1"/>
    <col min="5645" max="5888" width="9.140625" style="247"/>
    <col min="5889" max="5889" width="39.42578125" style="247" customWidth="1"/>
    <col min="5890" max="5890" width="16.7109375" style="247" customWidth="1"/>
    <col min="5891" max="5891" width="18.85546875" style="247" customWidth="1"/>
    <col min="5892" max="5892" width="13.85546875" style="247" customWidth="1"/>
    <col min="5893" max="5893" width="14.140625" style="247" customWidth="1"/>
    <col min="5894" max="5894" width="16.85546875" style="247" customWidth="1"/>
    <col min="5895" max="5895" width="16.7109375" style="247" customWidth="1"/>
    <col min="5896" max="5896" width="15.42578125" style="247" customWidth="1"/>
    <col min="5897" max="5897" width="17.28515625" style="247" customWidth="1"/>
    <col min="5898" max="5898" width="15.140625" style="247" customWidth="1"/>
    <col min="5899" max="5899" width="17.7109375" style="247" customWidth="1"/>
    <col min="5900" max="5900" width="14.85546875" style="247" customWidth="1"/>
    <col min="5901" max="6144" width="9.140625" style="247"/>
    <col min="6145" max="6145" width="39.42578125" style="247" customWidth="1"/>
    <col min="6146" max="6146" width="16.7109375" style="247" customWidth="1"/>
    <col min="6147" max="6147" width="18.85546875" style="247" customWidth="1"/>
    <col min="6148" max="6148" width="13.85546875" style="247" customWidth="1"/>
    <col min="6149" max="6149" width="14.140625" style="247" customWidth="1"/>
    <col min="6150" max="6150" width="16.85546875" style="247" customWidth="1"/>
    <col min="6151" max="6151" width="16.7109375" style="247" customWidth="1"/>
    <col min="6152" max="6152" width="15.42578125" style="247" customWidth="1"/>
    <col min="6153" max="6153" width="17.28515625" style="247" customWidth="1"/>
    <col min="6154" max="6154" width="15.140625" style="247" customWidth="1"/>
    <col min="6155" max="6155" width="17.7109375" style="247" customWidth="1"/>
    <col min="6156" max="6156" width="14.85546875" style="247" customWidth="1"/>
    <col min="6157" max="6400" width="9.140625" style="247"/>
    <col min="6401" max="6401" width="39.42578125" style="247" customWidth="1"/>
    <col min="6402" max="6402" width="16.7109375" style="247" customWidth="1"/>
    <col min="6403" max="6403" width="18.85546875" style="247" customWidth="1"/>
    <col min="6404" max="6404" width="13.85546875" style="247" customWidth="1"/>
    <col min="6405" max="6405" width="14.140625" style="247" customWidth="1"/>
    <col min="6406" max="6406" width="16.85546875" style="247" customWidth="1"/>
    <col min="6407" max="6407" width="16.7109375" style="247" customWidth="1"/>
    <col min="6408" max="6408" width="15.42578125" style="247" customWidth="1"/>
    <col min="6409" max="6409" width="17.28515625" style="247" customWidth="1"/>
    <col min="6410" max="6410" width="15.140625" style="247" customWidth="1"/>
    <col min="6411" max="6411" width="17.7109375" style="247" customWidth="1"/>
    <col min="6412" max="6412" width="14.85546875" style="247" customWidth="1"/>
    <col min="6413" max="6656" width="9.140625" style="247"/>
    <col min="6657" max="6657" width="39.42578125" style="247" customWidth="1"/>
    <col min="6658" max="6658" width="16.7109375" style="247" customWidth="1"/>
    <col min="6659" max="6659" width="18.85546875" style="247" customWidth="1"/>
    <col min="6660" max="6660" width="13.85546875" style="247" customWidth="1"/>
    <col min="6661" max="6661" width="14.140625" style="247" customWidth="1"/>
    <col min="6662" max="6662" width="16.85546875" style="247" customWidth="1"/>
    <col min="6663" max="6663" width="16.7109375" style="247" customWidth="1"/>
    <col min="6664" max="6664" width="15.42578125" style="247" customWidth="1"/>
    <col min="6665" max="6665" width="17.28515625" style="247" customWidth="1"/>
    <col min="6666" max="6666" width="15.140625" style="247" customWidth="1"/>
    <col min="6667" max="6667" width="17.7109375" style="247" customWidth="1"/>
    <col min="6668" max="6668" width="14.85546875" style="247" customWidth="1"/>
    <col min="6669" max="6912" width="9.140625" style="247"/>
    <col min="6913" max="6913" width="39.42578125" style="247" customWidth="1"/>
    <col min="6914" max="6914" width="16.7109375" style="247" customWidth="1"/>
    <col min="6915" max="6915" width="18.85546875" style="247" customWidth="1"/>
    <col min="6916" max="6916" width="13.85546875" style="247" customWidth="1"/>
    <col min="6917" max="6917" width="14.140625" style="247" customWidth="1"/>
    <col min="6918" max="6918" width="16.85546875" style="247" customWidth="1"/>
    <col min="6919" max="6919" width="16.7109375" style="247" customWidth="1"/>
    <col min="6920" max="6920" width="15.42578125" style="247" customWidth="1"/>
    <col min="6921" max="6921" width="17.28515625" style="247" customWidth="1"/>
    <col min="6922" max="6922" width="15.140625" style="247" customWidth="1"/>
    <col min="6923" max="6923" width="17.7109375" style="247" customWidth="1"/>
    <col min="6924" max="6924" width="14.85546875" style="247" customWidth="1"/>
    <col min="6925" max="7168" width="9.140625" style="247"/>
    <col min="7169" max="7169" width="39.42578125" style="247" customWidth="1"/>
    <col min="7170" max="7170" width="16.7109375" style="247" customWidth="1"/>
    <col min="7171" max="7171" width="18.85546875" style="247" customWidth="1"/>
    <col min="7172" max="7172" width="13.85546875" style="247" customWidth="1"/>
    <col min="7173" max="7173" width="14.140625" style="247" customWidth="1"/>
    <col min="7174" max="7174" width="16.85546875" style="247" customWidth="1"/>
    <col min="7175" max="7175" width="16.7109375" style="247" customWidth="1"/>
    <col min="7176" max="7176" width="15.42578125" style="247" customWidth="1"/>
    <col min="7177" max="7177" width="17.28515625" style="247" customWidth="1"/>
    <col min="7178" max="7178" width="15.140625" style="247" customWidth="1"/>
    <col min="7179" max="7179" width="17.7109375" style="247" customWidth="1"/>
    <col min="7180" max="7180" width="14.85546875" style="247" customWidth="1"/>
    <col min="7181" max="7424" width="9.140625" style="247"/>
    <col min="7425" max="7425" width="39.42578125" style="247" customWidth="1"/>
    <col min="7426" max="7426" width="16.7109375" style="247" customWidth="1"/>
    <col min="7427" max="7427" width="18.85546875" style="247" customWidth="1"/>
    <col min="7428" max="7428" width="13.85546875" style="247" customWidth="1"/>
    <col min="7429" max="7429" width="14.140625" style="247" customWidth="1"/>
    <col min="7430" max="7430" width="16.85546875" style="247" customWidth="1"/>
    <col min="7431" max="7431" width="16.7109375" style="247" customWidth="1"/>
    <col min="7432" max="7432" width="15.42578125" style="247" customWidth="1"/>
    <col min="7433" max="7433" width="17.28515625" style="247" customWidth="1"/>
    <col min="7434" max="7434" width="15.140625" style="247" customWidth="1"/>
    <col min="7435" max="7435" width="17.7109375" style="247" customWidth="1"/>
    <col min="7436" max="7436" width="14.85546875" style="247" customWidth="1"/>
    <col min="7437" max="7680" width="9.140625" style="247"/>
    <col min="7681" max="7681" width="39.42578125" style="247" customWidth="1"/>
    <col min="7682" max="7682" width="16.7109375" style="247" customWidth="1"/>
    <col min="7683" max="7683" width="18.85546875" style="247" customWidth="1"/>
    <col min="7684" max="7684" width="13.85546875" style="247" customWidth="1"/>
    <col min="7685" max="7685" width="14.140625" style="247" customWidth="1"/>
    <col min="7686" max="7686" width="16.85546875" style="247" customWidth="1"/>
    <col min="7687" max="7687" width="16.7109375" style="247" customWidth="1"/>
    <col min="7688" max="7688" width="15.42578125" style="247" customWidth="1"/>
    <col min="7689" max="7689" width="17.28515625" style="247" customWidth="1"/>
    <col min="7690" max="7690" width="15.140625" style="247" customWidth="1"/>
    <col min="7691" max="7691" width="17.7109375" style="247" customWidth="1"/>
    <col min="7692" max="7692" width="14.85546875" style="247" customWidth="1"/>
    <col min="7693" max="7936" width="9.140625" style="247"/>
    <col min="7937" max="7937" width="39.42578125" style="247" customWidth="1"/>
    <col min="7938" max="7938" width="16.7109375" style="247" customWidth="1"/>
    <col min="7939" max="7939" width="18.85546875" style="247" customWidth="1"/>
    <col min="7940" max="7940" width="13.85546875" style="247" customWidth="1"/>
    <col min="7941" max="7941" width="14.140625" style="247" customWidth="1"/>
    <col min="7942" max="7942" width="16.85546875" style="247" customWidth="1"/>
    <col min="7943" max="7943" width="16.7109375" style="247" customWidth="1"/>
    <col min="7944" max="7944" width="15.42578125" style="247" customWidth="1"/>
    <col min="7945" max="7945" width="17.28515625" style="247" customWidth="1"/>
    <col min="7946" max="7946" width="15.140625" style="247" customWidth="1"/>
    <col min="7947" max="7947" width="17.7109375" style="247" customWidth="1"/>
    <col min="7948" max="7948" width="14.85546875" style="247" customWidth="1"/>
    <col min="7949" max="8192" width="9.140625" style="247"/>
    <col min="8193" max="8193" width="39.42578125" style="247" customWidth="1"/>
    <col min="8194" max="8194" width="16.7109375" style="247" customWidth="1"/>
    <col min="8195" max="8195" width="18.85546875" style="247" customWidth="1"/>
    <col min="8196" max="8196" width="13.85546875" style="247" customWidth="1"/>
    <col min="8197" max="8197" width="14.140625" style="247" customWidth="1"/>
    <col min="8198" max="8198" width="16.85546875" style="247" customWidth="1"/>
    <col min="8199" max="8199" width="16.7109375" style="247" customWidth="1"/>
    <col min="8200" max="8200" width="15.42578125" style="247" customWidth="1"/>
    <col min="8201" max="8201" width="17.28515625" style="247" customWidth="1"/>
    <col min="8202" max="8202" width="15.140625" style="247" customWidth="1"/>
    <col min="8203" max="8203" width="17.7109375" style="247" customWidth="1"/>
    <col min="8204" max="8204" width="14.85546875" style="247" customWidth="1"/>
    <col min="8205" max="8448" width="9.140625" style="247"/>
    <col min="8449" max="8449" width="39.42578125" style="247" customWidth="1"/>
    <col min="8450" max="8450" width="16.7109375" style="247" customWidth="1"/>
    <col min="8451" max="8451" width="18.85546875" style="247" customWidth="1"/>
    <col min="8452" max="8452" width="13.85546875" style="247" customWidth="1"/>
    <col min="8453" max="8453" width="14.140625" style="247" customWidth="1"/>
    <col min="8454" max="8454" width="16.85546875" style="247" customWidth="1"/>
    <col min="8455" max="8455" width="16.7109375" style="247" customWidth="1"/>
    <col min="8456" max="8456" width="15.42578125" style="247" customWidth="1"/>
    <col min="8457" max="8457" width="17.28515625" style="247" customWidth="1"/>
    <col min="8458" max="8458" width="15.140625" style="247" customWidth="1"/>
    <col min="8459" max="8459" width="17.7109375" style="247" customWidth="1"/>
    <col min="8460" max="8460" width="14.85546875" style="247" customWidth="1"/>
    <col min="8461" max="8704" width="9.140625" style="247"/>
    <col min="8705" max="8705" width="39.42578125" style="247" customWidth="1"/>
    <col min="8706" max="8706" width="16.7109375" style="247" customWidth="1"/>
    <col min="8707" max="8707" width="18.85546875" style="247" customWidth="1"/>
    <col min="8708" max="8708" width="13.85546875" style="247" customWidth="1"/>
    <col min="8709" max="8709" width="14.140625" style="247" customWidth="1"/>
    <col min="8710" max="8710" width="16.85546875" style="247" customWidth="1"/>
    <col min="8711" max="8711" width="16.7109375" style="247" customWidth="1"/>
    <col min="8712" max="8712" width="15.42578125" style="247" customWidth="1"/>
    <col min="8713" max="8713" width="17.28515625" style="247" customWidth="1"/>
    <col min="8714" max="8714" width="15.140625" style="247" customWidth="1"/>
    <col min="8715" max="8715" width="17.7109375" style="247" customWidth="1"/>
    <col min="8716" max="8716" width="14.85546875" style="247" customWidth="1"/>
    <col min="8717" max="8960" width="9.140625" style="247"/>
    <col min="8961" max="8961" width="39.42578125" style="247" customWidth="1"/>
    <col min="8962" max="8962" width="16.7109375" style="247" customWidth="1"/>
    <col min="8963" max="8963" width="18.85546875" style="247" customWidth="1"/>
    <col min="8964" max="8964" width="13.85546875" style="247" customWidth="1"/>
    <col min="8965" max="8965" width="14.140625" style="247" customWidth="1"/>
    <col min="8966" max="8966" width="16.85546875" style="247" customWidth="1"/>
    <col min="8967" max="8967" width="16.7109375" style="247" customWidth="1"/>
    <col min="8968" max="8968" width="15.42578125" style="247" customWidth="1"/>
    <col min="8969" max="8969" width="17.28515625" style="247" customWidth="1"/>
    <col min="8970" max="8970" width="15.140625" style="247" customWidth="1"/>
    <col min="8971" max="8971" width="17.7109375" style="247" customWidth="1"/>
    <col min="8972" max="8972" width="14.85546875" style="247" customWidth="1"/>
    <col min="8973" max="9216" width="9.140625" style="247"/>
    <col min="9217" max="9217" width="39.42578125" style="247" customWidth="1"/>
    <col min="9218" max="9218" width="16.7109375" style="247" customWidth="1"/>
    <col min="9219" max="9219" width="18.85546875" style="247" customWidth="1"/>
    <col min="9220" max="9220" width="13.85546875" style="247" customWidth="1"/>
    <col min="9221" max="9221" width="14.140625" style="247" customWidth="1"/>
    <col min="9222" max="9222" width="16.85546875" style="247" customWidth="1"/>
    <col min="9223" max="9223" width="16.7109375" style="247" customWidth="1"/>
    <col min="9224" max="9224" width="15.42578125" style="247" customWidth="1"/>
    <col min="9225" max="9225" width="17.28515625" style="247" customWidth="1"/>
    <col min="9226" max="9226" width="15.140625" style="247" customWidth="1"/>
    <col min="9227" max="9227" width="17.7109375" style="247" customWidth="1"/>
    <col min="9228" max="9228" width="14.85546875" style="247" customWidth="1"/>
    <col min="9229" max="9472" width="9.140625" style="247"/>
    <col min="9473" max="9473" width="39.42578125" style="247" customWidth="1"/>
    <col min="9474" max="9474" width="16.7109375" style="247" customWidth="1"/>
    <col min="9475" max="9475" width="18.85546875" style="247" customWidth="1"/>
    <col min="9476" max="9476" width="13.85546875" style="247" customWidth="1"/>
    <col min="9477" max="9477" width="14.140625" style="247" customWidth="1"/>
    <col min="9478" max="9478" width="16.85546875" style="247" customWidth="1"/>
    <col min="9479" max="9479" width="16.7109375" style="247" customWidth="1"/>
    <col min="9480" max="9480" width="15.42578125" style="247" customWidth="1"/>
    <col min="9481" max="9481" width="17.28515625" style="247" customWidth="1"/>
    <col min="9482" max="9482" width="15.140625" style="247" customWidth="1"/>
    <col min="9483" max="9483" width="17.7109375" style="247" customWidth="1"/>
    <col min="9484" max="9484" width="14.85546875" style="247" customWidth="1"/>
    <col min="9485" max="9728" width="9.140625" style="247"/>
    <col min="9729" max="9729" width="39.42578125" style="247" customWidth="1"/>
    <col min="9730" max="9730" width="16.7109375" style="247" customWidth="1"/>
    <col min="9731" max="9731" width="18.85546875" style="247" customWidth="1"/>
    <col min="9732" max="9732" width="13.85546875" style="247" customWidth="1"/>
    <col min="9733" max="9733" width="14.140625" style="247" customWidth="1"/>
    <col min="9734" max="9734" width="16.85546875" style="247" customWidth="1"/>
    <col min="9735" max="9735" width="16.7109375" style="247" customWidth="1"/>
    <col min="9736" max="9736" width="15.42578125" style="247" customWidth="1"/>
    <col min="9737" max="9737" width="17.28515625" style="247" customWidth="1"/>
    <col min="9738" max="9738" width="15.140625" style="247" customWidth="1"/>
    <col min="9739" max="9739" width="17.7109375" style="247" customWidth="1"/>
    <col min="9740" max="9740" width="14.85546875" style="247" customWidth="1"/>
    <col min="9741" max="9984" width="9.140625" style="247"/>
    <col min="9985" max="9985" width="39.42578125" style="247" customWidth="1"/>
    <col min="9986" max="9986" width="16.7109375" style="247" customWidth="1"/>
    <col min="9987" max="9987" width="18.85546875" style="247" customWidth="1"/>
    <col min="9988" max="9988" width="13.85546875" style="247" customWidth="1"/>
    <col min="9989" max="9989" width="14.140625" style="247" customWidth="1"/>
    <col min="9990" max="9990" width="16.85546875" style="247" customWidth="1"/>
    <col min="9991" max="9991" width="16.7109375" style="247" customWidth="1"/>
    <col min="9992" max="9992" width="15.42578125" style="247" customWidth="1"/>
    <col min="9993" max="9993" width="17.28515625" style="247" customWidth="1"/>
    <col min="9994" max="9994" width="15.140625" style="247" customWidth="1"/>
    <col min="9995" max="9995" width="17.7109375" style="247" customWidth="1"/>
    <col min="9996" max="9996" width="14.85546875" style="247" customWidth="1"/>
    <col min="9997" max="10240" width="9.140625" style="247"/>
    <col min="10241" max="10241" width="39.42578125" style="247" customWidth="1"/>
    <col min="10242" max="10242" width="16.7109375" style="247" customWidth="1"/>
    <col min="10243" max="10243" width="18.85546875" style="247" customWidth="1"/>
    <col min="10244" max="10244" width="13.85546875" style="247" customWidth="1"/>
    <col min="10245" max="10245" width="14.140625" style="247" customWidth="1"/>
    <col min="10246" max="10246" width="16.85546875" style="247" customWidth="1"/>
    <col min="10247" max="10247" width="16.7109375" style="247" customWidth="1"/>
    <col min="10248" max="10248" width="15.42578125" style="247" customWidth="1"/>
    <col min="10249" max="10249" width="17.28515625" style="247" customWidth="1"/>
    <col min="10250" max="10250" width="15.140625" style="247" customWidth="1"/>
    <col min="10251" max="10251" width="17.7109375" style="247" customWidth="1"/>
    <col min="10252" max="10252" width="14.85546875" style="247" customWidth="1"/>
    <col min="10253" max="10496" width="9.140625" style="247"/>
    <col min="10497" max="10497" width="39.42578125" style="247" customWidth="1"/>
    <col min="10498" max="10498" width="16.7109375" style="247" customWidth="1"/>
    <col min="10499" max="10499" width="18.85546875" style="247" customWidth="1"/>
    <col min="10500" max="10500" width="13.85546875" style="247" customWidth="1"/>
    <col min="10501" max="10501" width="14.140625" style="247" customWidth="1"/>
    <col min="10502" max="10502" width="16.85546875" style="247" customWidth="1"/>
    <col min="10503" max="10503" width="16.7109375" style="247" customWidth="1"/>
    <col min="10504" max="10504" width="15.42578125" style="247" customWidth="1"/>
    <col min="10505" max="10505" width="17.28515625" style="247" customWidth="1"/>
    <col min="10506" max="10506" width="15.140625" style="247" customWidth="1"/>
    <col min="10507" max="10507" width="17.7109375" style="247" customWidth="1"/>
    <col min="10508" max="10508" width="14.85546875" style="247" customWidth="1"/>
    <col min="10509" max="10752" width="9.140625" style="247"/>
    <col min="10753" max="10753" width="39.42578125" style="247" customWidth="1"/>
    <col min="10754" max="10754" width="16.7109375" style="247" customWidth="1"/>
    <col min="10755" max="10755" width="18.85546875" style="247" customWidth="1"/>
    <col min="10756" max="10756" width="13.85546875" style="247" customWidth="1"/>
    <col min="10757" max="10757" width="14.140625" style="247" customWidth="1"/>
    <col min="10758" max="10758" width="16.85546875" style="247" customWidth="1"/>
    <col min="10759" max="10759" width="16.7109375" style="247" customWidth="1"/>
    <col min="10760" max="10760" width="15.42578125" style="247" customWidth="1"/>
    <col min="10761" max="10761" width="17.28515625" style="247" customWidth="1"/>
    <col min="10762" max="10762" width="15.140625" style="247" customWidth="1"/>
    <col min="10763" max="10763" width="17.7109375" style="247" customWidth="1"/>
    <col min="10764" max="10764" width="14.85546875" style="247" customWidth="1"/>
    <col min="10765" max="11008" width="9.140625" style="247"/>
    <col min="11009" max="11009" width="39.42578125" style="247" customWidth="1"/>
    <col min="11010" max="11010" width="16.7109375" style="247" customWidth="1"/>
    <col min="11011" max="11011" width="18.85546875" style="247" customWidth="1"/>
    <col min="11012" max="11012" width="13.85546875" style="247" customWidth="1"/>
    <col min="11013" max="11013" width="14.140625" style="247" customWidth="1"/>
    <col min="11014" max="11014" width="16.85546875" style="247" customWidth="1"/>
    <col min="11015" max="11015" width="16.7109375" style="247" customWidth="1"/>
    <col min="11016" max="11016" width="15.42578125" style="247" customWidth="1"/>
    <col min="11017" max="11017" width="17.28515625" style="247" customWidth="1"/>
    <col min="11018" max="11018" width="15.140625" style="247" customWidth="1"/>
    <col min="11019" max="11019" width="17.7109375" style="247" customWidth="1"/>
    <col min="11020" max="11020" width="14.85546875" style="247" customWidth="1"/>
    <col min="11021" max="11264" width="9.140625" style="247"/>
    <col min="11265" max="11265" width="39.42578125" style="247" customWidth="1"/>
    <col min="11266" max="11266" width="16.7109375" style="247" customWidth="1"/>
    <col min="11267" max="11267" width="18.85546875" style="247" customWidth="1"/>
    <col min="11268" max="11268" width="13.85546875" style="247" customWidth="1"/>
    <col min="11269" max="11269" width="14.140625" style="247" customWidth="1"/>
    <col min="11270" max="11270" width="16.85546875" style="247" customWidth="1"/>
    <col min="11271" max="11271" width="16.7109375" style="247" customWidth="1"/>
    <col min="11272" max="11272" width="15.42578125" style="247" customWidth="1"/>
    <col min="11273" max="11273" width="17.28515625" style="247" customWidth="1"/>
    <col min="11274" max="11274" width="15.140625" style="247" customWidth="1"/>
    <col min="11275" max="11275" width="17.7109375" style="247" customWidth="1"/>
    <col min="11276" max="11276" width="14.85546875" style="247" customWidth="1"/>
    <col min="11277" max="11520" width="9.140625" style="247"/>
    <col min="11521" max="11521" width="39.42578125" style="247" customWidth="1"/>
    <col min="11522" max="11522" width="16.7109375" style="247" customWidth="1"/>
    <col min="11523" max="11523" width="18.85546875" style="247" customWidth="1"/>
    <col min="11524" max="11524" width="13.85546875" style="247" customWidth="1"/>
    <col min="11525" max="11525" width="14.140625" style="247" customWidth="1"/>
    <col min="11526" max="11526" width="16.85546875" style="247" customWidth="1"/>
    <col min="11527" max="11527" width="16.7109375" style="247" customWidth="1"/>
    <col min="11528" max="11528" width="15.42578125" style="247" customWidth="1"/>
    <col min="11529" max="11529" width="17.28515625" style="247" customWidth="1"/>
    <col min="11530" max="11530" width="15.140625" style="247" customWidth="1"/>
    <col min="11531" max="11531" width="17.7109375" style="247" customWidth="1"/>
    <col min="11532" max="11532" width="14.85546875" style="247" customWidth="1"/>
    <col min="11533" max="11776" width="9.140625" style="247"/>
    <col min="11777" max="11777" width="39.42578125" style="247" customWidth="1"/>
    <col min="11778" max="11778" width="16.7109375" style="247" customWidth="1"/>
    <col min="11779" max="11779" width="18.85546875" style="247" customWidth="1"/>
    <col min="11780" max="11780" width="13.85546875" style="247" customWidth="1"/>
    <col min="11781" max="11781" width="14.140625" style="247" customWidth="1"/>
    <col min="11782" max="11782" width="16.85546875" style="247" customWidth="1"/>
    <col min="11783" max="11783" width="16.7109375" style="247" customWidth="1"/>
    <col min="11784" max="11784" width="15.42578125" style="247" customWidth="1"/>
    <col min="11785" max="11785" width="17.28515625" style="247" customWidth="1"/>
    <col min="11786" max="11786" width="15.140625" style="247" customWidth="1"/>
    <col min="11787" max="11787" width="17.7109375" style="247" customWidth="1"/>
    <col min="11788" max="11788" width="14.85546875" style="247" customWidth="1"/>
    <col min="11789" max="12032" width="9.140625" style="247"/>
    <col min="12033" max="12033" width="39.42578125" style="247" customWidth="1"/>
    <col min="12034" max="12034" width="16.7109375" style="247" customWidth="1"/>
    <col min="12035" max="12035" width="18.85546875" style="247" customWidth="1"/>
    <col min="12036" max="12036" width="13.85546875" style="247" customWidth="1"/>
    <col min="12037" max="12037" width="14.140625" style="247" customWidth="1"/>
    <col min="12038" max="12038" width="16.85546875" style="247" customWidth="1"/>
    <col min="12039" max="12039" width="16.7109375" style="247" customWidth="1"/>
    <col min="12040" max="12040" width="15.42578125" style="247" customWidth="1"/>
    <col min="12041" max="12041" width="17.28515625" style="247" customWidth="1"/>
    <col min="12042" max="12042" width="15.140625" style="247" customWidth="1"/>
    <col min="12043" max="12043" width="17.7109375" style="247" customWidth="1"/>
    <col min="12044" max="12044" width="14.85546875" style="247" customWidth="1"/>
    <col min="12045" max="12288" width="9.140625" style="247"/>
    <col min="12289" max="12289" width="39.42578125" style="247" customWidth="1"/>
    <col min="12290" max="12290" width="16.7109375" style="247" customWidth="1"/>
    <col min="12291" max="12291" width="18.85546875" style="247" customWidth="1"/>
    <col min="12292" max="12292" width="13.85546875" style="247" customWidth="1"/>
    <col min="12293" max="12293" width="14.140625" style="247" customWidth="1"/>
    <col min="12294" max="12294" width="16.85546875" style="247" customWidth="1"/>
    <col min="12295" max="12295" width="16.7109375" style="247" customWidth="1"/>
    <col min="12296" max="12296" width="15.42578125" style="247" customWidth="1"/>
    <col min="12297" max="12297" width="17.28515625" style="247" customWidth="1"/>
    <col min="12298" max="12298" width="15.140625" style="247" customWidth="1"/>
    <col min="12299" max="12299" width="17.7109375" style="247" customWidth="1"/>
    <col min="12300" max="12300" width="14.85546875" style="247" customWidth="1"/>
    <col min="12301" max="12544" width="9.140625" style="247"/>
    <col min="12545" max="12545" width="39.42578125" style="247" customWidth="1"/>
    <col min="12546" max="12546" width="16.7109375" style="247" customWidth="1"/>
    <col min="12547" max="12547" width="18.85546875" style="247" customWidth="1"/>
    <col min="12548" max="12548" width="13.85546875" style="247" customWidth="1"/>
    <col min="12549" max="12549" width="14.140625" style="247" customWidth="1"/>
    <col min="12550" max="12550" width="16.85546875" style="247" customWidth="1"/>
    <col min="12551" max="12551" width="16.7109375" style="247" customWidth="1"/>
    <col min="12552" max="12552" width="15.42578125" style="247" customWidth="1"/>
    <col min="12553" max="12553" width="17.28515625" style="247" customWidth="1"/>
    <col min="12554" max="12554" width="15.140625" style="247" customWidth="1"/>
    <col min="12555" max="12555" width="17.7109375" style="247" customWidth="1"/>
    <col min="12556" max="12556" width="14.85546875" style="247" customWidth="1"/>
    <col min="12557" max="12800" width="9.140625" style="247"/>
    <col min="12801" max="12801" width="39.42578125" style="247" customWidth="1"/>
    <col min="12802" max="12802" width="16.7109375" style="247" customWidth="1"/>
    <col min="12803" max="12803" width="18.85546875" style="247" customWidth="1"/>
    <col min="12804" max="12804" width="13.85546875" style="247" customWidth="1"/>
    <col min="12805" max="12805" width="14.140625" style="247" customWidth="1"/>
    <col min="12806" max="12806" width="16.85546875" style="247" customWidth="1"/>
    <col min="12807" max="12807" width="16.7109375" style="247" customWidth="1"/>
    <col min="12808" max="12808" width="15.42578125" style="247" customWidth="1"/>
    <col min="12809" max="12809" width="17.28515625" style="247" customWidth="1"/>
    <col min="12810" max="12810" width="15.140625" style="247" customWidth="1"/>
    <col min="12811" max="12811" width="17.7109375" style="247" customWidth="1"/>
    <col min="12812" max="12812" width="14.85546875" style="247" customWidth="1"/>
    <col min="12813" max="13056" width="9.140625" style="247"/>
    <col min="13057" max="13057" width="39.42578125" style="247" customWidth="1"/>
    <col min="13058" max="13058" width="16.7109375" style="247" customWidth="1"/>
    <col min="13059" max="13059" width="18.85546875" style="247" customWidth="1"/>
    <col min="13060" max="13060" width="13.85546875" style="247" customWidth="1"/>
    <col min="13061" max="13061" width="14.140625" style="247" customWidth="1"/>
    <col min="13062" max="13062" width="16.85546875" style="247" customWidth="1"/>
    <col min="13063" max="13063" width="16.7109375" style="247" customWidth="1"/>
    <col min="13064" max="13064" width="15.42578125" style="247" customWidth="1"/>
    <col min="13065" max="13065" width="17.28515625" style="247" customWidth="1"/>
    <col min="13066" max="13066" width="15.140625" style="247" customWidth="1"/>
    <col min="13067" max="13067" width="17.7109375" style="247" customWidth="1"/>
    <col min="13068" max="13068" width="14.85546875" style="247" customWidth="1"/>
    <col min="13069" max="13312" width="9.140625" style="247"/>
    <col min="13313" max="13313" width="39.42578125" style="247" customWidth="1"/>
    <col min="13314" max="13314" width="16.7109375" style="247" customWidth="1"/>
    <col min="13315" max="13315" width="18.85546875" style="247" customWidth="1"/>
    <col min="13316" max="13316" width="13.85546875" style="247" customWidth="1"/>
    <col min="13317" max="13317" width="14.140625" style="247" customWidth="1"/>
    <col min="13318" max="13318" width="16.85546875" style="247" customWidth="1"/>
    <col min="13319" max="13319" width="16.7109375" style="247" customWidth="1"/>
    <col min="13320" max="13320" width="15.42578125" style="247" customWidth="1"/>
    <col min="13321" max="13321" width="17.28515625" style="247" customWidth="1"/>
    <col min="13322" max="13322" width="15.140625" style="247" customWidth="1"/>
    <col min="13323" max="13323" width="17.7109375" style="247" customWidth="1"/>
    <col min="13324" max="13324" width="14.85546875" style="247" customWidth="1"/>
    <col min="13325" max="13568" width="9.140625" style="247"/>
    <col min="13569" max="13569" width="39.42578125" style="247" customWidth="1"/>
    <col min="13570" max="13570" width="16.7109375" style="247" customWidth="1"/>
    <col min="13571" max="13571" width="18.85546875" style="247" customWidth="1"/>
    <col min="13572" max="13572" width="13.85546875" style="247" customWidth="1"/>
    <col min="13573" max="13573" width="14.140625" style="247" customWidth="1"/>
    <col min="13574" max="13574" width="16.85546875" style="247" customWidth="1"/>
    <col min="13575" max="13575" width="16.7109375" style="247" customWidth="1"/>
    <col min="13576" max="13576" width="15.42578125" style="247" customWidth="1"/>
    <col min="13577" max="13577" width="17.28515625" style="247" customWidth="1"/>
    <col min="13578" max="13578" width="15.140625" style="247" customWidth="1"/>
    <col min="13579" max="13579" width="17.7109375" style="247" customWidth="1"/>
    <col min="13580" max="13580" width="14.85546875" style="247" customWidth="1"/>
    <col min="13581" max="13824" width="9.140625" style="247"/>
    <col min="13825" max="13825" width="39.42578125" style="247" customWidth="1"/>
    <col min="13826" max="13826" width="16.7109375" style="247" customWidth="1"/>
    <col min="13827" max="13827" width="18.85546875" style="247" customWidth="1"/>
    <col min="13828" max="13828" width="13.85546875" style="247" customWidth="1"/>
    <col min="13829" max="13829" width="14.140625" style="247" customWidth="1"/>
    <col min="13830" max="13830" width="16.85546875" style="247" customWidth="1"/>
    <col min="13831" max="13831" width="16.7109375" style="247" customWidth="1"/>
    <col min="13832" max="13832" width="15.42578125" style="247" customWidth="1"/>
    <col min="13833" max="13833" width="17.28515625" style="247" customWidth="1"/>
    <col min="13834" max="13834" width="15.140625" style="247" customWidth="1"/>
    <col min="13835" max="13835" width="17.7109375" style="247" customWidth="1"/>
    <col min="13836" max="13836" width="14.85546875" style="247" customWidth="1"/>
    <col min="13837" max="14080" width="9.140625" style="247"/>
    <col min="14081" max="14081" width="39.42578125" style="247" customWidth="1"/>
    <col min="14082" max="14082" width="16.7109375" style="247" customWidth="1"/>
    <col min="14083" max="14083" width="18.85546875" style="247" customWidth="1"/>
    <col min="14084" max="14084" width="13.85546875" style="247" customWidth="1"/>
    <col min="14085" max="14085" width="14.140625" style="247" customWidth="1"/>
    <col min="14086" max="14086" width="16.85546875" style="247" customWidth="1"/>
    <col min="14087" max="14087" width="16.7109375" style="247" customWidth="1"/>
    <col min="14088" max="14088" width="15.42578125" style="247" customWidth="1"/>
    <col min="14089" max="14089" width="17.28515625" style="247" customWidth="1"/>
    <col min="14090" max="14090" width="15.140625" style="247" customWidth="1"/>
    <col min="14091" max="14091" width="17.7109375" style="247" customWidth="1"/>
    <col min="14092" max="14092" width="14.85546875" style="247" customWidth="1"/>
    <col min="14093" max="14336" width="9.140625" style="247"/>
    <col min="14337" max="14337" width="39.42578125" style="247" customWidth="1"/>
    <col min="14338" max="14338" width="16.7109375" style="247" customWidth="1"/>
    <col min="14339" max="14339" width="18.85546875" style="247" customWidth="1"/>
    <col min="14340" max="14340" width="13.85546875" style="247" customWidth="1"/>
    <col min="14341" max="14341" width="14.140625" style="247" customWidth="1"/>
    <col min="14342" max="14342" width="16.85546875" style="247" customWidth="1"/>
    <col min="14343" max="14343" width="16.7109375" style="247" customWidth="1"/>
    <col min="14344" max="14344" width="15.42578125" style="247" customWidth="1"/>
    <col min="14345" max="14345" width="17.28515625" style="247" customWidth="1"/>
    <col min="14346" max="14346" width="15.140625" style="247" customWidth="1"/>
    <col min="14347" max="14347" width="17.7109375" style="247" customWidth="1"/>
    <col min="14348" max="14348" width="14.85546875" style="247" customWidth="1"/>
    <col min="14349" max="14592" width="9.140625" style="247"/>
    <col min="14593" max="14593" width="39.42578125" style="247" customWidth="1"/>
    <col min="14594" max="14594" width="16.7109375" style="247" customWidth="1"/>
    <col min="14595" max="14595" width="18.85546875" style="247" customWidth="1"/>
    <col min="14596" max="14596" width="13.85546875" style="247" customWidth="1"/>
    <col min="14597" max="14597" width="14.140625" style="247" customWidth="1"/>
    <col min="14598" max="14598" width="16.85546875" style="247" customWidth="1"/>
    <col min="14599" max="14599" width="16.7109375" style="247" customWidth="1"/>
    <col min="14600" max="14600" width="15.42578125" style="247" customWidth="1"/>
    <col min="14601" max="14601" width="17.28515625" style="247" customWidth="1"/>
    <col min="14602" max="14602" width="15.140625" style="247" customWidth="1"/>
    <col min="14603" max="14603" width="17.7109375" style="247" customWidth="1"/>
    <col min="14604" max="14604" width="14.85546875" style="247" customWidth="1"/>
    <col min="14605" max="14848" width="9.140625" style="247"/>
    <col min="14849" max="14849" width="39.42578125" style="247" customWidth="1"/>
    <col min="14850" max="14850" width="16.7109375" style="247" customWidth="1"/>
    <col min="14851" max="14851" width="18.85546875" style="247" customWidth="1"/>
    <col min="14852" max="14852" width="13.85546875" style="247" customWidth="1"/>
    <col min="14853" max="14853" width="14.140625" style="247" customWidth="1"/>
    <col min="14854" max="14854" width="16.85546875" style="247" customWidth="1"/>
    <col min="14855" max="14855" width="16.7109375" style="247" customWidth="1"/>
    <col min="14856" max="14856" width="15.42578125" style="247" customWidth="1"/>
    <col min="14857" max="14857" width="17.28515625" style="247" customWidth="1"/>
    <col min="14858" max="14858" width="15.140625" style="247" customWidth="1"/>
    <col min="14859" max="14859" width="17.7109375" style="247" customWidth="1"/>
    <col min="14860" max="14860" width="14.85546875" style="247" customWidth="1"/>
    <col min="14861" max="15104" width="9.140625" style="247"/>
    <col min="15105" max="15105" width="39.42578125" style="247" customWidth="1"/>
    <col min="15106" max="15106" width="16.7109375" style="247" customWidth="1"/>
    <col min="15107" max="15107" width="18.85546875" style="247" customWidth="1"/>
    <col min="15108" max="15108" width="13.85546875" style="247" customWidth="1"/>
    <col min="15109" max="15109" width="14.140625" style="247" customWidth="1"/>
    <col min="15110" max="15110" width="16.85546875" style="247" customWidth="1"/>
    <col min="15111" max="15111" width="16.7109375" style="247" customWidth="1"/>
    <col min="15112" max="15112" width="15.42578125" style="247" customWidth="1"/>
    <col min="15113" max="15113" width="17.28515625" style="247" customWidth="1"/>
    <col min="15114" max="15114" width="15.140625" style="247" customWidth="1"/>
    <col min="15115" max="15115" width="17.7109375" style="247" customWidth="1"/>
    <col min="15116" max="15116" width="14.85546875" style="247" customWidth="1"/>
    <col min="15117" max="15360" width="9.140625" style="247"/>
    <col min="15361" max="15361" width="39.42578125" style="247" customWidth="1"/>
    <col min="15362" max="15362" width="16.7109375" style="247" customWidth="1"/>
    <col min="15363" max="15363" width="18.85546875" style="247" customWidth="1"/>
    <col min="15364" max="15364" width="13.85546875" style="247" customWidth="1"/>
    <col min="15365" max="15365" width="14.140625" style="247" customWidth="1"/>
    <col min="15366" max="15366" width="16.85546875" style="247" customWidth="1"/>
    <col min="15367" max="15367" width="16.7109375" style="247" customWidth="1"/>
    <col min="15368" max="15368" width="15.42578125" style="247" customWidth="1"/>
    <col min="15369" max="15369" width="17.28515625" style="247" customWidth="1"/>
    <col min="15370" max="15370" width="15.140625" style="247" customWidth="1"/>
    <col min="15371" max="15371" width="17.7109375" style="247" customWidth="1"/>
    <col min="15372" max="15372" width="14.85546875" style="247" customWidth="1"/>
    <col min="15373" max="15616" width="9.140625" style="247"/>
    <col min="15617" max="15617" width="39.42578125" style="247" customWidth="1"/>
    <col min="15618" max="15618" width="16.7109375" style="247" customWidth="1"/>
    <col min="15619" max="15619" width="18.85546875" style="247" customWidth="1"/>
    <col min="15620" max="15620" width="13.85546875" style="247" customWidth="1"/>
    <col min="15621" max="15621" width="14.140625" style="247" customWidth="1"/>
    <col min="15622" max="15622" width="16.85546875" style="247" customWidth="1"/>
    <col min="15623" max="15623" width="16.7109375" style="247" customWidth="1"/>
    <col min="15624" max="15624" width="15.42578125" style="247" customWidth="1"/>
    <col min="15625" max="15625" width="17.28515625" style="247" customWidth="1"/>
    <col min="15626" max="15626" width="15.140625" style="247" customWidth="1"/>
    <col min="15627" max="15627" width="17.7109375" style="247" customWidth="1"/>
    <col min="15628" max="15628" width="14.85546875" style="247" customWidth="1"/>
    <col min="15629" max="15872" width="9.140625" style="247"/>
    <col min="15873" max="15873" width="39.42578125" style="247" customWidth="1"/>
    <col min="15874" max="15874" width="16.7109375" style="247" customWidth="1"/>
    <col min="15875" max="15875" width="18.85546875" style="247" customWidth="1"/>
    <col min="15876" max="15876" width="13.85546875" style="247" customWidth="1"/>
    <col min="15877" max="15877" width="14.140625" style="247" customWidth="1"/>
    <col min="15878" max="15878" width="16.85546875" style="247" customWidth="1"/>
    <col min="15879" max="15879" width="16.7109375" style="247" customWidth="1"/>
    <col min="15880" max="15880" width="15.42578125" style="247" customWidth="1"/>
    <col min="15881" max="15881" width="17.28515625" style="247" customWidth="1"/>
    <col min="15882" max="15882" width="15.140625" style="247" customWidth="1"/>
    <col min="15883" max="15883" width="17.7109375" style="247" customWidth="1"/>
    <col min="15884" max="15884" width="14.85546875" style="247" customWidth="1"/>
    <col min="15885" max="16128" width="9.140625" style="247"/>
    <col min="16129" max="16129" width="39.42578125" style="247" customWidth="1"/>
    <col min="16130" max="16130" width="16.7109375" style="247" customWidth="1"/>
    <col min="16131" max="16131" width="18.85546875" style="247" customWidth="1"/>
    <col min="16132" max="16132" width="13.85546875" style="247" customWidth="1"/>
    <col min="16133" max="16133" width="14.140625" style="247" customWidth="1"/>
    <col min="16134" max="16134" width="16.85546875" style="247" customWidth="1"/>
    <col min="16135" max="16135" width="16.7109375" style="247" customWidth="1"/>
    <col min="16136" max="16136" width="15.42578125" style="247" customWidth="1"/>
    <col min="16137" max="16137" width="17.28515625" style="247" customWidth="1"/>
    <col min="16138" max="16138" width="15.140625" style="247" customWidth="1"/>
    <col min="16139" max="16139" width="17.7109375" style="247" customWidth="1"/>
    <col min="16140" max="16140" width="14.85546875" style="247" customWidth="1"/>
    <col min="16141" max="16384" width="9.140625" style="247"/>
  </cols>
  <sheetData>
    <row r="1" spans="1:12" x14ac:dyDescent="0.25">
      <c r="A1" s="341"/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</row>
    <row r="2" spans="1:12" ht="31.5" x14ac:dyDescent="0.25">
      <c r="A2" s="342" t="s">
        <v>1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</row>
    <row r="3" spans="1:12" x14ac:dyDescent="0.25">
      <c r="A3" s="342"/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</row>
    <row r="4" spans="1:12" x14ac:dyDescent="0.25">
      <c r="A4" s="342"/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</row>
    <row r="5" spans="1:12" x14ac:dyDescent="0.25">
      <c r="A5" s="1409" t="s">
        <v>2</v>
      </c>
      <c r="B5" s="1409"/>
      <c r="C5" s="1409"/>
      <c r="D5" s="1409"/>
      <c r="E5" s="1409"/>
      <c r="F5" s="1409"/>
      <c r="G5" s="1409"/>
      <c r="H5" s="1409"/>
      <c r="I5" s="1409"/>
      <c r="J5" s="1409"/>
      <c r="K5" s="1409"/>
      <c r="L5" s="1409"/>
    </row>
    <row r="6" spans="1:12" x14ac:dyDescent="0.25">
      <c r="A6" s="342"/>
      <c r="B6" s="342"/>
      <c r="C6" s="342"/>
      <c r="D6" s="342"/>
      <c r="E6" s="342"/>
      <c r="F6" s="342"/>
      <c r="G6" s="342"/>
      <c r="H6" s="342"/>
      <c r="I6" s="342"/>
      <c r="J6" s="342"/>
      <c r="K6" s="342"/>
      <c r="L6" s="342"/>
    </row>
    <row r="7" spans="1:12" x14ac:dyDescent="0.25">
      <c r="A7" s="342"/>
      <c r="B7" s="342"/>
      <c r="C7" s="342"/>
      <c r="D7" s="342"/>
      <c r="E7" s="342"/>
      <c r="F7" s="342"/>
      <c r="G7" s="342"/>
      <c r="H7" s="342"/>
      <c r="I7" s="342"/>
      <c r="J7" s="342"/>
      <c r="K7" s="342"/>
      <c r="L7" s="342"/>
    </row>
    <row r="8" spans="1:12" x14ac:dyDescent="0.25">
      <c r="A8" s="1410" t="s">
        <v>33</v>
      </c>
      <c r="B8" s="1412" t="s">
        <v>3</v>
      </c>
      <c r="C8" s="1414"/>
      <c r="D8" s="1415"/>
      <c r="E8" s="1416"/>
      <c r="F8" s="1414" t="s">
        <v>4</v>
      </c>
      <c r="G8" s="1415"/>
      <c r="H8" s="1415"/>
      <c r="I8" s="1415"/>
      <c r="J8" s="1415"/>
      <c r="K8" s="1415"/>
      <c r="L8" s="1417"/>
    </row>
    <row r="9" spans="1:12" ht="157.5" x14ac:dyDescent="0.25">
      <c r="A9" s="1411"/>
      <c r="B9" s="1413"/>
      <c r="C9" s="324" t="s">
        <v>5</v>
      </c>
      <c r="D9" s="325" t="s">
        <v>6</v>
      </c>
      <c r="E9" s="326" t="s">
        <v>7</v>
      </c>
      <c r="F9" s="327" t="s">
        <v>8</v>
      </c>
      <c r="G9" s="325" t="s">
        <v>9</v>
      </c>
      <c r="H9" s="325" t="s">
        <v>10</v>
      </c>
      <c r="I9" s="325" t="s">
        <v>83</v>
      </c>
      <c r="J9" s="325" t="s">
        <v>12</v>
      </c>
      <c r="K9" s="325" t="s">
        <v>13</v>
      </c>
      <c r="L9" s="325" t="s">
        <v>14</v>
      </c>
    </row>
    <row r="10" spans="1:12" x14ac:dyDescent="0.25">
      <c r="A10" s="343" t="s">
        <v>15</v>
      </c>
      <c r="B10" s="676">
        <f>C10+D10+E10</f>
        <v>160</v>
      </c>
      <c r="C10" s="528">
        <v>37</v>
      </c>
      <c r="D10" s="148">
        <v>35</v>
      </c>
      <c r="E10" s="149">
        <f>F10-G10</f>
        <v>88</v>
      </c>
      <c r="F10" s="658">
        <f>SUM(G10:L10)</f>
        <v>91</v>
      </c>
      <c r="G10" s="346">
        <v>3</v>
      </c>
      <c r="H10" s="346">
        <v>9</v>
      </c>
      <c r="I10" s="346">
        <v>7</v>
      </c>
      <c r="J10" s="346">
        <v>18</v>
      </c>
      <c r="K10" s="346">
        <v>46</v>
      </c>
      <c r="L10" s="346">
        <v>8</v>
      </c>
    </row>
    <row r="11" spans="1:12" ht="31.5" x14ac:dyDescent="0.25">
      <c r="A11" s="112" t="s">
        <v>179</v>
      </c>
      <c r="B11" s="676">
        <f t="shared" ref="B11:B26" si="0">C11+D11+E11</f>
        <v>58</v>
      </c>
      <c r="C11" s="347">
        <v>18</v>
      </c>
      <c r="D11" s="346">
        <v>5</v>
      </c>
      <c r="E11" s="149">
        <f t="shared" ref="E11:E27" si="1">F11-G11</f>
        <v>35</v>
      </c>
      <c r="F11" s="658">
        <f t="shared" ref="F11:F26" si="2">SUM(G11:L11)</f>
        <v>35</v>
      </c>
      <c r="G11" s="346"/>
      <c r="H11" s="346">
        <v>2</v>
      </c>
      <c r="I11" s="346">
        <v>15</v>
      </c>
      <c r="J11" s="346">
        <v>17</v>
      </c>
      <c r="K11" s="346">
        <v>1</v>
      </c>
      <c r="L11" s="346"/>
    </row>
    <row r="12" spans="1:12" x14ac:dyDescent="0.25">
      <c r="A12" s="343" t="s">
        <v>17</v>
      </c>
      <c r="B12" s="676">
        <f t="shared" si="0"/>
        <v>96</v>
      </c>
      <c r="C12" s="347">
        <v>65</v>
      </c>
      <c r="D12" s="346">
        <v>16</v>
      </c>
      <c r="E12" s="149">
        <f t="shared" si="1"/>
        <v>15</v>
      </c>
      <c r="F12" s="658">
        <f t="shared" si="2"/>
        <v>15</v>
      </c>
      <c r="G12" s="346"/>
      <c r="H12" s="346">
        <v>7</v>
      </c>
      <c r="I12" s="346">
        <v>8</v>
      </c>
      <c r="J12" s="346"/>
      <c r="K12" s="346"/>
      <c r="L12" s="346"/>
    </row>
    <row r="13" spans="1:12" x14ac:dyDescent="0.25">
      <c r="A13" s="343" t="s">
        <v>18</v>
      </c>
      <c r="B13" s="676">
        <f t="shared" si="0"/>
        <v>21</v>
      </c>
      <c r="C13" s="347">
        <v>1</v>
      </c>
      <c r="D13" s="346">
        <v>6</v>
      </c>
      <c r="E13" s="149">
        <f t="shared" si="1"/>
        <v>14</v>
      </c>
      <c r="F13" s="658">
        <f t="shared" si="2"/>
        <v>35</v>
      </c>
      <c r="G13" s="346">
        <v>21</v>
      </c>
      <c r="H13" s="346">
        <v>14</v>
      </c>
      <c r="I13" s="346"/>
      <c r="J13" s="346"/>
      <c r="K13" s="346"/>
      <c r="L13" s="346"/>
    </row>
    <row r="14" spans="1:12" x14ac:dyDescent="0.25">
      <c r="A14" s="343" t="s">
        <v>19</v>
      </c>
      <c r="B14" s="676">
        <f t="shared" si="0"/>
        <v>4</v>
      </c>
      <c r="C14" s="347">
        <v>0</v>
      </c>
      <c r="D14" s="346">
        <v>1</v>
      </c>
      <c r="E14" s="149">
        <f t="shared" si="1"/>
        <v>3</v>
      </c>
      <c r="F14" s="658">
        <f t="shared" si="2"/>
        <v>4</v>
      </c>
      <c r="G14" s="346">
        <v>1</v>
      </c>
      <c r="H14" s="346">
        <v>1</v>
      </c>
      <c r="I14" s="346">
        <v>2</v>
      </c>
      <c r="J14" s="346"/>
      <c r="K14" s="346"/>
      <c r="L14" s="346"/>
    </row>
    <row r="15" spans="1:12" x14ac:dyDescent="0.25">
      <c r="A15" s="343" t="s">
        <v>20</v>
      </c>
      <c r="B15" s="676">
        <f t="shared" si="0"/>
        <v>24</v>
      </c>
      <c r="C15" s="347">
        <v>7</v>
      </c>
      <c r="D15" s="346">
        <v>6</v>
      </c>
      <c r="E15" s="149">
        <f t="shared" si="1"/>
        <v>11</v>
      </c>
      <c r="F15" s="658">
        <f t="shared" si="2"/>
        <v>11</v>
      </c>
      <c r="G15" s="346"/>
      <c r="H15" s="346">
        <v>3</v>
      </c>
      <c r="I15" s="346">
        <v>7</v>
      </c>
      <c r="J15" s="346">
        <v>1</v>
      </c>
      <c r="K15" s="346"/>
      <c r="L15" s="346"/>
    </row>
    <row r="16" spans="1:12" x14ac:dyDescent="0.25">
      <c r="A16" s="343" t="s">
        <v>21</v>
      </c>
      <c r="B16" s="676">
        <f t="shared" si="0"/>
        <v>18</v>
      </c>
      <c r="C16" s="347">
        <v>7</v>
      </c>
      <c r="D16" s="346">
        <v>5</v>
      </c>
      <c r="E16" s="149">
        <f t="shared" si="1"/>
        <v>6</v>
      </c>
      <c r="F16" s="658">
        <f t="shared" si="2"/>
        <v>6</v>
      </c>
      <c r="G16" s="346"/>
      <c r="H16" s="346">
        <v>1</v>
      </c>
      <c r="I16" s="346">
        <v>1</v>
      </c>
      <c r="J16" s="346">
        <v>4</v>
      </c>
      <c r="K16" s="346"/>
      <c r="L16" s="346"/>
    </row>
    <row r="17" spans="1:12" x14ac:dyDescent="0.25">
      <c r="A17" s="343" t="s">
        <v>22</v>
      </c>
      <c r="B17" s="676">
        <f t="shared" si="0"/>
        <v>7</v>
      </c>
      <c r="C17" s="347">
        <v>4</v>
      </c>
      <c r="D17" s="346">
        <v>0</v>
      </c>
      <c r="E17" s="149">
        <f t="shared" si="1"/>
        <v>3</v>
      </c>
      <c r="F17" s="658">
        <f t="shared" si="2"/>
        <v>3</v>
      </c>
      <c r="G17" s="346"/>
      <c r="H17" s="346"/>
      <c r="I17" s="346">
        <v>2</v>
      </c>
      <c r="J17" s="346">
        <v>1</v>
      </c>
      <c r="K17" s="346"/>
      <c r="L17" s="346"/>
    </row>
    <row r="18" spans="1:12" x14ac:dyDescent="0.25">
      <c r="A18" s="343" t="s">
        <v>23</v>
      </c>
      <c r="B18" s="676">
        <f t="shared" si="0"/>
        <v>0</v>
      </c>
      <c r="C18" s="347">
        <v>0</v>
      </c>
      <c r="D18" s="346">
        <v>0</v>
      </c>
      <c r="E18" s="149">
        <f t="shared" si="1"/>
        <v>0</v>
      </c>
      <c r="F18" s="658">
        <f t="shared" si="2"/>
        <v>0</v>
      </c>
      <c r="G18" s="346"/>
      <c r="H18" s="346"/>
      <c r="I18" s="346"/>
      <c r="J18" s="346"/>
      <c r="K18" s="346"/>
      <c r="L18" s="346"/>
    </row>
    <row r="19" spans="1:12" x14ac:dyDescent="0.25">
      <c r="A19" s="343" t="s">
        <v>24</v>
      </c>
      <c r="B19" s="676">
        <f t="shared" si="0"/>
        <v>21</v>
      </c>
      <c r="C19" s="347">
        <v>4</v>
      </c>
      <c r="D19" s="346">
        <v>8</v>
      </c>
      <c r="E19" s="149">
        <f t="shared" si="1"/>
        <v>9</v>
      </c>
      <c r="F19" s="658">
        <f t="shared" si="2"/>
        <v>11</v>
      </c>
      <c r="G19" s="346">
        <v>2</v>
      </c>
      <c r="H19" s="346">
        <v>1</v>
      </c>
      <c r="I19" s="346">
        <v>4</v>
      </c>
      <c r="J19" s="346">
        <v>4</v>
      </c>
      <c r="K19" s="346"/>
      <c r="L19" s="346"/>
    </row>
    <row r="20" spans="1:12" x14ac:dyDescent="0.25">
      <c r="A20" s="343" t="s">
        <v>25</v>
      </c>
      <c r="B20" s="676">
        <f t="shared" si="0"/>
        <v>53</v>
      </c>
      <c r="C20" s="347">
        <v>30</v>
      </c>
      <c r="D20" s="346">
        <v>0</v>
      </c>
      <c r="E20" s="149">
        <f t="shared" si="1"/>
        <v>23</v>
      </c>
      <c r="F20" s="658">
        <f t="shared" si="2"/>
        <v>69</v>
      </c>
      <c r="G20" s="346">
        <v>46</v>
      </c>
      <c r="H20" s="346">
        <v>23</v>
      </c>
      <c r="I20" s="346"/>
      <c r="J20" s="346"/>
      <c r="K20" s="346"/>
      <c r="L20" s="346"/>
    </row>
    <row r="21" spans="1:12" x14ac:dyDescent="0.25">
      <c r="A21" s="343" t="s">
        <v>26</v>
      </c>
      <c r="B21" s="676">
        <f t="shared" si="0"/>
        <v>0</v>
      </c>
      <c r="C21" s="347">
        <v>0</v>
      </c>
      <c r="D21" s="346">
        <v>0</v>
      </c>
      <c r="E21" s="149">
        <f t="shared" si="1"/>
        <v>0</v>
      </c>
      <c r="F21" s="658">
        <f t="shared" si="2"/>
        <v>0</v>
      </c>
      <c r="G21" s="346"/>
      <c r="H21" s="346"/>
      <c r="I21" s="346"/>
      <c r="J21" s="346"/>
      <c r="K21" s="346"/>
      <c r="L21" s="346"/>
    </row>
    <row r="22" spans="1:12" x14ac:dyDescent="0.25">
      <c r="A22" s="343" t="s">
        <v>27</v>
      </c>
      <c r="B22" s="676">
        <f t="shared" si="0"/>
        <v>3</v>
      </c>
      <c r="C22" s="347">
        <v>0</v>
      </c>
      <c r="D22" s="346">
        <v>0</v>
      </c>
      <c r="E22" s="149">
        <f t="shared" si="1"/>
        <v>3</v>
      </c>
      <c r="F22" s="658">
        <f t="shared" si="2"/>
        <v>54</v>
      </c>
      <c r="G22" s="346">
        <v>51</v>
      </c>
      <c r="H22" s="346">
        <v>3</v>
      </c>
      <c r="I22" s="346"/>
      <c r="J22" s="346"/>
      <c r="K22" s="346"/>
      <c r="L22" s="346"/>
    </row>
    <row r="23" spans="1:12" x14ac:dyDescent="0.25">
      <c r="A23" s="343" t="s">
        <v>28</v>
      </c>
      <c r="B23" s="676">
        <f t="shared" si="0"/>
        <v>50</v>
      </c>
      <c r="C23" s="347">
        <v>0</v>
      </c>
      <c r="D23" s="346">
        <v>0</v>
      </c>
      <c r="E23" s="149">
        <f t="shared" si="1"/>
        <v>50</v>
      </c>
      <c r="F23" s="658">
        <v>50</v>
      </c>
      <c r="G23" s="346"/>
      <c r="H23" s="346"/>
      <c r="I23" s="346"/>
      <c r="J23" s="346"/>
      <c r="K23" s="346"/>
      <c r="L23" s="346"/>
    </row>
    <row r="24" spans="1:12" x14ac:dyDescent="0.25">
      <c r="A24" s="343" t="s">
        <v>180</v>
      </c>
      <c r="B24" s="676">
        <f t="shared" si="0"/>
        <v>111</v>
      </c>
      <c r="C24" s="347">
        <v>35</v>
      </c>
      <c r="D24" s="346">
        <v>20</v>
      </c>
      <c r="E24" s="149">
        <f t="shared" si="1"/>
        <v>56</v>
      </c>
      <c r="F24" s="658">
        <v>59</v>
      </c>
      <c r="G24" s="346">
        <v>3</v>
      </c>
      <c r="H24" s="346">
        <v>4</v>
      </c>
      <c r="I24" s="346">
        <v>6</v>
      </c>
      <c r="J24" s="346">
        <v>17</v>
      </c>
      <c r="K24" s="346">
        <v>18</v>
      </c>
      <c r="L24" s="346">
        <v>11</v>
      </c>
    </row>
    <row r="25" spans="1:12" x14ac:dyDescent="0.25">
      <c r="A25" s="343" t="s">
        <v>30</v>
      </c>
      <c r="B25" s="676">
        <f t="shared" si="0"/>
        <v>21</v>
      </c>
      <c r="C25" s="347">
        <v>5</v>
      </c>
      <c r="D25" s="346">
        <v>2</v>
      </c>
      <c r="E25" s="149">
        <f t="shared" si="1"/>
        <v>14</v>
      </c>
      <c r="F25" s="658">
        <f t="shared" si="2"/>
        <v>39</v>
      </c>
      <c r="G25" s="346">
        <v>25</v>
      </c>
      <c r="H25" s="346">
        <v>14</v>
      </c>
      <c r="I25" s="346"/>
      <c r="J25" s="346"/>
      <c r="K25" s="346"/>
      <c r="L25" s="346"/>
    </row>
    <row r="26" spans="1:12" x14ac:dyDescent="0.25">
      <c r="A26" s="343" t="s">
        <v>181</v>
      </c>
      <c r="B26" s="676">
        <f t="shared" si="0"/>
        <v>32</v>
      </c>
      <c r="C26" s="347">
        <v>6</v>
      </c>
      <c r="D26" s="346">
        <v>5</v>
      </c>
      <c r="E26" s="149">
        <f t="shared" si="1"/>
        <v>21</v>
      </c>
      <c r="F26" s="658">
        <f t="shared" si="2"/>
        <v>21</v>
      </c>
      <c r="G26" s="346"/>
      <c r="H26" s="346"/>
      <c r="I26" s="346">
        <v>7</v>
      </c>
      <c r="J26" s="346">
        <v>4</v>
      </c>
      <c r="K26" s="346">
        <v>10</v>
      </c>
      <c r="L26" s="346"/>
    </row>
    <row r="27" spans="1:12" s="248" customFormat="1" ht="16.5" thickBot="1" x14ac:dyDescent="0.3">
      <c r="A27" s="354" t="s">
        <v>32</v>
      </c>
      <c r="B27" s="363">
        <f>SUM(B10:B26)</f>
        <v>679</v>
      </c>
      <c r="C27" s="363">
        <f>SUM(C10:C26)</f>
        <v>219</v>
      </c>
      <c r="D27" s="363">
        <f>SUM(D10:D26)</f>
        <v>109</v>
      </c>
      <c r="E27" s="539">
        <f t="shared" si="1"/>
        <v>351</v>
      </c>
      <c r="F27" s="540">
        <f t="shared" ref="F27:L27" si="3">SUM(F10:F26)</f>
        <v>503</v>
      </c>
      <c r="G27" s="540">
        <f t="shared" si="3"/>
        <v>152</v>
      </c>
      <c r="H27" s="540">
        <f t="shared" si="3"/>
        <v>82</v>
      </c>
      <c r="I27" s="540">
        <f t="shared" si="3"/>
        <v>59</v>
      </c>
      <c r="J27" s="540">
        <f t="shared" si="3"/>
        <v>66</v>
      </c>
      <c r="K27" s="540">
        <f t="shared" si="3"/>
        <v>75</v>
      </c>
      <c r="L27" s="540">
        <f t="shared" si="3"/>
        <v>19</v>
      </c>
    </row>
    <row r="28" spans="1:12" x14ac:dyDescent="0.25">
      <c r="A28" s="234"/>
      <c r="B28" s="234"/>
      <c r="C28" s="349"/>
      <c r="D28" s="349"/>
      <c r="E28" s="349"/>
      <c r="F28" s="234"/>
      <c r="G28" s="234"/>
      <c r="H28" s="234"/>
      <c r="I28" s="234"/>
      <c r="J28" s="234"/>
      <c r="K28" s="234"/>
      <c r="L28" s="234"/>
    </row>
    <row r="29" spans="1:12" ht="94.5" x14ac:dyDescent="0.25">
      <c r="A29" s="325" t="s">
        <v>33</v>
      </c>
      <c r="B29" s="325" t="s">
        <v>34</v>
      </c>
      <c r="C29" s="332"/>
      <c r="D29" s="332"/>
      <c r="E29" s="332"/>
      <c r="F29" s="332"/>
      <c r="G29" s="332"/>
      <c r="H29" s="332"/>
      <c r="I29" s="332"/>
      <c r="J29" s="332"/>
      <c r="K29" s="332"/>
      <c r="L29" s="332"/>
    </row>
    <row r="30" spans="1:12" x14ac:dyDescent="0.25">
      <c r="A30" s="325"/>
      <c r="B30" s="325"/>
      <c r="C30" s="332"/>
      <c r="D30" s="332"/>
      <c r="E30" s="332"/>
      <c r="F30" s="332"/>
      <c r="G30" s="332"/>
      <c r="H30" s="332"/>
      <c r="I30" s="332"/>
      <c r="J30" s="332"/>
      <c r="K30" s="332"/>
      <c r="L30" s="332"/>
    </row>
    <row r="31" spans="1:12" x14ac:dyDescent="0.25">
      <c r="A31" s="350" t="s">
        <v>15</v>
      </c>
      <c r="B31" s="353">
        <v>13</v>
      </c>
      <c r="C31" s="351"/>
      <c r="D31" s="351"/>
      <c r="E31" s="351"/>
      <c r="F31" s="351"/>
      <c r="G31" s="351"/>
      <c r="H31" s="351"/>
      <c r="I31" s="351"/>
      <c r="J31" s="351"/>
      <c r="K31" s="351"/>
      <c r="L31" s="351"/>
    </row>
    <row r="32" spans="1:12" ht="31.5" x14ac:dyDescent="0.25">
      <c r="A32" s="112" t="s">
        <v>179</v>
      </c>
      <c r="B32" s="353">
        <v>1</v>
      </c>
      <c r="C32" s="351"/>
      <c r="D32" s="351"/>
      <c r="E32" s="351"/>
      <c r="F32" s="351"/>
      <c r="G32" s="351"/>
      <c r="H32" s="351"/>
      <c r="I32" s="351"/>
      <c r="J32" s="351"/>
      <c r="K32" s="351"/>
      <c r="L32" s="351"/>
    </row>
    <row r="33" spans="1:12" x14ac:dyDescent="0.25">
      <c r="A33" s="350" t="s">
        <v>17</v>
      </c>
      <c r="B33" s="353">
        <v>9</v>
      </c>
      <c r="C33" s="351"/>
      <c r="D33" s="351"/>
      <c r="E33" s="351"/>
      <c r="F33" s="351"/>
      <c r="G33" s="351"/>
      <c r="H33" s="351"/>
      <c r="I33" s="351"/>
      <c r="J33" s="351"/>
      <c r="K33" s="351"/>
      <c r="L33" s="351"/>
    </row>
    <row r="34" spans="1:12" x14ac:dyDescent="0.25">
      <c r="A34" s="350" t="s">
        <v>18</v>
      </c>
      <c r="B34" s="353">
        <v>1</v>
      </c>
      <c r="C34" s="351"/>
      <c r="D34" s="351"/>
      <c r="E34" s="351"/>
      <c r="F34" s="351"/>
      <c r="G34" s="351"/>
      <c r="H34" s="351"/>
      <c r="I34" s="351"/>
      <c r="J34" s="351"/>
      <c r="K34" s="351"/>
      <c r="L34" s="351"/>
    </row>
    <row r="35" spans="1:12" x14ac:dyDescent="0.25">
      <c r="A35" s="350" t="s">
        <v>19</v>
      </c>
      <c r="B35" s="353">
        <v>0</v>
      </c>
      <c r="C35" s="351"/>
      <c r="D35" s="351"/>
      <c r="E35" s="351"/>
      <c r="F35" s="351"/>
      <c r="G35" s="351"/>
      <c r="H35" s="351"/>
      <c r="I35" s="351"/>
      <c r="J35" s="351"/>
      <c r="K35" s="351"/>
      <c r="L35" s="351"/>
    </row>
    <row r="36" spans="1:12" x14ac:dyDescent="0.25">
      <c r="A36" s="350" t="s">
        <v>20</v>
      </c>
      <c r="B36" s="353">
        <v>3</v>
      </c>
      <c r="C36" s="351"/>
      <c r="D36" s="351"/>
      <c r="E36" s="351"/>
      <c r="F36" s="351"/>
      <c r="G36" s="351"/>
      <c r="H36" s="351"/>
      <c r="I36" s="351"/>
      <c r="J36" s="351"/>
      <c r="K36" s="351"/>
      <c r="L36" s="351"/>
    </row>
    <row r="37" spans="1:12" x14ac:dyDescent="0.25">
      <c r="A37" s="350" t="s">
        <v>21</v>
      </c>
      <c r="B37" s="353">
        <v>5</v>
      </c>
      <c r="C37" s="351"/>
      <c r="D37" s="351"/>
      <c r="E37" s="351"/>
      <c r="F37" s="351"/>
      <c r="G37" s="351"/>
      <c r="H37" s="351"/>
      <c r="I37" s="351"/>
      <c r="J37" s="351"/>
      <c r="K37" s="351"/>
      <c r="L37" s="351"/>
    </row>
    <row r="38" spans="1:12" x14ac:dyDescent="0.25">
      <c r="A38" s="350" t="s">
        <v>22</v>
      </c>
      <c r="B38" s="353">
        <v>0</v>
      </c>
      <c r="C38" s="351"/>
      <c r="D38" s="351"/>
      <c r="E38" s="351"/>
      <c r="F38" s="351"/>
      <c r="G38" s="351"/>
      <c r="H38" s="351"/>
      <c r="I38" s="351"/>
      <c r="J38" s="351"/>
      <c r="K38" s="351"/>
      <c r="L38" s="351"/>
    </row>
    <row r="39" spans="1:12" x14ac:dyDescent="0.25">
      <c r="A39" s="350" t="s">
        <v>23</v>
      </c>
      <c r="B39" s="353">
        <v>0</v>
      </c>
      <c r="C39" s="351"/>
      <c r="D39" s="351"/>
      <c r="E39" s="351"/>
      <c r="F39" s="351"/>
      <c r="G39" s="351"/>
      <c r="H39" s="351"/>
      <c r="I39" s="351"/>
      <c r="J39" s="351"/>
      <c r="K39" s="351"/>
      <c r="L39" s="351"/>
    </row>
    <row r="40" spans="1:12" x14ac:dyDescent="0.25">
      <c r="A40" s="350" t="s">
        <v>24</v>
      </c>
      <c r="B40" s="353">
        <v>0</v>
      </c>
      <c r="C40" s="351"/>
      <c r="D40" s="351"/>
      <c r="E40" s="351"/>
      <c r="F40" s="351"/>
      <c r="G40" s="351"/>
      <c r="H40" s="351"/>
      <c r="I40" s="351"/>
      <c r="J40" s="351"/>
      <c r="K40" s="351"/>
      <c r="L40" s="351"/>
    </row>
    <row r="41" spans="1:12" x14ac:dyDescent="0.25">
      <c r="A41" s="350" t="s">
        <v>25</v>
      </c>
      <c r="B41" s="353">
        <v>1</v>
      </c>
      <c r="C41" s="351"/>
      <c r="D41" s="351"/>
      <c r="E41" s="351"/>
      <c r="F41" s="351"/>
      <c r="G41" s="351"/>
      <c r="H41" s="351"/>
      <c r="I41" s="351"/>
      <c r="J41" s="351"/>
      <c r="K41" s="351"/>
      <c r="L41" s="351"/>
    </row>
    <row r="42" spans="1:12" x14ac:dyDescent="0.25">
      <c r="A42" s="350" t="s">
        <v>26</v>
      </c>
      <c r="B42" s="353">
        <v>0</v>
      </c>
      <c r="C42" s="351"/>
      <c r="D42" s="351"/>
      <c r="E42" s="351"/>
      <c r="F42" s="351"/>
      <c r="G42" s="351"/>
      <c r="H42" s="351"/>
      <c r="I42" s="351"/>
      <c r="J42" s="351"/>
      <c r="K42" s="351"/>
      <c r="L42" s="351"/>
    </row>
    <row r="43" spans="1:12" x14ac:dyDescent="0.25">
      <c r="A43" s="350" t="s">
        <v>27</v>
      </c>
      <c r="B43" s="353">
        <v>0</v>
      </c>
      <c r="C43" s="351"/>
      <c r="D43" s="351"/>
      <c r="E43" s="351"/>
      <c r="F43" s="351"/>
      <c r="G43" s="351"/>
      <c r="H43" s="351"/>
      <c r="I43" s="351"/>
      <c r="J43" s="351"/>
      <c r="K43" s="351"/>
      <c r="L43" s="351"/>
    </row>
    <row r="44" spans="1:12" x14ac:dyDescent="0.25">
      <c r="A44" s="350" t="s">
        <v>28</v>
      </c>
      <c r="B44" s="353">
        <v>47</v>
      </c>
      <c r="C44" s="351"/>
      <c r="D44" s="351"/>
      <c r="E44" s="351"/>
      <c r="F44" s="351"/>
      <c r="G44" s="351"/>
      <c r="H44" s="351"/>
      <c r="I44" s="351"/>
      <c r="J44" s="351"/>
      <c r="K44" s="351"/>
      <c r="L44" s="351"/>
    </row>
    <row r="45" spans="1:12" x14ac:dyDescent="0.25">
      <c r="A45" s="350" t="s">
        <v>29</v>
      </c>
      <c r="B45" s="353">
        <v>1</v>
      </c>
      <c r="C45" s="351"/>
      <c r="D45" s="351"/>
      <c r="E45" s="351"/>
      <c r="F45" s="351"/>
      <c r="G45" s="351"/>
      <c r="H45" s="351"/>
      <c r="I45" s="351"/>
      <c r="J45" s="351"/>
      <c r="K45" s="351"/>
      <c r="L45" s="351"/>
    </row>
    <row r="46" spans="1:12" x14ac:dyDescent="0.25">
      <c r="A46" s="350" t="s">
        <v>30</v>
      </c>
      <c r="B46" s="353">
        <v>0</v>
      </c>
      <c r="C46" s="351"/>
      <c r="D46" s="351"/>
      <c r="E46" s="351"/>
      <c r="F46" s="351"/>
      <c r="G46" s="351"/>
      <c r="H46" s="351"/>
      <c r="I46" s="351"/>
      <c r="J46" s="351"/>
      <c r="K46" s="351"/>
      <c r="L46" s="351"/>
    </row>
    <row r="47" spans="1:12" x14ac:dyDescent="0.25">
      <c r="A47" s="350" t="s">
        <v>31</v>
      </c>
      <c r="B47" s="353"/>
      <c r="C47" s="351"/>
      <c r="D47" s="351"/>
      <c r="E47" s="351"/>
      <c r="F47" s="351"/>
      <c r="G47" s="351"/>
      <c r="H47" s="351"/>
      <c r="I47" s="351"/>
      <c r="J47" s="351"/>
      <c r="K47" s="351"/>
      <c r="L47" s="351"/>
    </row>
    <row r="48" spans="1:12" s="248" customFormat="1" x14ac:dyDescent="0.25">
      <c r="A48" s="369" t="s">
        <v>32</v>
      </c>
      <c r="B48" s="370">
        <f>SUM(B31:B47)</f>
        <v>81</v>
      </c>
      <c r="C48" s="371"/>
      <c r="D48" s="371"/>
      <c r="E48" s="371"/>
      <c r="F48" s="371"/>
      <c r="G48" s="371"/>
      <c r="H48" s="371"/>
      <c r="I48" s="371"/>
      <c r="J48" s="371"/>
      <c r="K48" s="371"/>
      <c r="L48" s="371"/>
    </row>
    <row r="49" spans="1:12" x14ac:dyDescent="0.25">
      <c r="A49" s="234"/>
      <c r="B49" s="234"/>
      <c r="C49" s="234"/>
      <c r="D49" s="234"/>
      <c r="E49" s="234"/>
      <c r="F49" s="234"/>
      <c r="G49" s="234"/>
      <c r="H49" s="234"/>
      <c r="I49" s="234"/>
      <c r="J49" s="234"/>
      <c r="K49" s="234"/>
      <c r="L49" s="234"/>
    </row>
    <row r="50" spans="1:12" x14ac:dyDescent="0.25">
      <c r="A50" s="1408" t="s">
        <v>35</v>
      </c>
      <c r="B50" s="1408"/>
      <c r="C50" s="1408"/>
      <c r="D50" s="333"/>
      <c r="E50" s="333"/>
      <c r="F50" s="333"/>
      <c r="G50" s="333"/>
      <c r="H50" s="333"/>
      <c r="I50" s="333"/>
      <c r="J50" s="333"/>
      <c r="K50" s="333"/>
      <c r="L50" s="333"/>
    </row>
    <row r="51" spans="1:12" x14ac:dyDescent="0.25">
      <c r="A51" s="1339" t="s">
        <v>36</v>
      </c>
      <c r="B51" s="1339"/>
      <c r="C51" s="1339"/>
      <c r="D51" s="236"/>
      <c r="E51" s="234"/>
      <c r="F51" s="234"/>
      <c r="G51" s="234"/>
      <c r="H51" s="234"/>
      <c r="I51" s="234"/>
      <c r="J51" s="234"/>
      <c r="K51" s="234"/>
      <c r="L51" s="234"/>
    </row>
    <row r="52" spans="1:12" x14ac:dyDescent="0.25">
      <c r="A52" s="236"/>
      <c r="B52" s="236"/>
      <c r="C52" s="236"/>
      <c r="D52" s="236"/>
      <c r="E52" s="236"/>
      <c r="F52" s="236"/>
      <c r="G52" s="236"/>
      <c r="H52" s="236"/>
      <c r="I52" s="236"/>
      <c r="J52" s="236"/>
      <c r="K52" s="236"/>
      <c r="L52" s="236"/>
    </row>
    <row r="53" spans="1:12" x14ac:dyDescent="0.25">
      <c r="A53" s="234"/>
      <c r="B53" s="234"/>
      <c r="C53" s="234"/>
      <c r="D53" s="234"/>
      <c r="E53" s="234"/>
      <c r="F53" s="234"/>
      <c r="G53" s="234"/>
      <c r="H53" s="234"/>
      <c r="I53" s="234"/>
      <c r="J53" s="234"/>
      <c r="K53" s="234"/>
      <c r="L53" s="234"/>
    </row>
    <row r="54" spans="1:12" x14ac:dyDescent="0.25">
      <c r="A54" s="234"/>
      <c r="B54" s="234"/>
      <c r="C54" s="234"/>
      <c r="D54" s="234"/>
      <c r="E54" s="234"/>
      <c r="F54" s="234"/>
      <c r="G54" s="234"/>
      <c r="H54" s="234"/>
      <c r="I54" s="234"/>
      <c r="J54" s="234"/>
      <c r="K54" s="234"/>
      <c r="L54" s="234"/>
    </row>
    <row r="55" spans="1:12" x14ac:dyDescent="0.25">
      <c r="A55" s="1409" t="s">
        <v>37</v>
      </c>
      <c r="B55" s="1409"/>
      <c r="C55" s="1409"/>
      <c r="D55" s="1409"/>
      <c r="E55" s="1409"/>
      <c r="F55" s="1409"/>
      <c r="G55" s="1409"/>
      <c r="H55" s="1409"/>
      <c r="I55" s="342"/>
      <c r="J55" s="342"/>
      <c r="K55" s="342"/>
      <c r="L55" s="342"/>
    </row>
    <row r="56" spans="1:12" ht="16.5" thickBot="1" x14ac:dyDescent="0.3">
      <c r="A56" s="234"/>
      <c r="B56" s="234"/>
      <c r="C56" s="234"/>
      <c r="D56" s="234"/>
      <c r="E56" s="234"/>
      <c r="F56" s="234"/>
      <c r="G56" s="234"/>
      <c r="H56" s="234"/>
      <c r="I56" s="234"/>
      <c r="J56" s="234"/>
      <c r="K56" s="234"/>
      <c r="L56" s="234"/>
    </row>
    <row r="57" spans="1:12" ht="16.5" thickBot="1" x14ac:dyDescent="0.3">
      <c r="A57" s="234"/>
      <c r="B57" s="1341" t="s">
        <v>38</v>
      </c>
      <c r="C57" s="1342"/>
      <c r="D57" s="234"/>
      <c r="E57" s="332"/>
      <c r="F57" s="332"/>
      <c r="G57" s="332"/>
      <c r="H57" s="236"/>
      <c r="I57" s="234"/>
      <c r="J57" s="234"/>
      <c r="K57" s="234"/>
    </row>
    <row r="58" spans="1:12" ht="110.25" x14ac:dyDescent="0.25">
      <c r="A58" s="336" t="s">
        <v>33</v>
      </c>
      <c r="B58" s="334" t="s">
        <v>39</v>
      </c>
      <c r="C58" s="335" t="s">
        <v>40</v>
      </c>
      <c r="D58" s="313" t="s">
        <v>41</v>
      </c>
      <c r="E58" s="325" t="s">
        <v>42</v>
      </c>
      <c r="F58" s="325" t="s">
        <v>43</v>
      </c>
      <c r="G58" s="325" t="s">
        <v>44</v>
      </c>
    </row>
    <row r="59" spans="1:12" x14ac:dyDescent="0.25">
      <c r="A59" s="343" t="s">
        <v>15</v>
      </c>
      <c r="B59" s="347">
        <v>19</v>
      </c>
      <c r="C59" s="325">
        <v>3</v>
      </c>
      <c r="D59" s="325">
        <v>28</v>
      </c>
      <c r="E59" s="313">
        <v>4</v>
      </c>
      <c r="F59" s="353">
        <v>77</v>
      </c>
      <c r="G59" s="117"/>
    </row>
    <row r="60" spans="1:12" ht="31.5" x14ac:dyDescent="0.25">
      <c r="A60" s="112" t="s">
        <v>179</v>
      </c>
      <c r="B60" s="347">
        <v>3</v>
      </c>
      <c r="C60" s="346">
        <v>5</v>
      </c>
      <c r="D60" s="325">
        <v>10</v>
      </c>
      <c r="E60" s="313">
        <v>3</v>
      </c>
      <c r="F60" s="353">
        <v>25</v>
      </c>
      <c r="G60" s="117"/>
    </row>
    <row r="61" spans="1:12" x14ac:dyDescent="0.25">
      <c r="A61" s="343" t="s">
        <v>17</v>
      </c>
      <c r="B61" s="347">
        <v>15</v>
      </c>
      <c r="C61" s="346">
        <v>0</v>
      </c>
      <c r="D61" s="325">
        <v>21</v>
      </c>
      <c r="E61" s="313">
        <v>2</v>
      </c>
      <c r="F61" s="353">
        <v>48</v>
      </c>
      <c r="G61" s="117"/>
    </row>
    <row r="62" spans="1:12" x14ac:dyDescent="0.25">
      <c r="A62" s="343" t="s">
        <v>18</v>
      </c>
      <c r="B62" s="347">
        <v>8</v>
      </c>
      <c r="C62" s="346">
        <v>30</v>
      </c>
      <c r="D62" s="325">
        <v>7</v>
      </c>
      <c r="E62" s="313">
        <v>0</v>
      </c>
      <c r="F62" s="353">
        <v>7</v>
      </c>
      <c r="G62" s="117"/>
    </row>
    <row r="63" spans="1:12" x14ac:dyDescent="0.25">
      <c r="A63" s="343" t="s">
        <v>19</v>
      </c>
      <c r="B63" s="347">
        <v>1</v>
      </c>
      <c r="C63" s="346">
        <v>5</v>
      </c>
      <c r="D63" s="325">
        <v>1</v>
      </c>
      <c r="E63" s="313">
        <v>0</v>
      </c>
      <c r="F63" s="353">
        <v>0</v>
      </c>
      <c r="G63" s="117"/>
    </row>
    <row r="64" spans="1:12" x14ac:dyDescent="0.25">
      <c r="A64" s="343" t="s">
        <v>20</v>
      </c>
      <c r="B64" s="347">
        <v>8</v>
      </c>
      <c r="C64" s="346">
        <v>0</v>
      </c>
      <c r="D64" s="325">
        <v>6</v>
      </c>
      <c r="E64" s="313">
        <v>0</v>
      </c>
      <c r="F64" s="353">
        <v>17</v>
      </c>
      <c r="G64" s="117"/>
    </row>
    <row r="65" spans="1:12" x14ac:dyDescent="0.25">
      <c r="A65" s="343" t="s">
        <v>21</v>
      </c>
      <c r="B65" s="347">
        <v>3</v>
      </c>
      <c r="C65" s="346">
        <v>0</v>
      </c>
      <c r="D65" s="325">
        <v>2</v>
      </c>
      <c r="E65" s="313">
        <v>2</v>
      </c>
      <c r="F65" s="353">
        <v>8</v>
      </c>
      <c r="G65" s="117"/>
    </row>
    <row r="66" spans="1:12" x14ac:dyDescent="0.25">
      <c r="A66" s="343" t="s">
        <v>22</v>
      </c>
      <c r="B66" s="347">
        <v>1</v>
      </c>
      <c r="C66" s="346">
        <v>0</v>
      </c>
      <c r="D66" s="325">
        <v>4</v>
      </c>
      <c r="E66" s="313">
        <v>1</v>
      </c>
      <c r="F66" s="353">
        <v>8</v>
      </c>
      <c r="G66" s="117"/>
    </row>
    <row r="67" spans="1:12" x14ac:dyDescent="0.25">
      <c r="A67" s="343" t="s">
        <v>23</v>
      </c>
      <c r="B67" s="347">
        <v>1</v>
      </c>
      <c r="C67" s="346">
        <v>0</v>
      </c>
      <c r="D67" s="325">
        <v>0</v>
      </c>
      <c r="E67" s="313">
        <v>0</v>
      </c>
      <c r="F67" s="353">
        <v>0</v>
      </c>
      <c r="G67" s="117"/>
    </row>
    <row r="68" spans="1:12" x14ac:dyDescent="0.25">
      <c r="A68" s="343" t="s">
        <v>24</v>
      </c>
      <c r="B68" s="347">
        <v>6</v>
      </c>
      <c r="C68" s="346">
        <v>1</v>
      </c>
      <c r="D68" s="325">
        <v>6</v>
      </c>
      <c r="E68" s="313">
        <v>0</v>
      </c>
      <c r="F68" s="353">
        <v>10</v>
      </c>
      <c r="G68" s="117"/>
    </row>
    <row r="69" spans="1:12" x14ac:dyDescent="0.25">
      <c r="A69" s="343" t="s">
        <v>25</v>
      </c>
      <c r="B69" s="347">
        <v>0</v>
      </c>
      <c r="C69" s="346">
        <v>50</v>
      </c>
      <c r="D69" s="325">
        <v>0</v>
      </c>
      <c r="E69" s="313">
        <v>7</v>
      </c>
      <c r="F69" s="353">
        <v>43</v>
      </c>
      <c r="G69" s="117"/>
    </row>
    <row r="70" spans="1:12" x14ac:dyDescent="0.25">
      <c r="A70" s="343" t="s">
        <v>26</v>
      </c>
      <c r="B70" s="347">
        <v>0</v>
      </c>
      <c r="C70" s="346">
        <v>0</v>
      </c>
      <c r="D70" s="325">
        <v>0</v>
      </c>
      <c r="E70" s="313">
        <v>0</v>
      </c>
      <c r="F70" s="353">
        <v>0</v>
      </c>
      <c r="G70" s="117"/>
    </row>
    <row r="71" spans="1:12" x14ac:dyDescent="0.25">
      <c r="A71" s="343" t="s">
        <v>27</v>
      </c>
      <c r="B71" s="347">
        <v>1</v>
      </c>
      <c r="C71" s="346">
        <v>59</v>
      </c>
      <c r="D71" s="325">
        <v>0</v>
      </c>
      <c r="E71" s="313">
        <v>2</v>
      </c>
      <c r="F71" s="353">
        <v>0</v>
      </c>
      <c r="G71" s="117"/>
    </row>
    <row r="72" spans="1:12" x14ac:dyDescent="0.25">
      <c r="A72" s="343" t="s">
        <v>28</v>
      </c>
      <c r="B72" s="347">
        <v>0</v>
      </c>
      <c r="C72" s="346">
        <v>50</v>
      </c>
      <c r="D72" s="325">
        <v>0</v>
      </c>
      <c r="E72" s="313">
        <v>0</v>
      </c>
      <c r="F72" s="353">
        <v>0</v>
      </c>
      <c r="G72" s="117"/>
    </row>
    <row r="73" spans="1:12" x14ac:dyDescent="0.25">
      <c r="A73" s="343" t="s">
        <v>29</v>
      </c>
      <c r="B73" s="347">
        <v>18</v>
      </c>
      <c r="C73" s="346">
        <v>0</v>
      </c>
      <c r="D73" s="325">
        <v>15</v>
      </c>
      <c r="E73" s="313">
        <v>12</v>
      </c>
      <c r="F73" s="353">
        <v>96</v>
      </c>
      <c r="G73" s="117"/>
    </row>
    <row r="74" spans="1:12" x14ac:dyDescent="0.25">
      <c r="A74" s="343" t="s">
        <v>30</v>
      </c>
      <c r="B74" s="347">
        <v>1</v>
      </c>
      <c r="C74" s="346">
        <v>29</v>
      </c>
      <c r="D74" s="325">
        <v>0</v>
      </c>
      <c r="E74" s="313">
        <v>1</v>
      </c>
      <c r="F74" s="353">
        <v>10</v>
      </c>
      <c r="G74" s="117"/>
    </row>
    <row r="75" spans="1:12" x14ac:dyDescent="0.25">
      <c r="A75" s="343" t="s">
        <v>31</v>
      </c>
      <c r="B75" s="677"/>
      <c r="C75" s="678"/>
      <c r="D75" s="679"/>
      <c r="E75" s="261"/>
      <c r="F75" s="680"/>
      <c r="G75" s="681"/>
    </row>
    <row r="76" spans="1:12" s="248" customFormat="1" ht="16.5" thickBot="1" x14ac:dyDescent="0.3">
      <c r="A76" s="354" t="s">
        <v>32</v>
      </c>
      <c r="B76" s="355">
        <f t="shared" ref="B76:G76" si="4">SUM(B59:B74)</f>
        <v>85</v>
      </c>
      <c r="C76" s="355">
        <f t="shared" si="4"/>
        <v>232</v>
      </c>
      <c r="D76" s="355">
        <f t="shared" si="4"/>
        <v>100</v>
      </c>
      <c r="E76" s="355">
        <f t="shared" si="4"/>
        <v>34</v>
      </c>
      <c r="F76" s="355">
        <f t="shared" si="4"/>
        <v>349</v>
      </c>
      <c r="G76" s="355">
        <f t="shared" si="4"/>
        <v>0</v>
      </c>
      <c r="K76" s="551"/>
    </row>
    <row r="77" spans="1:12" x14ac:dyDescent="0.25">
      <c r="A77" s="234" t="s">
        <v>45</v>
      </c>
      <c r="B77" s="234"/>
      <c r="C77" s="529"/>
      <c r="D77" s="349"/>
      <c r="E77" s="349"/>
      <c r="F77" s="234"/>
      <c r="G77" s="234"/>
      <c r="H77" s="234"/>
      <c r="I77" s="234"/>
      <c r="J77" s="234"/>
      <c r="K77" s="234"/>
      <c r="L77" s="234"/>
    </row>
    <row r="78" spans="1:12" x14ac:dyDescent="0.25">
      <c r="A78" s="234"/>
      <c r="B78" s="234"/>
      <c r="C78" s="234"/>
      <c r="D78" s="234"/>
      <c r="E78" s="234"/>
      <c r="F78" s="234"/>
      <c r="G78" s="234"/>
      <c r="H78" s="234"/>
      <c r="I78" s="234"/>
      <c r="J78" s="234"/>
      <c r="K78" s="234"/>
      <c r="L78" s="234"/>
    </row>
    <row r="79" spans="1:12" ht="47.25" x14ac:dyDescent="0.25">
      <c r="A79" s="234" t="s">
        <v>46</v>
      </c>
      <c r="B79" s="234"/>
      <c r="C79" s="234"/>
      <c r="D79" s="234"/>
      <c r="E79" s="234"/>
      <c r="F79" s="234"/>
      <c r="G79" s="234"/>
      <c r="H79" s="234"/>
      <c r="I79" s="234"/>
      <c r="J79" s="234"/>
      <c r="K79" s="234"/>
      <c r="L79" s="234"/>
    </row>
    <row r="80" spans="1:12" x14ac:dyDescent="0.25">
      <c r="A80" s="234"/>
      <c r="B80" s="234"/>
      <c r="C80" s="234"/>
      <c r="D80" s="234"/>
      <c r="E80" s="234"/>
      <c r="F80" s="234"/>
      <c r="G80" s="234"/>
      <c r="H80" s="234"/>
      <c r="I80" s="234"/>
      <c r="J80" s="234"/>
      <c r="K80" s="234"/>
      <c r="L80" s="234"/>
    </row>
    <row r="81" spans="1:12" ht="94.5" x14ac:dyDescent="0.25">
      <c r="A81" s="336" t="s">
        <v>33</v>
      </c>
      <c r="B81" s="325" t="s">
        <v>47</v>
      </c>
      <c r="C81" s="325" t="s">
        <v>48</v>
      </c>
      <c r="D81" s="325" t="s">
        <v>10</v>
      </c>
      <c r="E81" s="325" t="s">
        <v>49</v>
      </c>
      <c r="F81" s="325" t="s">
        <v>50</v>
      </c>
      <c r="G81" s="325" t="s">
        <v>51</v>
      </c>
      <c r="H81" s="325" t="s">
        <v>52</v>
      </c>
      <c r="I81" s="234"/>
      <c r="J81" s="234"/>
      <c r="K81" s="234"/>
      <c r="L81" s="234"/>
    </row>
    <row r="82" spans="1:12" x14ac:dyDescent="0.25">
      <c r="A82" s="343" t="s">
        <v>15</v>
      </c>
      <c r="B82" s="353">
        <f>SUM(C82:H82)</f>
        <v>77</v>
      </c>
      <c r="C82" s="346">
        <v>2</v>
      </c>
      <c r="D82" s="346"/>
      <c r="E82" s="346">
        <v>10</v>
      </c>
      <c r="F82" s="346">
        <v>16</v>
      </c>
      <c r="G82" s="346">
        <v>39</v>
      </c>
      <c r="H82" s="346">
        <v>10</v>
      </c>
      <c r="I82" s="234"/>
      <c r="J82" s="234"/>
      <c r="K82" s="234"/>
      <c r="L82" s="234"/>
    </row>
    <row r="83" spans="1:12" ht="31.5" x14ac:dyDescent="0.25">
      <c r="A83" s="112" t="s">
        <v>179</v>
      </c>
      <c r="B83" s="353">
        <f t="shared" ref="B83:B97" si="5">SUM(C83:H83)</f>
        <v>25</v>
      </c>
      <c r="C83" s="346">
        <v>1</v>
      </c>
      <c r="D83" s="346">
        <v>3</v>
      </c>
      <c r="E83" s="346">
        <v>10</v>
      </c>
      <c r="F83" s="346">
        <v>10</v>
      </c>
      <c r="G83" s="346">
        <v>1</v>
      </c>
      <c r="H83" s="346"/>
      <c r="I83" s="234"/>
      <c r="J83" s="234"/>
      <c r="K83" s="234"/>
      <c r="L83" s="234"/>
    </row>
    <row r="84" spans="1:12" x14ac:dyDescent="0.25">
      <c r="A84" s="343" t="s">
        <v>17</v>
      </c>
      <c r="B84" s="353">
        <f t="shared" si="5"/>
        <v>48</v>
      </c>
      <c r="C84" s="346"/>
      <c r="D84" s="346">
        <v>5</v>
      </c>
      <c r="E84" s="346">
        <v>14</v>
      </c>
      <c r="F84" s="346">
        <v>29</v>
      </c>
      <c r="G84" s="346"/>
      <c r="H84" s="346"/>
      <c r="I84" s="234"/>
      <c r="J84" s="234"/>
      <c r="K84" s="234"/>
      <c r="L84" s="234"/>
    </row>
    <row r="85" spans="1:12" x14ac:dyDescent="0.25">
      <c r="A85" s="343" t="s">
        <v>18</v>
      </c>
      <c r="B85" s="353">
        <f t="shared" si="5"/>
        <v>7</v>
      </c>
      <c r="C85" s="346"/>
      <c r="D85" s="346">
        <v>7</v>
      </c>
      <c r="E85" s="346"/>
      <c r="F85" s="346"/>
      <c r="G85" s="346"/>
      <c r="H85" s="346"/>
      <c r="I85" s="234"/>
      <c r="J85" s="234"/>
      <c r="K85" s="234"/>
      <c r="L85" s="234"/>
    </row>
    <row r="86" spans="1:12" x14ac:dyDescent="0.25">
      <c r="A86" s="343" t="s">
        <v>19</v>
      </c>
      <c r="B86" s="353">
        <f t="shared" si="5"/>
        <v>0</v>
      </c>
      <c r="C86" s="346"/>
      <c r="D86" s="346"/>
      <c r="E86" s="346"/>
      <c r="F86" s="346"/>
      <c r="G86" s="346"/>
      <c r="H86" s="346"/>
      <c r="I86" s="234"/>
      <c r="J86" s="234"/>
      <c r="K86" s="234"/>
      <c r="L86" s="234"/>
    </row>
    <row r="87" spans="1:12" x14ac:dyDescent="0.25">
      <c r="A87" s="343" t="s">
        <v>20</v>
      </c>
      <c r="B87" s="353">
        <f t="shared" si="5"/>
        <v>17</v>
      </c>
      <c r="C87" s="346"/>
      <c r="D87" s="346">
        <v>1</v>
      </c>
      <c r="E87" s="346">
        <v>6</v>
      </c>
      <c r="F87" s="346">
        <v>7</v>
      </c>
      <c r="G87" s="346">
        <v>3</v>
      </c>
      <c r="H87" s="346"/>
      <c r="I87" s="234"/>
      <c r="J87" s="234"/>
      <c r="K87" s="234"/>
      <c r="L87" s="234"/>
    </row>
    <row r="88" spans="1:12" x14ac:dyDescent="0.25">
      <c r="A88" s="343" t="s">
        <v>21</v>
      </c>
      <c r="B88" s="353">
        <f t="shared" si="5"/>
        <v>8</v>
      </c>
      <c r="C88" s="346"/>
      <c r="D88" s="346">
        <v>1</v>
      </c>
      <c r="E88" s="346"/>
      <c r="F88" s="346">
        <v>7</v>
      </c>
      <c r="G88" s="346"/>
      <c r="H88" s="346"/>
      <c r="I88" s="234"/>
      <c r="J88" s="234"/>
      <c r="K88" s="234"/>
      <c r="L88" s="234"/>
    </row>
    <row r="89" spans="1:12" x14ac:dyDescent="0.25">
      <c r="A89" s="343" t="s">
        <v>22</v>
      </c>
      <c r="B89" s="353">
        <f t="shared" si="5"/>
        <v>8</v>
      </c>
      <c r="C89" s="346"/>
      <c r="D89" s="346"/>
      <c r="E89" s="346">
        <v>2</v>
      </c>
      <c r="F89" s="346">
        <v>3</v>
      </c>
      <c r="G89" s="346">
        <v>3</v>
      </c>
      <c r="H89" s="346"/>
      <c r="I89" s="234"/>
      <c r="J89" s="234"/>
      <c r="K89" s="234"/>
      <c r="L89" s="234"/>
    </row>
    <row r="90" spans="1:12" x14ac:dyDescent="0.25">
      <c r="A90" s="343" t="s">
        <v>23</v>
      </c>
      <c r="B90" s="353">
        <f t="shared" si="5"/>
        <v>0</v>
      </c>
      <c r="C90" s="346"/>
      <c r="D90" s="346"/>
      <c r="E90" s="346"/>
      <c r="F90" s="346"/>
      <c r="G90" s="346"/>
      <c r="H90" s="346"/>
      <c r="I90" s="234"/>
      <c r="J90" s="234"/>
      <c r="K90" s="234"/>
      <c r="L90" s="234"/>
    </row>
    <row r="91" spans="1:12" x14ac:dyDescent="0.25">
      <c r="A91" s="343" t="s">
        <v>24</v>
      </c>
      <c r="B91" s="353">
        <f t="shared" si="5"/>
        <v>10</v>
      </c>
      <c r="C91" s="346"/>
      <c r="D91" s="346">
        <v>2</v>
      </c>
      <c r="E91" s="346">
        <v>4</v>
      </c>
      <c r="F91" s="346">
        <v>4</v>
      </c>
      <c r="G91" s="346"/>
      <c r="H91" s="346"/>
      <c r="I91" s="234"/>
      <c r="J91" s="234"/>
      <c r="K91" s="234"/>
      <c r="L91" s="234"/>
    </row>
    <row r="92" spans="1:12" x14ac:dyDescent="0.25">
      <c r="A92" s="343" t="s">
        <v>25</v>
      </c>
      <c r="B92" s="353">
        <f t="shared" si="5"/>
        <v>43</v>
      </c>
      <c r="C92" s="346">
        <v>26</v>
      </c>
      <c r="D92" s="346">
        <v>17</v>
      </c>
      <c r="E92" s="346"/>
      <c r="F92" s="346"/>
      <c r="G92" s="346"/>
      <c r="H92" s="346"/>
      <c r="I92" s="234"/>
      <c r="J92" s="234"/>
      <c r="K92" s="234"/>
      <c r="L92" s="234"/>
    </row>
    <row r="93" spans="1:12" x14ac:dyDescent="0.25">
      <c r="A93" s="343" t="s">
        <v>26</v>
      </c>
      <c r="B93" s="353">
        <f t="shared" si="5"/>
        <v>0</v>
      </c>
      <c r="C93" s="346"/>
      <c r="D93" s="346"/>
      <c r="E93" s="346"/>
      <c r="F93" s="346"/>
      <c r="G93" s="346"/>
      <c r="H93" s="346"/>
      <c r="I93" s="234"/>
      <c r="J93" s="234"/>
      <c r="K93" s="234"/>
      <c r="L93" s="234"/>
    </row>
    <row r="94" spans="1:12" x14ac:dyDescent="0.25">
      <c r="A94" s="343" t="s">
        <v>27</v>
      </c>
      <c r="B94" s="353">
        <f t="shared" si="5"/>
        <v>0</v>
      </c>
      <c r="C94" s="346"/>
      <c r="D94" s="346"/>
      <c r="E94" s="346"/>
      <c r="F94" s="346"/>
      <c r="G94" s="346"/>
      <c r="H94" s="346"/>
      <c r="I94" s="234"/>
      <c r="J94" s="234"/>
      <c r="K94" s="234"/>
      <c r="L94" s="234"/>
    </row>
    <row r="95" spans="1:12" x14ac:dyDescent="0.25">
      <c r="A95" s="343" t="s">
        <v>28</v>
      </c>
      <c r="B95" s="353">
        <f t="shared" si="5"/>
        <v>0</v>
      </c>
      <c r="C95" s="346"/>
      <c r="D95" s="346"/>
      <c r="E95" s="346"/>
      <c r="F95" s="346"/>
      <c r="G95" s="346"/>
      <c r="H95" s="346"/>
      <c r="I95" s="234"/>
      <c r="J95" s="234"/>
      <c r="K95" s="234"/>
      <c r="L95" s="234"/>
    </row>
    <row r="96" spans="1:12" x14ac:dyDescent="0.25">
      <c r="A96" s="343" t="s">
        <v>29</v>
      </c>
      <c r="B96" s="353">
        <v>96</v>
      </c>
      <c r="C96" s="346"/>
      <c r="D96" s="346">
        <v>2</v>
      </c>
      <c r="E96" s="346">
        <v>16</v>
      </c>
      <c r="F96" s="346">
        <v>16</v>
      </c>
      <c r="G96" s="346">
        <v>46</v>
      </c>
      <c r="H96" s="346">
        <v>16</v>
      </c>
      <c r="I96" s="234"/>
      <c r="J96" s="234"/>
      <c r="K96" s="234"/>
      <c r="L96" s="234"/>
    </row>
    <row r="97" spans="1:12" x14ac:dyDescent="0.25">
      <c r="A97" s="343" t="s">
        <v>30</v>
      </c>
      <c r="B97" s="353">
        <f t="shared" si="5"/>
        <v>10</v>
      </c>
      <c r="C97" s="346"/>
      <c r="D97" s="346">
        <v>2</v>
      </c>
      <c r="E97" s="346">
        <v>4</v>
      </c>
      <c r="F97" s="346">
        <v>1</v>
      </c>
      <c r="G97" s="346">
        <v>3</v>
      </c>
      <c r="H97" s="346"/>
      <c r="I97" s="234"/>
      <c r="J97" s="234"/>
      <c r="K97" s="234"/>
      <c r="L97" s="234"/>
    </row>
    <row r="98" spans="1:12" x14ac:dyDescent="0.25">
      <c r="A98" s="343" t="s">
        <v>31</v>
      </c>
      <c r="B98" s="353"/>
      <c r="C98" s="346"/>
      <c r="D98" s="346"/>
      <c r="E98" s="346"/>
      <c r="F98" s="313"/>
      <c r="G98" s="313"/>
      <c r="H98" s="117"/>
      <c r="I98" s="234"/>
      <c r="J98" s="234"/>
      <c r="K98" s="234"/>
      <c r="L98" s="234"/>
    </row>
    <row r="99" spans="1:12" s="248" customFormat="1" x14ac:dyDescent="0.25">
      <c r="A99" s="354" t="s">
        <v>32</v>
      </c>
      <c r="B99" s="370">
        <f>SUM(B82:B98)</f>
        <v>349</v>
      </c>
      <c r="C99" s="370">
        <f t="shared" ref="C99:H99" si="6">SUM(C82:C98)</f>
        <v>29</v>
      </c>
      <c r="D99" s="370">
        <f t="shared" si="6"/>
        <v>40</v>
      </c>
      <c r="E99" s="370">
        <f t="shared" si="6"/>
        <v>66</v>
      </c>
      <c r="F99" s="370">
        <f t="shared" si="6"/>
        <v>93</v>
      </c>
      <c r="G99" s="370">
        <f t="shared" si="6"/>
        <v>95</v>
      </c>
      <c r="H99" s="370">
        <f t="shared" si="6"/>
        <v>26</v>
      </c>
      <c r="I99" s="551"/>
      <c r="J99" s="551"/>
      <c r="K99" s="551"/>
      <c r="L99" s="551"/>
    </row>
    <row r="100" spans="1:12" x14ac:dyDescent="0.25">
      <c r="A100" s="234"/>
      <c r="B100" s="243"/>
      <c r="C100" s="234"/>
      <c r="D100" s="234"/>
      <c r="E100" s="234"/>
      <c r="F100" s="234"/>
      <c r="G100" s="234"/>
      <c r="H100" s="234"/>
      <c r="I100" s="234"/>
      <c r="J100" s="234"/>
      <c r="K100" s="234"/>
      <c r="L100" s="234"/>
    </row>
    <row r="101" spans="1:12" x14ac:dyDescent="0.25">
      <c r="A101" s="234"/>
      <c r="B101" s="234"/>
      <c r="C101" s="234"/>
      <c r="D101" s="234"/>
      <c r="E101" s="234"/>
      <c r="F101" s="234"/>
      <c r="G101" s="234"/>
      <c r="H101" s="234"/>
      <c r="I101" s="234"/>
      <c r="J101" s="234"/>
      <c r="K101" s="234"/>
      <c r="L101" s="234"/>
    </row>
    <row r="102" spans="1:12" ht="47.25" x14ac:dyDescent="0.25">
      <c r="A102" s="236" t="s">
        <v>53</v>
      </c>
      <c r="B102" s="236"/>
      <c r="C102" s="236"/>
      <c r="D102" s="236"/>
      <c r="E102" s="236"/>
      <c r="F102" s="236"/>
      <c r="G102" s="236"/>
      <c r="H102" s="236"/>
      <c r="I102" s="236"/>
      <c r="J102" s="236"/>
      <c r="K102" s="236"/>
      <c r="L102" s="234"/>
    </row>
    <row r="103" spans="1:12" x14ac:dyDescent="0.25">
      <c r="A103" s="234"/>
      <c r="B103" s="234"/>
      <c r="C103" s="234"/>
      <c r="D103" s="234"/>
      <c r="E103" s="234"/>
      <c r="F103" s="234"/>
      <c r="G103" s="234"/>
      <c r="H103" s="234"/>
      <c r="I103" s="234"/>
      <c r="J103" s="234"/>
      <c r="K103" s="234"/>
      <c r="L103" s="234"/>
    </row>
    <row r="104" spans="1:12" x14ac:dyDescent="0.25">
      <c r="A104" s="234"/>
      <c r="B104" s="234"/>
      <c r="C104" s="234"/>
      <c r="D104" s="234"/>
      <c r="E104" s="234"/>
      <c r="F104" s="234"/>
      <c r="G104" s="234"/>
      <c r="H104" s="234"/>
      <c r="I104" s="234"/>
      <c r="J104" s="234"/>
      <c r="K104" s="234"/>
      <c r="L104" s="234"/>
    </row>
    <row r="105" spans="1:12" x14ac:dyDescent="0.25">
      <c r="A105" s="332" t="s">
        <v>54</v>
      </c>
      <c r="B105" s="332"/>
      <c r="C105" s="332"/>
      <c r="D105" s="332"/>
      <c r="E105" s="332"/>
      <c r="F105" s="332"/>
      <c r="G105" s="332"/>
      <c r="H105" s="332"/>
      <c r="I105" s="236"/>
      <c r="J105" s="234"/>
      <c r="K105" s="234"/>
      <c r="L105" s="234"/>
    </row>
    <row r="106" spans="1:12" x14ac:dyDescent="0.25">
      <c r="A106" s="332"/>
      <c r="B106" s="332"/>
      <c r="C106" s="332"/>
      <c r="D106" s="332"/>
      <c r="E106" s="332"/>
      <c r="F106" s="332"/>
      <c r="G106" s="332"/>
      <c r="H106" s="332"/>
      <c r="I106" s="236"/>
      <c r="J106" s="234"/>
      <c r="K106" s="234"/>
      <c r="L106" s="234"/>
    </row>
    <row r="107" spans="1:12" x14ac:dyDescent="0.25">
      <c r="A107" s="234"/>
      <c r="B107" s="234"/>
      <c r="C107" s="234"/>
      <c r="D107" s="234"/>
      <c r="E107" s="234"/>
      <c r="F107" s="234"/>
      <c r="G107" s="234"/>
      <c r="H107" s="234"/>
      <c r="I107" s="332"/>
      <c r="J107" s="234"/>
      <c r="K107" s="234"/>
      <c r="L107" s="234"/>
    </row>
    <row r="108" spans="1:12" x14ac:dyDescent="0.25">
      <c r="A108" s="236"/>
      <c r="B108" s="236"/>
      <c r="C108" s="234"/>
      <c r="D108" s="234"/>
      <c r="E108" s="234"/>
      <c r="F108" s="236"/>
      <c r="G108" s="236"/>
      <c r="H108" s="236"/>
      <c r="J108" s="236"/>
      <c r="K108" s="236"/>
      <c r="L108" s="236"/>
    </row>
    <row r="109" spans="1:12" ht="16.5" thickBot="1" x14ac:dyDescent="0.3">
      <c r="D109" s="332"/>
      <c r="E109" s="332"/>
      <c r="F109" s="332"/>
    </row>
    <row r="110" spans="1:12" ht="47.25" x14ac:dyDescent="0.25">
      <c r="A110" s="243"/>
      <c r="B110" s="336" t="s">
        <v>55</v>
      </c>
      <c r="C110" s="337" t="s">
        <v>56</v>
      </c>
    </row>
    <row r="111" spans="1:12" x14ac:dyDescent="0.25">
      <c r="A111" s="243" t="s">
        <v>57</v>
      </c>
      <c r="B111" s="252">
        <v>556</v>
      </c>
      <c r="C111" s="253">
        <v>271</v>
      </c>
    </row>
    <row r="112" spans="1:12" x14ac:dyDescent="0.25">
      <c r="A112" s="243" t="s">
        <v>58</v>
      </c>
      <c r="B112" s="252">
        <v>779</v>
      </c>
      <c r="C112" s="253">
        <v>320</v>
      </c>
    </row>
    <row r="113" spans="1:9" ht="31.5" x14ac:dyDescent="0.25">
      <c r="A113" s="243" t="s">
        <v>59</v>
      </c>
      <c r="B113" s="252">
        <v>53</v>
      </c>
      <c r="C113" s="253">
        <v>15</v>
      </c>
    </row>
    <row r="114" spans="1:9" x14ac:dyDescent="0.25">
      <c r="A114" s="243" t="s">
        <v>60</v>
      </c>
      <c r="B114" s="252">
        <v>7</v>
      </c>
      <c r="C114" s="253">
        <v>3</v>
      </c>
    </row>
    <row r="115" spans="1:9" x14ac:dyDescent="0.25">
      <c r="A115" s="243" t="s">
        <v>61</v>
      </c>
      <c r="B115" s="252">
        <v>12</v>
      </c>
      <c r="C115" s="253">
        <v>6</v>
      </c>
    </row>
    <row r="116" spans="1:9" x14ac:dyDescent="0.25">
      <c r="A116" s="254" t="s">
        <v>62</v>
      </c>
      <c r="B116" s="252">
        <v>0</v>
      </c>
      <c r="C116" s="253">
        <v>1</v>
      </c>
    </row>
    <row r="117" spans="1:9" x14ac:dyDescent="0.25">
      <c r="A117" s="254" t="s">
        <v>63</v>
      </c>
      <c r="B117" s="252">
        <v>0</v>
      </c>
      <c r="C117" s="252">
        <v>3</v>
      </c>
      <c r="D117" s="234"/>
    </row>
    <row r="118" spans="1:9" x14ac:dyDescent="0.25">
      <c r="A118" s="369" t="s">
        <v>32</v>
      </c>
      <c r="B118" s="214">
        <f>SUM(B111:B117)</f>
        <v>1407</v>
      </c>
      <c r="C118" s="214">
        <f>SUM(C111:C117)</f>
        <v>619</v>
      </c>
      <c r="D118" s="234"/>
    </row>
    <row r="119" spans="1:9" x14ac:dyDescent="0.25">
      <c r="A119" s="255" t="s">
        <v>64</v>
      </c>
      <c r="C119" s="256"/>
      <c r="D119" s="256"/>
      <c r="E119" s="256"/>
      <c r="I119" s="234"/>
    </row>
    <row r="122" spans="1:9" ht="47.25" x14ac:dyDescent="0.25">
      <c r="A122" s="243"/>
      <c r="B122" s="325" t="s">
        <v>65</v>
      </c>
      <c r="C122" s="338" t="s">
        <v>66</v>
      </c>
      <c r="D122" s="338" t="s">
        <v>67</v>
      </c>
      <c r="E122" s="338" t="s">
        <v>68</v>
      </c>
      <c r="F122" s="338" t="s">
        <v>69</v>
      </c>
    </row>
    <row r="123" spans="1:9" ht="31.5" x14ac:dyDescent="0.25">
      <c r="A123" s="243" t="s">
        <v>70</v>
      </c>
      <c r="B123" s="243">
        <v>8</v>
      </c>
      <c r="C123" s="243">
        <v>5</v>
      </c>
      <c r="D123" s="243">
        <v>17</v>
      </c>
      <c r="E123" s="243">
        <v>1</v>
      </c>
      <c r="F123" s="243">
        <v>3</v>
      </c>
    </row>
    <row r="124" spans="1:9" x14ac:dyDescent="0.25">
      <c r="C124" s="244"/>
      <c r="D124" s="244"/>
      <c r="E124" s="244"/>
    </row>
    <row r="125" spans="1:9" ht="31.5" x14ac:dyDescent="0.25">
      <c r="A125" s="247" t="s">
        <v>71</v>
      </c>
    </row>
    <row r="126" spans="1:9" x14ac:dyDescent="0.25">
      <c r="A126" s="247" t="s">
        <v>72</v>
      </c>
    </row>
    <row r="127" spans="1:9" ht="31.5" x14ac:dyDescent="0.25">
      <c r="A127" s="247" t="s">
        <v>73</v>
      </c>
    </row>
    <row r="129" spans="1:5" x14ac:dyDescent="0.25">
      <c r="B129" s="1343" t="s">
        <v>74</v>
      </c>
      <c r="C129" s="1344"/>
      <c r="D129" s="1345"/>
    </row>
    <row r="130" spans="1:5" x14ac:dyDescent="0.25">
      <c r="B130" s="243" t="s">
        <v>75</v>
      </c>
      <c r="C130" s="266"/>
      <c r="D130" s="267">
        <v>786</v>
      </c>
    </row>
    <row r="131" spans="1:5" x14ac:dyDescent="0.25">
      <c r="B131" s="243" t="s">
        <v>76</v>
      </c>
      <c r="C131" s="266"/>
      <c r="D131" s="267">
        <v>609</v>
      </c>
    </row>
    <row r="132" spans="1:5" ht="31.5" x14ac:dyDescent="0.25">
      <c r="B132" s="245" t="s">
        <v>77</v>
      </c>
      <c r="C132" s="243" t="s">
        <v>80</v>
      </c>
      <c r="D132" s="243">
        <v>91</v>
      </c>
    </row>
    <row r="133" spans="1:5" ht="31.5" x14ac:dyDescent="0.25">
      <c r="B133" s="245"/>
      <c r="C133" s="243" t="s">
        <v>82</v>
      </c>
      <c r="D133" s="243">
        <v>37</v>
      </c>
    </row>
    <row r="134" spans="1:5" ht="31.5" x14ac:dyDescent="0.25">
      <c r="B134" s="243" t="s">
        <v>78</v>
      </c>
      <c r="C134" s="266"/>
      <c r="D134" s="267"/>
    </row>
    <row r="135" spans="1:5" x14ac:dyDescent="0.25">
      <c r="B135" s="369" t="s">
        <v>32</v>
      </c>
      <c r="C135" s="214"/>
      <c r="D135" s="214">
        <f>D130+D131+D132+D133</f>
        <v>1523</v>
      </c>
    </row>
    <row r="140" spans="1:5" x14ac:dyDescent="0.25">
      <c r="A140" s="338" t="s">
        <v>178</v>
      </c>
      <c r="B140" s="1343"/>
      <c r="C140" s="1344"/>
      <c r="D140" s="1344"/>
      <c r="E140" s="1344"/>
    </row>
    <row r="141" spans="1:5" x14ac:dyDescent="0.25">
      <c r="A141" s="243"/>
      <c r="B141" s="1418" t="s">
        <v>32</v>
      </c>
      <c r="C141" s="1418" t="s">
        <v>84</v>
      </c>
      <c r="D141" s="1418" t="s">
        <v>85</v>
      </c>
      <c r="E141" s="1418" t="s">
        <v>86</v>
      </c>
    </row>
    <row r="142" spans="1:5" x14ac:dyDescent="0.25">
      <c r="A142" s="243"/>
      <c r="B142" s="1419"/>
      <c r="C142" s="1419"/>
      <c r="D142" s="1419"/>
      <c r="E142" s="1419"/>
    </row>
    <row r="143" spans="1:5" x14ac:dyDescent="0.25">
      <c r="A143" s="359" t="s">
        <v>87</v>
      </c>
      <c r="B143" s="243">
        <v>8</v>
      </c>
      <c r="C143" s="243">
        <v>7</v>
      </c>
      <c r="D143" s="243"/>
      <c r="E143" s="243">
        <v>1</v>
      </c>
    </row>
    <row r="144" spans="1:5" x14ac:dyDescent="0.25">
      <c r="A144" s="359" t="s">
        <v>88</v>
      </c>
      <c r="B144" s="243">
        <v>2</v>
      </c>
      <c r="C144" s="263">
        <v>1</v>
      </c>
      <c r="D144" s="263"/>
      <c r="E144" s="263"/>
    </row>
    <row r="145" spans="1:5" x14ac:dyDescent="0.25">
      <c r="A145" s="359" t="s">
        <v>89</v>
      </c>
      <c r="B145" s="243">
        <v>5</v>
      </c>
      <c r="C145" s="263">
        <v>4</v>
      </c>
      <c r="D145" s="263"/>
      <c r="E145" s="263">
        <v>1</v>
      </c>
    </row>
    <row r="146" spans="1:5" x14ac:dyDescent="0.25">
      <c r="A146" s="359" t="s">
        <v>90</v>
      </c>
      <c r="B146" s="243">
        <v>1</v>
      </c>
      <c r="C146" s="263">
        <v>1</v>
      </c>
      <c r="D146" s="263"/>
      <c r="E146" s="263"/>
    </row>
    <row r="147" spans="1:5" ht="31.5" x14ac:dyDescent="0.25">
      <c r="A147" s="359" t="s">
        <v>91</v>
      </c>
      <c r="B147" s="243">
        <v>10</v>
      </c>
      <c r="C147" s="264">
        <v>10</v>
      </c>
      <c r="D147" s="264">
        <v>4</v>
      </c>
      <c r="E147" s="264"/>
    </row>
    <row r="148" spans="1:5" x14ac:dyDescent="0.25">
      <c r="A148" s="359" t="s">
        <v>92</v>
      </c>
      <c r="B148" s="243">
        <v>2</v>
      </c>
      <c r="C148" s="264">
        <v>1</v>
      </c>
      <c r="D148" s="264"/>
      <c r="E148" s="264">
        <v>1</v>
      </c>
    </row>
    <row r="149" spans="1:5" x14ac:dyDescent="0.25">
      <c r="A149" s="359" t="s">
        <v>93</v>
      </c>
      <c r="B149" s="243">
        <v>2</v>
      </c>
      <c r="C149" s="264">
        <v>2</v>
      </c>
      <c r="D149" s="264"/>
      <c r="E149" s="264"/>
    </row>
  </sheetData>
  <mergeCells count="15">
    <mergeCell ref="B141:B142"/>
    <mergeCell ref="C141:C142"/>
    <mergeCell ref="D141:D142"/>
    <mergeCell ref="E141:E142"/>
    <mergeCell ref="A5:L5"/>
    <mergeCell ref="A8:A9"/>
    <mergeCell ref="B8:B9"/>
    <mergeCell ref="C8:E8"/>
    <mergeCell ref="F8:L8"/>
    <mergeCell ref="A50:C50"/>
    <mergeCell ref="A51:C51"/>
    <mergeCell ref="A55:H55"/>
    <mergeCell ref="B57:C57"/>
    <mergeCell ref="B129:D129"/>
    <mergeCell ref="B140:E140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8"/>
  <sheetViews>
    <sheetView topLeftCell="A70" zoomScale="70" zoomScaleNormal="70" workbookViewId="0">
      <selection activeCell="A81" sqref="A81:XFD81"/>
    </sheetView>
  </sheetViews>
  <sheetFormatPr defaultColWidth="22.140625" defaultRowHeight="15.75" x14ac:dyDescent="0.25"/>
  <cols>
    <col min="1" max="16384" width="22.140625" style="247"/>
  </cols>
  <sheetData>
    <row r="1" spans="1:12" x14ac:dyDescent="0.25">
      <c r="A1" s="1166"/>
      <c r="B1" s="1166"/>
      <c r="C1" s="1166"/>
      <c r="D1" s="1166"/>
      <c r="E1" s="1166"/>
      <c r="F1" s="1166"/>
      <c r="G1" s="1166"/>
      <c r="H1" s="1166"/>
      <c r="I1" s="1166"/>
      <c r="J1" s="1166"/>
      <c r="K1" s="1166"/>
      <c r="L1" s="1166"/>
    </row>
    <row r="2" spans="1:12" ht="63" x14ac:dyDescent="0.25">
      <c r="A2" s="1167" t="s">
        <v>1</v>
      </c>
      <c r="B2" s="1167"/>
      <c r="C2" s="1167"/>
      <c r="D2" s="1167"/>
      <c r="E2" s="1167"/>
      <c r="F2" s="1167"/>
      <c r="G2" s="1167"/>
      <c r="H2" s="1167"/>
      <c r="I2" s="1167"/>
      <c r="J2" s="1167"/>
      <c r="K2" s="1167"/>
      <c r="L2" s="1167"/>
    </row>
    <row r="3" spans="1:12" x14ac:dyDescent="0.25">
      <c r="A3" s="1167"/>
      <c r="B3" s="1167"/>
      <c r="C3" s="1167"/>
      <c r="D3" s="1167"/>
      <c r="E3" s="1167"/>
      <c r="F3" s="1167"/>
      <c r="G3" s="1167"/>
      <c r="H3" s="1167"/>
      <c r="I3" s="1167"/>
      <c r="J3" s="1167"/>
      <c r="K3" s="1167"/>
      <c r="L3" s="1167"/>
    </row>
    <row r="4" spans="1:12" x14ac:dyDescent="0.25">
      <c r="A4" s="1167"/>
      <c r="B4" s="1167"/>
      <c r="C4" s="1167"/>
      <c r="D4" s="1167"/>
      <c r="E4" s="1167"/>
      <c r="F4" s="1167"/>
      <c r="G4" s="1167"/>
      <c r="H4" s="1167"/>
      <c r="I4" s="1167"/>
      <c r="J4" s="1167"/>
      <c r="K4" s="1167"/>
      <c r="L4" s="1167"/>
    </row>
    <row r="5" spans="1:12" x14ac:dyDescent="0.25">
      <c r="A5" s="1700" t="s">
        <v>2</v>
      </c>
      <c r="B5" s="1700"/>
      <c r="C5" s="1700"/>
      <c r="D5" s="1700"/>
      <c r="E5" s="1700"/>
      <c r="F5" s="1700"/>
      <c r="G5" s="1700"/>
      <c r="H5" s="1700"/>
      <c r="I5" s="1700"/>
      <c r="J5" s="1700"/>
      <c r="K5" s="1700"/>
      <c r="L5" s="1700"/>
    </row>
    <row r="6" spans="1:12" x14ac:dyDescent="0.25">
      <c r="A6" s="1167"/>
      <c r="B6" s="1167"/>
      <c r="C6" s="1167"/>
      <c r="D6" s="1167"/>
      <c r="E6" s="1167"/>
      <c r="F6" s="1167"/>
      <c r="G6" s="1167"/>
      <c r="H6" s="1167"/>
      <c r="I6" s="1167"/>
      <c r="J6" s="1167"/>
      <c r="K6" s="1167"/>
      <c r="L6" s="1167"/>
    </row>
    <row r="7" spans="1:12" x14ac:dyDescent="0.25">
      <c r="A7" s="1167"/>
      <c r="B7" s="1167"/>
      <c r="C7" s="1167"/>
      <c r="D7" s="1167"/>
      <c r="E7" s="1167"/>
      <c r="F7" s="1167"/>
      <c r="G7" s="1167"/>
      <c r="H7" s="1167"/>
      <c r="I7" s="1167"/>
      <c r="J7" s="1167"/>
      <c r="K7" s="1167"/>
      <c r="L7" s="1167"/>
    </row>
    <row r="8" spans="1:12" x14ac:dyDescent="0.25">
      <c r="A8" s="1703" t="s">
        <v>33</v>
      </c>
      <c r="B8" s="1695" t="s">
        <v>3</v>
      </c>
      <c r="C8" s="1697"/>
      <c r="D8" s="1698"/>
      <c r="E8" s="1699"/>
      <c r="F8" s="1697" t="s">
        <v>4</v>
      </c>
      <c r="G8" s="1698"/>
      <c r="H8" s="1698"/>
      <c r="I8" s="1698"/>
      <c r="J8" s="1698"/>
      <c r="K8" s="1698"/>
      <c r="L8" s="1702"/>
    </row>
    <row r="9" spans="1:12" ht="126" x14ac:dyDescent="0.25">
      <c r="A9" s="1704"/>
      <c r="B9" s="1696"/>
      <c r="C9" s="1168" t="s">
        <v>5</v>
      </c>
      <c r="D9" s="1169" t="s">
        <v>6</v>
      </c>
      <c r="E9" s="1170" t="s">
        <v>7</v>
      </c>
      <c r="F9" s="1171" t="s">
        <v>8</v>
      </c>
      <c r="G9" s="1169" t="s">
        <v>9</v>
      </c>
      <c r="H9" s="1169" t="s">
        <v>10</v>
      </c>
      <c r="I9" s="1169" t="s">
        <v>83</v>
      </c>
      <c r="J9" s="1169" t="s">
        <v>12</v>
      </c>
      <c r="K9" s="1169" t="s">
        <v>13</v>
      </c>
      <c r="L9" s="1169" t="s">
        <v>14</v>
      </c>
    </row>
    <row r="10" spans="1:12" ht="31.5" x14ac:dyDescent="0.25">
      <c r="A10" s="1172" t="s">
        <v>15</v>
      </c>
      <c r="B10" s="1173">
        <v>2733</v>
      </c>
      <c r="C10" s="1168">
        <v>283</v>
      </c>
      <c r="D10" s="1169">
        <v>80</v>
      </c>
      <c r="E10" s="1170">
        <v>2370</v>
      </c>
      <c r="F10" s="1174">
        <v>254</v>
      </c>
      <c r="G10" s="1175">
        <v>2</v>
      </c>
      <c r="H10" s="1175">
        <v>12</v>
      </c>
      <c r="I10" s="1175">
        <v>3</v>
      </c>
      <c r="J10" s="1175">
        <v>2</v>
      </c>
      <c r="K10" s="1175">
        <v>0</v>
      </c>
      <c r="L10" s="1175">
        <v>215</v>
      </c>
    </row>
    <row r="11" spans="1:12" ht="47.25" x14ac:dyDescent="0.25">
      <c r="A11" s="1172" t="s">
        <v>16</v>
      </c>
      <c r="B11" s="1173">
        <v>106</v>
      </c>
      <c r="C11" s="1176">
        <v>20</v>
      </c>
      <c r="D11" s="1175">
        <v>16</v>
      </c>
      <c r="E11" s="1177">
        <v>70</v>
      </c>
      <c r="F11" s="1174">
        <v>56</v>
      </c>
      <c r="G11" s="1175">
        <v>0</v>
      </c>
      <c r="H11" s="1175">
        <v>0</v>
      </c>
      <c r="I11" s="1175">
        <v>0</v>
      </c>
      <c r="J11" s="1175">
        <v>50</v>
      </c>
      <c r="K11" s="1175">
        <v>6</v>
      </c>
      <c r="L11" s="1175">
        <v>0</v>
      </c>
    </row>
    <row r="12" spans="1:12" ht="31.5" x14ac:dyDescent="0.25">
      <c r="A12" s="1172" t="s">
        <v>17</v>
      </c>
      <c r="B12" s="1173">
        <v>353</v>
      </c>
      <c r="C12" s="1176">
        <v>109</v>
      </c>
      <c r="D12" s="1175">
        <v>120</v>
      </c>
      <c r="E12" s="1177">
        <v>124</v>
      </c>
      <c r="F12" s="1174">
        <v>102</v>
      </c>
      <c r="G12" s="1175">
        <v>3</v>
      </c>
      <c r="H12" s="1175">
        <v>32</v>
      </c>
      <c r="I12" s="1175">
        <v>45</v>
      </c>
      <c r="J12" s="1175">
        <v>22</v>
      </c>
      <c r="K12" s="1175">
        <v>0</v>
      </c>
      <c r="L12" s="1175">
        <v>0</v>
      </c>
    </row>
    <row r="13" spans="1:12" ht="31.5" x14ac:dyDescent="0.25">
      <c r="A13" s="1172" t="s">
        <v>18</v>
      </c>
      <c r="B13" s="1173">
        <v>35</v>
      </c>
      <c r="C13" s="1176">
        <v>0</v>
      </c>
      <c r="D13" s="1175">
        <v>5</v>
      </c>
      <c r="E13" s="1177">
        <v>30</v>
      </c>
      <c r="F13" s="1174">
        <v>37</v>
      </c>
      <c r="G13" s="1175">
        <v>3</v>
      </c>
      <c r="H13" s="1175">
        <v>34</v>
      </c>
      <c r="I13" s="1175">
        <v>0</v>
      </c>
      <c r="J13" s="1175">
        <v>0</v>
      </c>
      <c r="K13" s="1175">
        <v>0</v>
      </c>
      <c r="L13" s="1175">
        <v>0</v>
      </c>
    </row>
    <row r="14" spans="1:12" ht="31.5" x14ac:dyDescent="0.25">
      <c r="A14" s="1172" t="s">
        <v>19</v>
      </c>
      <c r="B14" s="1173">
        <v>4</v>
      </c>
      <c r="C14" s="1176">
        <v>0</v>
      </c>
      <c r="D14" s="1175">
        <v>4</v>
      </c>
      <c r="E14" s="1177">
        <v>0</v>
      </c>
      <c r="F14" s="1174">
        <v>4</v>
      </c>
      <c r="G14" s="1175">
        <v>1</v>
      </c>
      <c r="H14" s="1175">
        <v>3</v>
      </c>
      <c r="I14" s="1175">
        <v>0</v>
      </c>
      <c r="J14" s="1175">
        <v>0</v>
      </c>
      <c r="K14" s="1175">
        <v>0</v>
      </c>
      <c r="L14" s="1175">
        <v>0</v>
      </c>
    </row>
    <row r="15" spans="1:12" x14ac:dyDescent="0.25">
      <c r="A15" s="1172" t="s">
        <v>20</v>
      </c>
      <c r="B15" s="1173">
        <v>275</v>
      </c>
      <c r="C15" s="1176">
        <v>69</v>
      </c>
      <c r="D15" s="1175">
        <v>45</v>
      </c>
      <c r="E15" s="1177">
        <v>161</v>
      </c>
      <c r="F15" s="1174">
        <v>27</v>
      </c>
      <c r="G15" s="1175">
        <v>0</v>
      </c>
      <c r="H15" s="1175">
        <v>0</v>
      </c>
      <c r="I15" s="1175">
        <v>0</v>
      </c>
      <c r="J15" s="1175">
        <v>25</v>
      </c>
      <c r="K15" s="1175">
        <v>2</v>
      </c>
      <c r="L15" s="1175">
        <v>0</v>
      </c>
    </row>
    <row r="16" spans="1:12" x14ac:dyDescent="0.25">
      <c r="A16" s="1172" t="s">
        <v>21</v>
      </c>
      <c r="B16" s="1173">
        <v>219</v>
      </c>
      <c r="C16" s="1176">
        <v>51</v>
      </c>
      <c r="D16" s="1175">
        <v>29</v>
      </c>
      <c r="E16" s="1177">
        <v>139</v>
      </c>
      <c r="F16" s="1174">
        <v>40</v>
      </c>
      <c r="G16" s="1175">
        <v>0</v>
      </c>
      <c r="H16" s="1175">
        <v>0</v>
      </c>
      <c r="I16" s="1175">
        <v>0</v>
      </c>
      <c r="J16" s="1175">
        <v>36</v>
      </c>
      <c r="K16" s="1175">
        <v>4</v>
      </c>
      <c r="L16" s="1175">
        <v>0</v>
      </c>
    </row>
    <row r="17" spans="1:13" x14ac:dyDescent="0.25">
      <c r="A17" s="1172" t="s">
        <v>22</v>
      </c>
      <c r="B17" s="1173">
        <v>105</v>
      </c>
      <c r="C17" s="1176">
        <v>15</v>
      </c>
      <c r="D17" s="1175">
        <v>10</v>
      </c>
      <c r="E17" s="1177">
        <v>80</v>
      </c>
      <c r="F17" s="1174">
        <v>13</v>
      </c>
      <c r="G17" s="1175">
        <v>1</v>
      </c>
      <c r="H17" s="1175">
        <v>7</v>
      </c>
      <c r="I17" s="1175">
        <v>5</v>
      </c>
      <c r="J17" s="1175">
        <v>0</v>
      </c>
      <c r="K17" s="1175">
        <v>0</v>
      </c>
      <c r="L17" s="1175">
        <v>0</v>
      </c>
      <c r="M17" s="826"/>
    </row>
    <row r="18" spans="1:13" x14ac:dyDescent="0.25">
      <c r="A18" s="1172" t="s">
        <v>23</v>
      </c>
      <c r="B18" s="1173">
        <v>0</v>
      </c>
      <c r="C18" s="1176">
        <v>0</v>
      </c>
      <c r="D18" s="1175">
        <v>0</v>
      </c>
      <c r="E18" s="1177">
        <v>0</v>
      </c>
      <c r="F18" s="1174">
        <v>0</v>
      </c>
      <c r="G18" s="1175">
        <v>0</v>
      </c>
      <c r="H18" s="1175">
        <v>0</v>
      </c>
      <c r="I18" s="1175">
        <v>0</v>
      </c>
      <c r="J18" s="1175">
        <v>0</v>
      </c>
      <c r="K18" s="1175">
        <v>0</v>
      </c>
      <c r="L18" s="1175">
        <v>0</v>
      </c>
      <c r="M18" s="826"/>
    </row>
    <row r="19" spans="1:13" x14ac:dyDescent="0.25">
      <c r="A19" s="1172" t="s">
        <v>24</v>
      </c>
      <c r="B19" s="1173">
        <v>52</v>
      </c>
      <c r="C19" s="1176">
        <v>8</v>
      </c>
      <c r="D19" s="1175">
        <v>14</v>
      </c>
      <c r="E19" s="1177">
        <v>30</v>
      </c>
      <c r="F19" s="1174">
        <v>13</v>
      </c>
      <c r="G19" s="1175">
        <v>2</v>
      </c>
      <c r="H19" s="1175">
        <v>11</v>
      </c>
      <c r="I19" s="1175">
        <v>0</v>
      </c>
      <c r="J19" s="1175">
        <v>0</v>
      </c>
      <c r="K19" s="1175">
        <v>0</v>
      </c>
      <c r="L19" s="1175">
        <v>0</v>
      </c>
      <c r="M19" s="826"/>
    </row>
    <row r="20" spans="1:13" ht="31.5" x14ac:dyDescent="0.25">
      <c r="A20" s="1172" t="s">
        <v>25</v>
      </c>
      <c r="B20" s="1173">
        <v>40</v>
      </c>
      <c r="C20" s="1176">
        <v>0</v>
      </c>
      <c r="D20" s="1175">
        <v>6</v>
      </c>
      <c r="E20" s="1177">
        <v>34</v>
      </c>
      <c r="F20" s="1174">
        <v>126</v>
      </c>
      <c r="G20" s="1175">
        <v>67</v>
      </c>
      <c r="H20" s="1175">
        <v>59</v>
      </c>
      <c r="I20" s="1175">
        <v>0</v>
      </c>
      <c r="J20" s="1175">
        <v>0</v>
      </c>
      <c r="K20" s="1175">
        <v>0</v>
      </c>
      <c r="L20" s="1175">
        <v>0</v>
      </c>
      <c r="M20" s="826"/>
    </row>
    <row r="21" spans="1:13" ht="31.5" x14ac:dyDescent="0.25">
      <c r="A21" s="1172" t="s">
        <v>26</v>
      </c>
      <c r="B21" s="1173">
        <v>0</v>
      </c>
      <c r="C21" s="1176">
        <v>0</v>
      </c>
      <c r="D21" s="1175">
        <v>0</v>
      </c>
      <c r="E21" s="1177">
        <v>0</v>
      </c>
      <c r="F21" s="1174">
        <v>0</v>
      </c>
      <c r="G21" s="1175">
        <v>0</v>
      </c>
      <c r="H21" s="1175">
        <v>0</v>
      </c>
      <c r="I21" s="1175">
        <v>0</v>
      </c>
      <c r="J21" s="1175">
        <v>0</v>
      </c>
      <c r="K21" s="1175">
        <v>0</v>
      </c>
      <c r="L21" s="1175">
        <v>0</v>
      </c>
      <c r="M21" s="826"/>
    </row>
    <row r="22" spans="1:13" ht="31.5" x14ac:dyDescent="0.25">
      <c r="A22" s="1172" t="s">
        <v>27</v>
      </c>
      <c r="B22" s="1173">
        <v>0</v>
      </c>
      <c r="C22" s="1176">
        <v>0</v>
      </c>
      <c r="D22" s="1175">
        <v>0</v>
      </c>
      <c r="E22" s="1177">
        <v>0</v>
      </c>
      <c r="F22" s="1174">
        <v>58</v>
      </c>
      <c r="G22" s="1175">
        <v>58</v>
      </c>
      <c r="H22" s="1175">
        <v>0</v>
      </c>
      <c r="I22" s="1175">
        <v>0</v>
      </c>
      <c r="J22" s="1175">
        <v>0</v>
      </c>
      <c r="K22" s="1175">
        <v>0</v>
      </c>
      <c r="L22" s="1175">
        <v>0</v>
      </c>
      <c r="M22" s="826"/>
    </row>
    <row r="23" spans="1:13" x14ac:dyDescent="0.25">
      <c r="A23" s="1172" t="s">
        <v>28</v>
      </c>
      <c r="B23" s="1173">
        <v>0</v>
      </c>
      <c r="C23" s="1176">
        <v>0</v>
      </c>
      <c r="D23" s="1175">
        <v>0</v>
      </c>
      <c r="E23" s="1177">
        <v>0</v>
      </c>
      <c r="F23" s="1174">
        <v>142</v>
      </c>
      <c r="G23" s="1175">
        <v>142</v>
      </c>
      <c r="H23" s="1175">
        <v>0</v>
      </c>
      <c r="I23" s="1175">
        <v>0</v>
      </c>
      <c r="J23" s="1175">
        <v>0</v>
      </c>
      <c r="K23" s="1175">
        <v>0</v>
      </c>
      <c r="L23" s="1175">
        <v>0</v>
      </c>
      <c r="M23" s="826"/>
    </row>
    <row r="24" spans="1:13" x14ac:dyDescent="0.25">
      <c r="A24" s="1172" t="s">
        <v>29</v>
      </c>
      <c r="B24" s="1173">
        <v>340</v>
      </c>
      <c r="C24" s="1176">
        <v>42</v>
      </c>
      <c r="D24" s="1175">
        <v>48</v>
      </c>
      <c r="E24" s="1177">
        <v>250</v>
      </c>
      <c r="F24" s="1174">
        <v>0</v>
      </c>
      <c r="G24" s="1175">
        <v>0</v>
      </c>
      <c r="H24" s="1175">
        <v>0</v>
      </c>
      <c r="I24" s="1175">
        <v>0</v>
      </c>
      <c r="J24" s="1175">
        <v>0</v>
      </c>
      <c r="K24" s="1175">
        <v>0</v>
      </c>
      <c r="L24" s="1175">
        <v>0</v>
      </c>
      <c r="M24" s="826"/>
    </row>
    <row r="25" spans="1:13" ht="31.5" x14ac:dyDescent="0.25">
      <c r="A25" s="1172" t="s">
        <v>30</v>
      </c>
      <c r="B25" s="1173">
        <v>71</v>
      </c>
      <c r="C25" s="1176">
        <v>0</v>
      </c>
      <c r="D25" s="1175">
        <v>15</v>
      </c>
      <c r="E25" s="1177">
        <v>56</v>
      </c>
      <c r="F25" s="1174">
        <v>72</v>
      </c>
      <c r="G25" s="1175">
        <v>1</v>
      </c>
      <c r="H25" s="1175">
        <v>71</v>
      </c>
      <c r="I25" s="1175">
        <v>0</v>
      </c>
      <c r="J25" s="1175">
        <v>0</v>
      </c>
      <c r="K25" s="1175">
        <v>0</v>
      </c>
      <c r="L25" s="1175">
        <v>0</v>
      </c>
      <c r="M25" s="826"/>
    </row>
    <row r="26" spans="1:13" x14ac:dyDescent="0.25">
      <c r="A26" s="1172" t="s">
        <v>31</v>
      </c>
      <c r="B26" s="1173">
        <v>489</v>
      </c>
      <c r="C26" s="1176">
        <v>104</v>
      </c>
      <c r="D26" s="1175">
        <v>40</v>
      </c>
      <c r="E26" s="1177">
        <v>345</v>
      </c>
      <c r="F26" s="1174">
        <v>27</v>
      </c>
      <c r="G26" s="1175">
        <v>1</v>
      </c>
      <c r="H26" s="1175">
        <v>21</v>
      </c>
      <c r="I26" s="1175">
        <v>6</v>
      </c>
      <c r="J26" s="1175">
        <v>0</v>
      </c>
      <c r="K26" s="1175">
        <v>0</v>
      </c>
      <c r="L26" s="1175">
        <v>0</v>
      </c>
      <c r="M26" s="1178"/>
    </row>
    <row r="27" spans="1:13" s="251" customFormat="1" ht="16.5" thickBot="1" x14ac:dyDescent="0.3">
      <c r="A27" s="1179" t="s">
        <v>32</v>
      </c>
      <c r="B27" s="1180">
        <v>4822</v>
      </c>
      <c r="C27" s="1181">
        <v>701</v>
      </c>
      <c r="D27" s="1182">
        <v>432</v>
      </c>
      <c r="E27" s="1183">
        <v>3689</v>
      </c>
      <c r="F27" s="1184">
        <v>971</v>
      </c>
      <c r="G27" s="1185">
        <v>281</v>
      </c>
      <c r="H27" s="1185">
        <v>250</v>
      </c>
      <c r="I27" s="1185">
        <v>59</v>
      </c>
      <c r="J27" s="1185">
        <v>135</v>
      </c>
      <c r="K27" s="1185">
        <v>12</v>
      </c>
      <c r="L27" s="1185">
        <v>215</v>
      </c>
      <c r="M27" s="832"/>
    </row>
    <row r="28" spans="1:13" x14ac:dyDescent="0.25">
      <c r="A28" s="818"/>
      <c r="B28" s="818"/>
      <c r="C28" s="1186"/>
      <c r="D28" s="1186"/>
      <c r="E28" s="1186"/>
      <c r="F28" s="818"/>
      <c r="G28" s="818"/>
      <c r="H28" s="818"/>
      <c r="I28" s="818"/>
      <c r="J28" s="818"/>
      <c r="K28" s="818"/>
      <c r="L28" s="818"/>
      <c r="M28" s="826"/>
    </row>
    <row r="29" spans="1:13" ht="123" customHeight="1" x14ac:dyDescent="0.25">
      <c r="A29" s="1169" t="s">
        <v>33</v>
      </c>
      <c r="B29" s="1187" t="s">
        <v>34</v>
      </c>
      <c r="C29" s="1188"/>
      <c r="D29" s="1188"/>
      <c r="E29" s="1188"/>
      <c r="F29" s="1188"/>
      <c r="G29" s="1188"/>
      <c r="H29" s="1188"/>
      <c r="I29" s="1188"/>
      <c r="J29" s="1188"/>
      <c r="K29" s="1188"/>
      <c r="L29" s="1188"/>
      <c r="M29" s="826"/>
    </row>
    <row r="30" spans="1:13" x14ac:dyDescent="0.25">
      <c r="A30" s="1169"/>
      <c r="B30" s="1169"/>
      <c r="C30" s="1188"/>
      <c r="D30" s="1188"/>
      <c r="E30" s="1188"/>
      <c r="F30" s="1188"/>
      <c r="G30" s="1188"/>
      <c r="H30" s="1188"/>
      <c r="I30" s="1188"/>
      <c r="J30" s="1188"/>
      <c r="K30" s="1188"/>
      <c r="L30" s="1188"/>
      <c r="M30" s="826"/>
    </row>
    <row r="31" spans="1:13" ht="31.5" x14ac:dyDescent="0.25">
      <c r="A31" s="1189" t="s">
        <v>15</v>
      </c>
      <c r="B31" s="1175"/>
      <c r="C31" s="1190"/>
      <c r="D31" s="1190"/>
      <c r="E31" s="1190"/>
      <c r="F31" s="1190"/>
      <c r="G31" s="1190"/>
      <c r="H31" s="1190"/>
      <c r="I31" s="1190"/>
      <c r="J31" s="1190"/>
      <c r="K31" s="1190"/>
      <c r="L31" s="1190"/>
      <c r="M31" s="826"/>
    </row>
    <row r="32" spans="1:13" ht="47.25" x14ac:dyDescent="0.25">
      <c r="A32" s="1189" t="s">
        <v>16</v>
      </c>
      <c r="B32" s="1175"/>
      <c r="C32" s="1190"/>
      <c r="D32" s="1190"/>
      <c r="E32" s="1190"/>
      <c r="F32" s="1190"/>
      <c r="G32" s="1190"/>
      <c r="H32" s="1190"/>
      <c r="I32" s="1190"/>
      <c r="J32" s="1190"/>
      <c r="K32" s="1190"/>
      <c r="L32" s="1190"/>
      <c r="M32" s="826"/>
    </row>
    <row r="33" spans="1:12" ht="31.5" x14ac:dyDescent="0.25">
      <c r="A33" s="1189" t="s">
        <v>17</v>
      </c>
      <c r="B33" s="1175">
        <v>7</v>
      </c>
      <c r="C33" s="1190"/>
      <c r="D33" s="1190"/>
      <c r="E33" s="1190"/>
      <c r="F33" s="1190"/>
      <c r="G33" s="1190"/>
      <c r="H33" s="1190"/>
      <c r="I33" s="1190"/>
      <c r="J33" s="1190"/>
      <c r="K33" s="1190"/>
      <c r="L33" s="1190"/>
    </row>
    <row r="34" spans="1:12" ht="31.5" x14ac:dyDescent="0.25">
      <c r="A34" s="1189" t="s">
        <v>18</v>
      </c>
      <c r="B34" s="1175"/>
      <c r="C34" s="1190"/>
      <c r="D34" s="1190"/>
      <c r="E34" s="1190"/>
      <c r="F34" s="1190"/>
      <c r="G34" s="1190"/>
      <c r="H34" s="1190"/>
      <c r="I34" s="1190"/>
      <c r="J34" s="1190"/>
      <c r="K34" s="1190"/>
      <c r="L34" s="1190"/>
    </row>
    <row r="35" spans="1:12" ht="31.5" x14ac:dyDescent="0.25">
      <c r="A35" s="1189" t="s">
        <v>19</v>
      </c>
      <c r="B35" s="1175">
        <v>1</v>
      </c>
      <c r="C35" s="1190"/>
      <c r="D35" s="1190"/>
      <c r="E35" s="1190"/>
      <c r="F35" s="1190"/>
      <c r="G35" s="1190"/>
      <c r="H35" s="1190"/>
      <c r="I35" s="1190"/>
      <c r="J35" s="1190"/>
      <c r="K35" s="1190"/>
      <c r="L35" s="1190"/>
    </row>
    <row r="36" spans="1:12" x14ac:dyDescent="0.25">
      <c r="A36" s="1189" t="s">
        <v>20</v>
      </c>
      <c r="B36" s="1175"/>
      <c r="C36" s="1190"/>
      <c r="D36" s="1190"/>
      <c r="E36" s="1190"/>
      <c r="F36" s="1190"/>
      <c r="G36" s="1190"/>
      <c r="H36" s="1190"/>
      <c r="I36" s="1190"/>
      <c r="J36" s="1190"/>
      <c r="K36" s="1190"/>
      <c r="L36" s="1190"/>
    </row>
    <row r="37" spans="1:12" x14ac:dyDescent="0.25">
      <c r="A37" s="1189" t="s">
        <v>21</v>
      </c>
      <c r="B37" s="1175"/>
      <c r="C37" s="1190"/>
      <c r="D37" s="1190"/>
      <c r="E37" s="1190"/>
      <c r="F37" s="1190"/>
      <c r="G37" s="1190"/>
      <c r="H37" s="1190"/>
      <c r="I37" s="1190"/>
      <c r="J37" s="1190"/>
      <c r="K37" s="1190"/>
      <c r="L37" s="1190"/>
    </row>
    <row r="38" spans="1:12" x14ac:dyDescent="0.25">
      <c r="A38" s="1189" t="s">
        <v>22</v>
      </c>
      <c r="B38" s="1175"/>
      <c r="C38" s="1190"/>
      <c r="D38" s="1190"/>
      <c r="E38" s="1190"/>
      <c r="F38" s="1190"/>
      <c r="G38" s="1190"/>
      <c r="H38" s="1190"/>
      <c r="I38" s="1190"/>
      <c r="J38" s="1190"/>
      <c r="K38" s="1190"/>
      <c r="L38" s="1190"/>
    </row>
    <row r="39" spans="1:12" x14ac:dyDescent="0.25">
      <c r="A39" s="1189" t="s">
        <v>23</v>
      </c>
      <c r="B39" s="1175"/>
      <c r="C39" s="1190"/>
      <c r="D39" s="1190"/>
      <c r="E39" s="1190"/>
      <c r="F39" s="1190"/>
      <c r="G39" s="1190"/>
      <c r="H39" s="1190"/>
      <c r="I39" s="1190"/>
      <c r="J39" s="1190"/>
      <c r="K39" s="1190"/>
      <c r="L39" s="1190"/>
    </row>
    <row r="40" spans="1:12" x14ac:dyDescent="0.25">
      <c r="A40" s="1189" t="s">
        <v>24</v>
      </c>
      <c r="B40" s="1175"/>
      <c r="C40" s="1190"/>
      <c r="D40" s="1190"/>
      <c r="E40" s="1190"/>
      <c r="F40" s="1190"/>
      <c r="G40" s="1190"/>
      <c r="H40" s="1190"/>
      <c r="I40" s="1190"/>
      <c r="J40" s="1190"/>
      <c r="K40" s="1190"/>
      <c r="L40" s="1190"/>
    </row>
    <row r="41" spans="1:12" ht="31.5" x14ac:dyDescent="0.25">
      <c r="A41" s="1189" t="s">
        <v>25</v>
      </c>
      <c r="B41" s="1175"/>
      <c r="C41" s="1190"/>
      <c r="D41" s="1190"/>
      <c r="E41" s="1190"/>
      <c r="F41" s="1190"/>
      <c r="G41" s="1190"/>
      <c r="H41" s="1190"/>
      <c r="I41" s="1190"/>
      <c r="J41" s="1190"/>
      <c r="K41" s="1190"/>
      <c r="L41" s="1190"/>
    </row>
    <row r="42" spans="1:12" ht="31.5" x14ac:dyDescent="0.25">
      <c r="A42" s="1189" t="s">
        <v>26</v>
      </c>
      <c r="B42" s="1175"/>
      <c r="C42" s="1190"/>
      <c r="D42" s="1190"/>
      <c r="E42" s="1190"/>
      <c r="F42" s="1190"/>
      <c r="G42" s="1190"/>
      <c r="H42" s="1190"/>
      <c r="I42" s="1190"/>
      <c r="J42" s="1190"/>
      <c r="K42" s="1190"/>
      <c r="L42" s="1190"/>
    </row>
    <row r="43" spans="1:12" ht="31.5" x14ac:dyDescent="0.25">
      <c r="A43" s="1189" t="s">
        <v>27</v>
      </c>
      <c r="B43" s="1175"/>
      <c r="C43" s="1190"/>
      <c r="D43" s="1190"/>
      <c r="E43" s="1190"/>
      <c r="F43" s="1190"/>
      <c r="G43" s="1190"/>
      <c r="H43" s="1190"/>
      <c r="I43" s="1190"/>
      <c r="J43" s="1190"/>
      <c r="K43" s="1190"/>
      <c r="L43" s="1190"/>
    </row>
    <row r="44" spans="1:12" x14ac:dyDescent="0.25">
      <c r="A44" s="1189" t="s">
        <v>28</v>
      </c>
      <c r="B44" s="1175"/>
      <c r="C44" s="1190"/>
      <c r="D44" s="1190"/>
      <c r="E44" s="1190"/>
      <c r="F44" s="1190"/>
      <c r="G44" s="1190"/>
      <c r="H44" s="1190"/>
      <c r="I44" s="1190"/>
      <c r="J44" s="1190"/>
      <c r="K44" s="1190"/>
      <c r="L44" s="1190"/>
    </row>
    <row r="45" spans="1:12" x14ac:dyDescent="0.25">
      <c r="A45" s="1189" t="s">
        <v>29</v>
      </c>
      <c r="B45" s="1175"/>
      <c r="C45" s="1190"/>
      <c r="D45" s="1190"/>
      <c r="E45" s="1190"/>
      <c r="F45" s="1190"/>
      <c r="G45" s="1190"/>
      <c r="H45" s="1190"/>
      <c r="I45" s="1190"/>
      <c r="J45" s="1190"/>
      <c r="K45" s="1190"/>
      <c r="L45" s="1190"/>
    </row>
    <row r="46" spans="1:12" ht="31.5" x14ac:dyDescent="0.25">
      <c r="A46" s="1189" t="s">
        <v>30</v>
      </c>
      <c r="B46" s="1175"/>
      <c r="C46" s="1190"/>
      <c r="D46" s="1190"/>
      <c r="E46" s="1190"/>
      <c r="F46" s="1190"/>
      <c r="G46" s="1190"/>
      <c r="H46" s="1190"/>
      <c r="I46" s="1190"/>
      <c r="J46" s="1190"/>
      <c r="K46" s="1190"/>
      <c r="L46" s="1190"/>
    </row>
    <row r="47" spans="1:12" x14ac:dyDescent="0.25">
      <c r="A47" s="1189" t="s">
        <v>31</v>
      </c>
      <c r="B47" s="1175"/>
      <c r="C47" s="1190"/>
      <c r="D47" s="1190"/>
      <c r="E47" s="1190"/>
      <c r="F47" s="1190"/>
      <c r="G47" s="1190"/>
      <c r="H47" s="1190"/>
      <c r="I47" s="1190"/>
      <c r="J47" s="1190"/>
      <c r="K47" s="1190"/>
      <c r="L47" s="1190"/>
    </row>
    <row r="48" spans="1:12" s="248" customFormat="1" x14ac:dyDescent="0.25">
      <c r="A48" s="1191" t="s">
        <v>32</v>
      </c>
      <c r="B48" s="1185">
        <v>8</v>
      </c>
      <c r="C48" s="1192"/>
      <c r="D48" s="1192"/>
      <c r="E48" s="1192"/>
      <c r="F48" s="1192"/>
      <c r="G48" s="1192"/>
      <c r="H48" s="1192"/>
      <c r="I48" s="1192"/>
      <c r="J48" s="1192"/>
      <c r="K48" s="1192"/>
      <c r="L48" s="1192"/>
    </row>
    <row r="49" spans="1:12" x14ac:dyDescent="0.25">
      <c r="A49" s="818"/>
      <c r="B49" s="818"/>
      <c r="C49" s="818"/>
      <c r="D49" s="818"/>
      <c r="E49" s="818"/>
      <c r="F49" s="818"/>
      <c r="G49" s="818"/>
      <c r="H49" s="818"/>
      <c r="I49" s="818"/>
      <c r="J49" s="818"/>
      <c r="K49" s="818"/>
      <c r="L49" s="818"/>
    </row>
    <row r="50" spans="1:12" x14ac:dyDescent="0.25">
      <c r="A50" s="1701" t="s">
        <v>35</v>
      </c>
      <c r="B50" s="1701"/>
      <c r="C50" s="1701"/>
      <c r="D50" s="1193"/>
      <c r="E50" s="1193"/>
      <c r="F50" s="1193"/>
      <c r="G50" s="1193"/>
      <c r="H50" s="1193"/>
      <c r="I50" s="1193"/>
      <c r="J50" s="1193"/>
      <c r="K50" s="1193"/>
      <c r="L50" s="1193"/>
    </row>
    <row r="51" spans="1:12" x14ac:dyDescent="0.25">
      <c r="A51" s="1635" t="s">
        <v>36</v>
      </c>
      <c r="B51" s="1635"/>
      <c r="C51" s="1635"/>
      <c r="D51" s="825"/>
      <c r="E51" s="818"/>
      <c r="F51" s="818"/>
      <c r="G51" s="818"/>
      <c r="H51" s="818"/>
      <c r="I51" s="818"/>
      <c r="J51" s="818"/>
      <c r="K51" s="818"/>
      <c r="L51" s="818"/>
    </row>
    <row r="52" spans="1:12" x14ac:dyDescent="0.25">
      <c r="A52" s="825"/>
      <c r="B52" s="825"/>
      <c r="C52" s="825"/>
      <c r="D52" s="825"/>
      <c r="E52" s="825"/>
      <c r="F52" s="825"/>
      <c r="G52" s="825"/>
      <c r="H52" s="825"/>
      <c r="I52" s="825"/>
      <c r="J52" s="825"/>
      <c r="K52" s="825"/>
      <c r="L52" s="825"/>
    </row>
    <row r="53" spans="1:12" x14ac:dyDescent="0.25">
      <c r="A53" s="818"/>
      <c r="B53" s="818"/>
      <c r="C53" s="818"/>
      <c r="D53" s="818"/>
      <c r="E53" s="818"/>
      <c r="F53" s="818"/>
      <c r="G53" s="818"/>
      <c r="H53" s="818"/>
      <c r="I53" s="818"/>
      <c r="J53" s="818"/>
      <c r="K53" s="818"/>
      <c r="L53" s="818"/>
    </row>
    <row r="54" spans="1:12" x14ac:dyDescent="0.25">
      <c r="A54" s="818"/>
      <c r="B54" s="818"/>
      <c r="C54" s="818"/>
      <c r="D54" s="818"/>
      <c r="E54" s="818"/>
      <c r="F54" s="818"/>
      <c r="G54" s="818"/>
      <c r="H54" s="818"/>
      <c r="I54" s="818"/>
      <c r="J54" s="818"/>
      <c r="K54" s="818"/>
      <c r="L54" s="818"/>
    </row>
    <row r="55" spans="1:12" x14ac:dyDescent="0.25">
      <c r="A55" s="1700" t="s">
        <v>37</v>
      </c>
      <c r="B55" s="1700"/>
      <c r="C55" s="1700"/>
      <c r="D55" s="1700"/>
      <c r="E55" s="1700"/>
      <c r="F55" s="1700"/>
      <c r="G55" s="1700"/>
      <c r="H55" s="1700"/>
      <c r="I55" s="1167"/>
      <c r="J55" s="1167"/>
      <c r="K55" s="1167"/>
      <c r="L55" s="1167"/>
    </row>
    <row r="56" spans="1:12" ht="16.5" thickBot="1" x14ac:dyDescent="0.3">
      <c r="A56" s="818"/>
      <c r="B56" s="818"/>
      <c r="C56" s="818"/>
      <c r="D56" s="818"/>
      <c r="E56" s="818"/>
      <c r="F56" s="818"/>
      <c r="G56" s="818"/>
      <c r="H56" s="818"/>
      <c r="I56" s="818"/>
      <c r="J56" s="818"/>
      <c r="K56" s="818"/>
      <c r="L56" s="818"/>
    </row>
    <row r="57" spans="1:12" ht="41.25" customHeight="1" thickBot="1" x14ac:dyDescent="0.3">
      <c r="A57" s="818"/>
      <c r="B57" s="1637" t="s">
        <v>38</v>
      </c>
      <c r="C57" s="1638"/>
      <c r="D57" s="818"/>
      <c r="E57" s="1188"/>
      <c r="F57" s="1188"/>
      <c r="G57" s="1188"/>
      <c r="H57" s="825"/>
      <c r="I57" s="818"/>
      <c r="J57" s="818"/>
      <c r="K57" s="818"/>
      <c r="L57" s="826"/>
    </row>
    <row r="58" spans="1:12" ht="78.75" x14ac:dyDescent="0.25">
      <c r="A58" s="1194" t="s">
        <v>33</v>
      </c>
      <c r="B58" s="1195" t="s">
        <v>39</v>
      </c>
      <c r="C58" s="1196" t="s">
        <v>40</v>
      </c>
      <c r="D58" s="830" t="s">
        <v>41</v>
      </c>
      <c r="E58" s="1169" t="s">
        <v>42</v>
      </c>
      <c r="F58" s="1169" t="s">
        <v>43</v>
      </c>
      <c r="G58" s="1169" t="s">
        <v>44</v>
      </c>
      <c r="H58" s="826"/>
      <c r="I58" s="826"/>
      <c r="J58" s="826"/>
      <c r="K58" s="826"/>
      <c r="L58" s="826"/>
    </row>
    <row r="59" spans="1:12" ht="31.5" x14ac:dyDescent="0.25">
      <c r="A59" s="1172" t="s">
        <v>15</v>
      </c>
      <c r="B59" s="1176">
        <v>15</v>
      </c>
      <c r="C59" s="1169">
        <v>10</v>
      </c>
      <c r="D59" s="1169">
        <v>48</v>
      </c>
      <c r="E59" s="830">
        <v>57</v>
      </c>
      <c r="F59" s="830">
        <v>176</v>
      </c>
      <c r="G59" s="831">
        <v>63</v>
      </c>
      <c r="H59" s="826"/>
      <c r="I59" s="826"/>
      <c r="J59" s="826"/>
      <c r="K59" s="826"/>
      <c r="L59" s="826"/>
    </row>
    <row r="60" spans="1:12" ht="47.25" x14ac:dyDescent="0.25">
      <c r="A60" s="1172" t="s">
        <v>16</v>
      </c>
      <c r="B60" s="1176">
        <v>58</v>
      </c>
      <c r="C60" s="1175">
        <v>47</v>
      </c>
      <c r="D60" s="1169">
        <v>62</v>
      </c>
      <c r="E60" s="830">
        <v>12</v>
      </c>
      <c r="F60" s="830">
        <v>24</v>
      </c>
      <c r="G60" s="831">
        <v>8</v>
      </c>
      <c r="H60" s="826"/>
      <c r="I60" s="826"/>
      <c r="J60" s="826"/>
      <c r="K60" s="826"/>
      <c r="L60" s="826"/>
    </row>
    <row r="61" spans="1:12" ht="31.5" x14ac:dyDescent="0.25">
      <c r="A61" s="1172" t="s">
        <v>17</v>
      </c>
      <c r="B61" s="1176">
        <v>59</v>
      </c>
      <c r="C61" s="1175">
        <v>10</v>
      </c>
      <c r="D61" s="1169">
        <v>44</v>
      </c>
      <c r="E61" s="830">
        <v>28</v>
      </c>
      <c r="F61" s="830">
        <v>49</v>
      </c>
      <c r="G61" s="831">
        <v>22</v>
      </c>
      <c r="H61" s="826"/>
      <c r="I61" s="826"/>
      <c r="J61" s="826"/>
      <c r="K61" s="826"/>
      <c r="L61" s="826"/>
    </row>
    <row r="62" spans="1:12" ht="31.5" x14ac:dyDescent="0.25">
      <c r="A62" s="1172" t="s">
        <v>18</v>
      </c>
      <c r="B62" s="1176">
        <v>15</v>
      </c>
      <c r="C62" s="1175">
        <v>25</v>
      </c>
      <c r="D62" s="1169">
        <v>0</v>
      </c>
      <c r="E62" s="830">
        <v>5</v>
      </c>
      <c r="F62" s="830">
        <v>18</v>
      </c>
      <c r="G62" s="831">
        <v>0</v>
      </c>
      <c r="H62" s="826"/>
      <c r="I62" s="826"/>
      <c r="J62" s="826"/>
      <c r="K62" s="826"/>
      <c r="L62" s="826"/>
    </row>
    <row r="63" spans="1:12" ht="31.5" x14ac:dyDescent="0.25">
      <c r="A63" s="1172" t="s">
        <v>19</v>
      </c>
      <c r="B63" s="1176">
        <v>8</v>
      </c>
      <c r="C63" s="1175">
        <v>6</v>
      </c>
      <c r="D63" s="1169">
        <v>3</v>
      </c>
      <c r="E63" s="830">
        <v>3</v>
      </c>
      <c r="F63" s="830">
        <v>2</v>
      </c>
      <c r="G63" s="831">
        <v>0</v>
      </c>
      <c r="H63" s="826"/>
      <c r="I63" s="826"/>
      <c r="J63" s="826"/>
      <c r="K63" s="826"/>
      <c r="L63" s="826"/>
    </row>
    <row r="64" spans="1:12" x14ac:dyDescent="0.25">
      <c r="A64" s="1172" t="s">
        <v>20</v>
      </c>
      <c r="B64" s="1176">
        <v>6</v>
      </c>
      <c r="C64" s="1175">
        <v>6</v>
      </c>
      <c r="D64" s="1169">
        <v>28</v>
      </c>
      <c r="E64" s="830">
        <v>10</v>
      </c>
      <c r="F64" s="830">
        <v>15</v>
      </c>
      <c r="G64" s="831">
        <v>0</v>
      </c>
      <c r="H64" s="826"/>
      <c r="I64" s="826"/>
      <c r="J64" s="826"/>
      <c r="K64" s="826"/>
      <c r="L64" s="826"/>
    </row>
    <row r="65" spans="1:12" x14ac:dyDescent="0.25">
      <c r="A65" s="1172" t="s">
        <v>21</v>
      </c>
      <c r="B65" s="1176">
        <v>6</v>
      </c>
      <c r="C65" s="1175">
        <v>6</v>
      </c>
      <c r="D65" s="1169">
        <v>12</v>
      </c>
      <c r="E65" s="830">
        <v>10</v>
      </c>
      <c r="F65" s="830">
        <v>15</v>
      </c>
      <c r="G65" s="831">
        <v>0</v>
      </c>
      <c r="H65" s="826"/>
      <c r="I65" s="826"/>
      <c r="J65" s="826"/>
      <c r="K65" s="826"/>
      <c r="L65" s="826"/>
    </row>
    <row r="66" spans="1:12" x14ac:dyDescent="0.25">
      <c r="A66" s="1172" t="s">
        <v>22</v>
      </c>
      <c r="B66" s="1176">
        <v>1</v>
      </c>
      <c r="C66" s="1175">
        <v>6</v>
      </c>
      <c r="D66" s="1169">
        <v>15</v>
      </c>
      <c r="E66" s="830">
        <v>0</v>
      </c>
      <c r="F66" s="830">
        <v>4</v>
      </c>
      <c r="G66" s="831">
        <v>0</v>
      </c>
      <c r="H66" s="826"/>
      <c r="I66" s="826"/>
      <c r="J66" s="826"/>
      <c r="K66" s="826"/>
      <c r="L66" s="826"/>
    </row>
    <row r="67" spans="1:12" x14ac:dyDescent="0.25">
      <c r="A67" s="1172" t="s">
        <v>23</v>
      </c>
      <c r="B67" s="1176">
        <v>0</v>
      </c>
      <c r="C67" s="1175">
        <v>0</v>
      </c>
      <c r="D67" s="1169">
        <v>0</v>
      </c>
      <c r="E67" s="830">
        <v>0</v>
      </c>
      <c r="F67" s="830">
        <v>0</v>
      </c>
      <c r="G67" s="831">
        <v>0</v>
      </c>
      <c r="H67" s="826"/>
      <c r="I67" s="826"/>
      <c r="J67" s="826"/>
      <c r="K67" s="826"/>
      <c r="L67" s="826"/>
    </row>
    <row r="68" spans="1:12" x14ac:dyDescent="0.25">
      <c r="A68" s="1172" t="s">
        <v>24</v>
      </c>
      <c r="B68" s="1176">
        <v>0</v>
      </c>
      <c r="C68" s="1175">
        <v>3</v>
      </c>
      <c r="D68" s="1169">
        <v>5</v>
      </c>
      <c r="E68" s="830">
        <v>0</v>
      </c>
      <c r="F68" s="830">
        <v>2</v>
      </c>
      <c r="G68" s="831">
        <v>0</v>
      </c>
      <c r="H68" s="826"/>
      <c r="I68" s="826"/>
      <c r="J68" s="826"/>
      <c r="K68" s="826"/>
      <c r="L68" s="826"/>
    </row>
    <row r="69" spans="1:12" ht="31.5" x14ac:dyDescent="0.25">
      <c r="A69" s="1172" t="s">
        <v>25</v>
      </c>
      <c r="B69" s="1176">
        <v>18</v>
      </c>
      <c r="C69" s="1175">
        <v>83</v>
      </c>
      <c r="D69" s="1169">
        <v>0</v>
      </c>
      <c r="E69" s="830">
        <v>20</v>
      </c>
      <c r="F69" s="830">
        <v>81</v>
      </c>
      <c r="G69" s="831">
        <v>13</v>
      </c>
      <c r="H69" s="826"/>
      <c r="I69" s="826"/>
      <c r="J69" s="826"/>
      <c r="K69" s="826"/>
      <c r="L69" s="826"/>
    </row>
    <row r="70" spans="1:12" ht="31.5" x14ac:dyDescent="0.25">
      <c r="A70" s="1172" t="s">
        <v>26</v>
      </c>
      <c r="B70" s="1176">
        <v>0</v>
      </c>
      <c r="C70" s="1175">
        <v>1</v>
      </c>
      <c r="D70" s="1169">
        <v>0</v>
      </c>
      <c r="E70" s="830">
        <v>0</v>
      </c>
      <c r="F70" s="830">
        <v>0</v>
      </c>
      <c r="G70" s="831">
        <v>0</v>
      </c>
      <c r="H70" s="826"/>
      <c r="I70" s="826"/>
      <c r="J70" s="826"/>
      <c r="K70" s="826"/>
      <c r="L70" s="826"/>
    </row>
    <row r="71" spans="1:12" ht="31.5" x14ac:dyDescent="0.25">
      <c r="A71" s="1172" t="s">
        <v>27</v>
      </c>
      <c r="B71" s="1176">
        <v>0</v>
      </c>
      <c r="C71" s="1175">
        <v>61</v>
      </c>
      <c r="D71" s="1169">
        <v>0</v>
      </c>
      <c r="E71" s="830">
        <v>0</v>
      </c>
      <c r="F71" s="830">
        <v>0</v>
      </c>
      <c r="G71" s="831">
        <v>0</v>
      </c>
      <c r="H71" s="826"/>
      <c r="I71" s="826"/>
      <c r="J71" s="826"/>
      <c r="K71" s="826"/>
      <c r="L71" s="826"/>
    </row>
    <row r="72" spans="1:12" x14ac:dyDescent="0.25">
      <c r="A72" s="1172" t="s">
        <v>28</v>
      </c>
      <c r="B72" s="1176">
        <v>0</v>
      </c>
      <c r="C72" s="1175">
        <v>121</v>
      </c>
      <c r="D72" s="1169">
        <v>0</v>
      </c>
      <c r="E72" s="830">
        <v>0</v>
      </c>
      <c r="F72" s="830">
        <v>0</v>
      </c>
      <c r="G72" s="831">
        <v>0</v>
      </c>
      <c r="H72" s="826"/>
      <c r="I72" s="826"/>
      <c r="J72" s="826"/>
      <c r="K72" s="826"/>
      <c r="L72" s="826"/>
    </row>
    <row r="73" spans="1:12" x14ac:dyDescent="0.25">
      <c r="A73" s="1172" t="s">
        <v>29</v>
      </c>
      <c r="B73" s="1176">
        <v>6</v>
      </c>
      <c r="C73" s="1175">
        <v>20</v>
      </c>
      <c r="D73" s="1169">
        <v>35</v>
      </c>
      <c r="E73" s="830">
        <v>0</v>
      </c>
      <c r="F73" s="830">
        <v>37</v>
      </c>
      <c r="G73" s="831">
        <v>0</v>
      </c>
      <c r="H73" s="826"/>
      <c r="I73" s="826"/>
      <c r="J73" s="826"/>
      <c r="K73" s="826"/>
      <c r="L73" s="826"/>
    </row>
    <row r="74" spans="1:12" ht="31.5" x14ac:dyDescent="0.25">
      <c r="A74" s="1172" t="s">
        <v>30</v>
      </c>
      <c r="B74" s="1176">
        <v>0</v>
      </c>
      <c r="C74" s="1175">
        <v>44</v>
      </c>
      <c r="D74" s="1169">
        <v>7</v>
      </c>
      <c r="E74" s="830">
        <v>8</v>
      </c>
      <c r="F74" s="830">
        <v>53</v>
      </c>
      <c r="G74" s="831">
        <v>0</v>
      </c>
      <c r="H74" s="826"/>
      <c r="I74" s="826"/>
      <c r="J74" s="826"/>
      <c r="K74" s="826"/>
      <c r="L74" s="826"/>
    </row>
    <row r="75" spans="1:12" x14ac:dyDescent="0.25">
      <c r="A75" s="1172" t="s">
        <v>31</v>
      </c>
      <c r="B75" s="1176">
        <v>0</v>
      </c>
      <c r="C75" s="1175">
        <v>0</v>
      </c>
      <c r="D75" s="1169">
        <v>0</v>
      </c>
      <c r="E75" s="830">
        <v>0</v>
      </c>
      <c r="F75" s="830">
        <v>0</v>
      </c>
      <c r="G75" s="831">
        <v>0</v>
      </c>
      <c r="H75" s="826"/>
      <c r="I75" s="826"/>
      <c r="J75" s="826"/>
      <c r="K75" s="826"/>
      <c r="L75" s="826"/>
    </row>
    <row r="76" spans="1:12" s="251" customFormat="1" ht="16.5" thickBot="1" x14ac:dyDescent="0.3">
      <c r="A76" s="1179" t="s">
        <v>32</v>
      </c>
      <c r="B76" s="1181">
        <v>192</v>
      </c>
      <c r="C76" s="1182">
        <v>449</v>
      </c>
      <c r="D76" s="1182">
        <v>259</v>
      </c>
      <c r="E76" s="814">
        <v>153</v>
      </c>
      <c r="F76" s="814">
        <v>476</v>
      </c>
      <c r="G76" s="815">
        <v>106</v>
      </c>
      <c r="H76" s="832"/>
      <c r="I76" s="832"/>
      <c r="J76" s="832"/>
      <c r="K76" s="833"/>
      <c r="L76" s="832"/>
    </row>
    <row r="77" spans="1:12" ht="31.5" x14ac:dyDescent="0.25">
      <c r="A77" s="818" t="s">
        <v>45</v>
      </c>
      <c r="B77" s="818"/>
      <c r="C77" s="1197"/>
      <c r="D77" s="1186"/>
      <c r="E77" s="1186"/>
      <c r="F77" s="818"/>
      <c r="G77" s="818"/>
      <c r="H77" s="818"/>
      <c r="I77" s="818"/>
      <c r="J77" s="818"/>
      <c r="K77" s="818"/>
      <c r="L77" s="818"/>
    </row>
    <row r="78" spans="1:12" x14ac:dyDescent="0.25">
      <c r="A78" s="818"/>
      <c r="B78" s="818"/>
      <c r="C78" s="818"/>
      <c r="D78" s="818"/>
      <c r="E78" s="818"/>
      <c r="F78" s="818"/>
      <c r="G78" s="818"/>
      <c r="H78" s="818"/>
      <c r="I78" s="818"/>
      <c r="J78" s="818"/>
      <c r="K78" s="818"/>
      <c r="L78" s="818"/>
    </row>
    <row r="79" spans="1:12" ht="78.75" customHeight="1" x14ac:dyDescent="0.25">
      <c r="A79" s="1674" t="s">
        <v>46</v>
      </c>
      <c r="B79" s="1674"/>
      <c r="C79" s="1674"/>
      <c r="D79" s="1674"/>
      <c r="E79" s="1674"/>
      <c r="F79" s="1674"/>
      <c r="G79" s="1674"/>
      <c r="H79" s="1674"/>
      <c r="I79" s="818"/>
      <c r="J79" s="818"/>
      <c r="K79" s="818"/>
      <c r="L79" s="818"/>
    </row>
    <row r="80" spans="1:12" x14ac:dyDescent="0.25">
      <c r="A80" s="818"/>
      <c r="B80" s="818"/>
      <c r="C80" s="818"/>
      <c r="D80" s="818"/>
      <c r="E80" s="818"/>
      <c r="F80" s="818"/>
      <c r="G80" s="818"/>
      <c r="H80" s="818"/>
      <c r="I80" s="818"/>
      <c r="J80" s="818"/>
      <c r="K80" s="818"/>
      <c r="L80" s="818"/>
    </row>
    <row r="81" spans="1:12" ht="63" x14ac:dyDescent="0.25">
      <c r="A81" s="1194" t="s">
        <v>33</v>
      </c>
      <c r="B81" s="1169" t="s">
        <v>47</v>
      </c>
      <c r="C81" s="1169" t="s">
        <v>48</v>
      </c>
      <c r="D81" s="1169" t="s">
        <v>10</v>
      </c>
      <c r="E81" s="1169" t="s">
        <v>49</v>
      </c>
      <c r="F81" s="1169" t="s">
        <v>50</v>
      </c>
      <c r="G81" s="1169" t="s">
        <v>51</v>
      </c>
      <c r="H81" s="1169" t="s">
        <v>52</v>
      </c>
      <c r="I81" s="818"/>
      <c r="J81" s="818"/>
      <c r="K81" s="818"/>
      <c r="L81" s="818"/>
    </row>
    <row r="82" spans="1:12" ht="31.5" x14ac:dyDescent="0.25">
      <c r="A82" s="1172" t="s">
        <v>15</v>
      </c>
      <c r="B82" s="1175">
        <v>176</v>
      </c>
      <c r="C82" s="1175">
        <v>0</v>
      </c>
      <c r="D82" s="1175">
        <v>0</v>
      </c>
      <c r="E82" s="1175">
        <v>1</v>
      </c>
      <c r="F82" s="1175">
        <v>4</v>
      </c>
      <c r="G82" s="1175">
        <v>2</v>
      </c>
      <c r="H82" s="1175">
        <v>169</v>
      </c>
      <c r="I82" s="818"/>
      <c r="J82" s="818"/>
      <c r="K82" s="818"/>
      <c r="L82" s="818"/>
    </row>
    <row r="83" spans="1:12" ht="47.25" x14ac:dyDescent="0.25">
      <c r="A83" s="1172" t="s">
        <v>16</v>
      </c>
      <c r="B83" s="1175">
        <v>24</v>
      </c>
      <c r="C83" s="1175">
        <v>0</v>
      </c>
      <c r="D83" s="1175">
        <v>0</v>
      </c>
      <c r="E83" s="1175">
        <v>4</v>
      </c>
      <c r="F83" s="1175">
        <v>20</v>
      </c>
      <c r="G83" s="1175">
        <v>0</v>
      </c>
      <c r="H83" s="1175">
        <v>0</v>
      </c>
      <c r="I83" s="818"/>
      <c r="J83" s="818"/>
      <c r="K83" s="818"/>
      <c r="L83" s="818"/>
    </row>
    <row r="84" spans="1:12" ht="31.5" x14ac:dyDescent="0.25">
      <c r="A84" s="1172" t="s">
        <v>17</v>
      </c>
      <c r="B84" s="1175">
        <v>49</v>
      </c>
      <c r="C84" s="1175">
        <v>1</v>
      </c>
      <c r="D84" s="1175">
        <v>18</v>
      </c>
      <c r="E84" s="1175">
        <v>20</v>
      </c>
      <c r="F84" s="1175">
        <v>10</v>
      </c>
      <c r="G84" s="1175">
        <v>0</v>
      </c>
      <c r="H84" s="1175">
        <v>0</v>
      </c>
      <c r="I84" s="818"/>
      <c r="J84" s="818"/>
      <c r="K84" s="818"/>
      <c r="L84" s="818"/>
    </row>
    <row r="85" spans="1:12" ht="31.5" x14ac:dyDescent="0.25">
      <c r="A85" s="1172" t="s">
        <v>18</v>
      </c>
      <c r="B85" s="1175">
        <v>18</v>
      </c>
      <c r="C85" s="1175">
        <v>4</v>
      </c>
      <c r="D85" s="1175">
        <v>14</v>
      </c>
      <c r="E85" s="1175">
        <v>0</v>
      </c>
      <c r="F85" s="1175">
        <v>0</v>
      </c>
      <c r="G85" s="1175">
        <v>0</v>
      </c>
      <c r="H85" s="1175">
        <v>0</v>
      </c>
      <c r="I85" s="818"/>
      <c r="J85" s="818"/>
      <c r="K85" s="818"/>
      <c r="L85" s="818"/>
    </row>
    <row r="86" spans="1:12" ht="31.5" x14ac:dyDescent="0.25">
      <c r="A86" s="1172" t="s">
        <v>19</v>
      </c>
      <c r="B86" s="1175">
        <v>2</v>
      </c>
      <c r="C86" s="1175">
        <v>0</v>
      </c>
      <c r="D86" s="1175">
        <v>2</v>
      </c>
      <c r="E86" s="1175">
        <v>0</v>
      </c>
      <c r="F86" s="1175">
        <v>0</v>
      </c>
      <c r="G86" s="1175">
        <v>0</v>
      </c>
      <c r="H86" s="1175">
        <v>0</v>
      </c>
      <c r="I86" s="818"/>
      <c r="J86" s="818"/>
      <c r="K86" s="818"/>
      <c r="L86" s="818"/>
    </row>
    <row r="87" spans="1:12" x14ac:dyDescent="0.25">
      <c r="A87" s="1172" t="s">
        <v>20</v>
      </c>
      <c r="B87" s="1175">
        <v>15</v>
      </c>
      <c r="C87" s="1175">
        <v>0</v>
      </c>
      <c r="D87" s="1175">
        <v>0</v>
      </c>
      <c r="E87" s="1175">
        <v>2</v>
      </c>
      <c r="F87" s="1175">
        <v>13</v>
      </c>
      <c r="G87" s="1175">
        <v>0</v>
      </c>
      <c r="H87" s="1175">
        <v>0</v>
      </c>
      <c r="I87" s="818"/>
      <c r="J87" s="818"/>
      <c r="K87" s="818"/>
      <c r="L87" s="818"/>
    </row>
    <row r="88" spans="1:12" x14ac:dyDescent="0.25">
      <c r="A88" s="1172" t="s">
        <v>21</v>
      </c>
      <c r="B88" s="1175">
        <v>15</v>
      </c>
      <c r="C88" s="1175">
        <v>0</v>
      </c>
      <c r="D88" s="1175">
        <v>0</v>
      </c>
      <c r="E88" s="1175">
        <v>3</v>
      </c>
      <c r="F88" s="1175">
        <v>12</v>
      </c>
      <c r="G88" s="1175">
        <v>0</v>
      </c>
      <c r="H88" s="1175">
        <v>0</v>
      </c>
      <c r="I88" s="818"/>
      <c r="J88" s="818"/>
      <c r="K88" s="818"/>
      <c r="L88" s="818"/>
    </row>
    <row r="89" spans="1:12" x14ac:dyDescent="0.25">
      <c r="A89" s="1172" t="s">
        <v>22</v>
      </c>
      <c r="B89" s="1175">
        <v>4</v>
      </c>
      <c r="C89" s="1175">
        <v>0</v>
      </c>
      <c r="D89" s="1175">
        <v>4</v>
      </c>
      <c r="E89" s="1175">
        <v>0</v>
      </c>
      <c r="F89" s="1175">
        <v>0</v>
      </c>
      <c r="G89" s="1175">
        <v>0</v>
      </c>
      <c r="H89" s="1175">
        <v>0</v>
      </c>
      <c r="I89" s="818"/>
      <c r="J89" s="818"/>
      <c r="K89" s="818"/>
      <c r="L89" s="818"/>
    </row>
    <row r="90" spans="1:12" x14ac:dyDescent="0.25">
      <c r="A90" s="1172" t="s">
        <v>23</v>
      </c>
      <c r="B90" s="1175">
        <v>0</v>
      </c>
      <c r="C90" s="1175">
        <v>0</v>
      </c>
      <c r="D90" s="1175">
        <v>0</v>
      </c>
      <c r="E90" s="1175">
        <v>0</v>
      </c>
      <c r="F90" s="1175">
        <v>0</v>
      </c>
      <c r="G90" s="1175">
        <v>0</v>
      </c>
      <c r="H90" s="1175">
        <v>0</v>
      </c>
      <c r="I90" s="818"/>
      <c r="J90" s="818"/>
      <c r="K90" s="818"/>
      <c r="L90" s="818"/>
    </row>
    <row r="91" spans="1:12" x14ac:dyDescent="0.25">
      <c r="A91" s="1172" t="s">
        <v>24</v>
      </c>
      <c r="B91" s="1175">
        <v>2</v>
      </c>
      <c r="C91" s="1175">
        <v>0</v>
      </c>
      <c r="D91" s="1175">
        <v>2</v>
      </c>
      <c r="E91" s="1175">
        <v>0</v>
      </c>
      <c r="F91" s="1175">
        <v>0</v>
      </c>
      <c r="G91" s="1175">
        <v>0</v>
      </c>
      <c r="H91" s="1175">
        <v>0</v>
      </c>
      <c r="I91" s="818"/>
      <c r="J91" s="818"/>
      <c r="K91" s="818"/>
      <c r="L91" s="818"/>
    </row>
    <row r="92" spans="1:12" ht="31.5" x14ac:dyDescent="0.25">
      <c r="A92" s="1172" t="s">
        <v>25</v>
      </c>
      <c r="B92" s="1175">
        <v>81</v>
      </c>
      <c r="C92" s="1175">
        <v>36</v>
      </c>
      <c r="D92" s="1175">
        <v>44</v>
      </c>
      <c r="E92" s="1175">
        <v>1</v>
      </c>
      <c r="F92" s="1175">
        <v>0</v>
      </c>
      <c r="G92" s="1175">
        <v>0</v>
      </c>
      <c r="H92" s="1175">
        <v>0</v>
      </c>
      <c r="I92" s="818"/>
      <c r="J92" s="818"/>
      <c r="K92" s="818"/>
      <c r="L92" s="818"/>
    </row>
    <row r="93" spans="1:12" ht="31.5" x14ac:dyDescent="0.25">
      <c r="A93" s="1172" t="s">
        <v>26</v>
      </c>
      <c r="B93" s="1175">
        <v>0</v>
      </c>
      <c r="C93" s="1175">
        <v>0</v>
      </c>
      <c r="D93" s="1175">
        <v>0</v>
      </c>
      <c r="E93" s="1175">
        <v>0</v>
      </c>
      <c r="F93" s="1175">
        <v>0</v>
      </c>
      <c r="G93" s="1175">
        <v>0</v>
      </c>
      <c r="H93" s="1175">
        <v>0</v>
      </c>
      <c r="I93" s="818"/>
      <c r="J93" s="818"/>
      <c r="K93" s="818"/>
      <c r="L93" s="818"/>
    </row>
    <row r="94" spans="1:12" ht="31.5" x14ac:dyDescent="0.25">
      <c r="A94" s="1172" t="s">
        <v>27</v>
      </c>
      <c r="B94" s="1175">
        <v>0</v>
      </c>
      <c r="C94" s="1175">
        <v>0</v>
      </c>
      <c r="D94" s="1175">
        <v>0</v>
      </c>
      <c r="E94" s="1175">
        <v>0</v>
      </c>
      <c r="F94" s="1175">
        <v>0</v>
      </c>
      <c r="G94" s="1175">
        <v>0</v>
      </c>
      <c r="H94" s="1175">
        <v>0</v>
      </c>
      <c r="I94" s="818"/>
      <c r="J94" s="818"/>
      <c r="K94" s="818"/>
      <c r="L94" s="818"/>
    </row>
    <row r="95" spans="1:12" x14ac:dyDescent="0.25">
      <c r="A95" s="1172" t="s">
        <v>28</v>
      </c>
      <c r="B95" s="1175">
        <v>0</v>
      </c>
      <c r="C95" s="1175">
        <v>0</v>
      </c>
      <c r="D95" s="1175">
        <v>0</v>
      </c>
      <c r="E95" s="1175">
        <v>0</v>
      </c>
      <c r="F95" s="1175">
        <v>0</v>
      </c>
      <c r="G95" s="1175">
        <v>0</v>
      </c>
      <c r="H95" s="1175">
        <v>0</v>
      </c>
      <c r="I95" s="818"/>
      <c r="J95" s="818"/>
      <c r="K95" s="818"/>
      <c r="L95" s="818"/>
    </row>
    <row r="96" spans="1:12" x14ac:dyDescent="0.25">
      <c r="A96" s="1172" t="s">
        <v>29</v>
      </c>
      <c r="B96" s="1175">
        <v>37</v>
      </c>
      <c r="C96" s="1175">
        <v>0</v>
      </c>
      <c r="D96" s="1175">
        <v>14</v>
      </c>
      <c r="E96" s="1175">
        <v>23</v>
      </c>
      <c r="F96" s="1175">
        <v>0</v>
      </c>
      <c r="G96" s="1175">
        <v>0</v>
      </c>
      <c r="H96" s="1175">
        <v>0</v>
      </c>
      <c r="I96" s="818"/>
      <c r="J96" s="818"/>
      <c r="K96" s="818"/>
      <c r="L96" s="818"/>
    </row>
    <row r="97" spans="1:12" ht="31.5" x14ac:dyDescent="0.25">
      <c r="A97" s="1172" t="s">
        <v>30</v>
      </c>
      <c r="B97" s="1175">
        <v>53</v>
      </c>
      <c r="C97" s="1175">
        <v>3</v>
      </c>
      <c r="D97" s="1175">
        <v>50</v>
      </c>
      <c r="E97" s="1175">
        <v>0</v>
      </c>
      <c r="F97" s="1175">
        <v>0</v>
      </c>
      <c r="G97" s="1175">
        <v>0</v>
      </c>
      <c r="H97" s="1175">
        <v>0</v>
      </c>
      <c r="I97" s="818"/>
      <c r="J97" s="818"/>
      <c r="K97" s="818"/>
      <c r="L97" s="818"/>
    </row>
    <row r="98" spans="1:12" x14ac:dyDescent="0.25">
      <c r="A98" s="1172" t="s">
        <v>31</v>
      </c>
      <c r="B98" s="830">
        <v>0</v>
      </c>
      <c r="C98" s="1175">
        <v>0</v>
      </c>
      <c r="D98" s="1175">
        <v>0</v>
      </c>
      <c r="E98" s="1175">
        <v>0</v>
      </c>
      <c r="F98" s="830">
        <v>0</v>
      </c>
      <c r="G98" s="830">
        <v>0</v>
      </c>
      <c r="H98" s="831">
        <v>0</v>
      </c>
      <c r="I98" s="818"/>
      <c r="J98" s="818"/>
      <c r="K98" s="818"/>
      <c r="L98" s="818"/>
    </row>
    <row r="99" spans="1:12" s="251" customFormat="1" ht="16.5" thickBot="1" x14ac:dyDescent="0.3">
      <c r="A99" s="1179" t="s">
        <v>32</v>
      </c>
      <c r="B99" s="817">
        <v>476</v>
      </c>
      <c r="C99" s="1182">
        <v>44</v>
      </c>
      <c r="D99" s="1182">
        <v>148</v>
      </c>
      <c r="E99" s="1182">
        <v>54</v>
      </c>
      <c r="F99" s="814">
        <v>59</v>
      </c>
      <c r="G99" s="814">
        <v>2</v>
      </c>
      <c r="H99" s="815">
        <v>169</v>
      </c>
      <c r="I99" s="833"/>
      <c r="J99" s="833"/>
      <c r="K99" s="833"/>
      <c r="L99" s="833"/>
    </row>
    <row r="100" spans="1:12" x14ac:dyDescent="0.25">
      <c r="A100" s="818"/>
      <c r="B100" s="836"/>
      <c r="C100" s="818"/>
      <c r="D100" s="818"/>
      <c r="E100" s="818"/>
      <c r="F100" s="818"/>
      <c r="G100" s="818"/>
      <c r="H100" s="818"/>
      <c r="I100" s="818"/>
      <c r="J100" s="818"/>
      <c r="K100" s="818"/>
      <c r="L100" s="818"/>
    </row>
    <row r="101" spans="1:12" x14ac:dyDescent="0.25">
      <c r="A101" s="818"/>
      <c r="B101" s="818"/>
      <c r="C101" s="818"/>
      <c r="D101" s="818"/>
      <c r="E101" s="818"/>
      <c r="F101" s="818"/>
      <c r="G101" s="818"/>
      <c r="H101" s="818"/>
      <c r="I101" s="818"/>
      <c r="J101" s="818"/>
      <c r="K101" s="818"/>
      <c r="L101" s="818"/>
    </row>
    <row r="102" spans="1:12" ht="94.5" x14ac:dyDescent="0.25">
      <c r="A102" s="825" t="s">
        <v>53</v>
      </c>
      <c r="B102" s="825"/>
      <c r="C102" s="825"/>
      <c r="D102" s="825"/>
      <c r="E102" s="825"/>
      <c r="F102" s="825"/>
      <c r="G102" s="825"/>
      <c r="H102" s="825"/>
      <c r="I102" s="825"/>
      <c r="J102" s="825"/>
      <c r="K102" s="825"/>
      <c r="L102" s="818"/>
    </row>
    <row r="103" spans="1:12" x14ac:dyDescent="0.25">
      <c r="A103" s="818"/>
      <c r="B103" s="818"/>
      <c r="C103" s="818"/>
      <c r="D103" s="818"/>
      <c r="E103" s="818"/>
      <c r="F103" s="818"/>
      <c r="G103" s="818"/>
      <c r="H103" s="818"/>
      <c r="I103" s="818"/>
      <c r="J103" s="818"/>
      <c r="K103" s="818"/>
      <c r="L103" s="818"/>
    </row>
    <row r="104" spans="1:12" x14ac:dyDescent="0.25">
      <c r="A104" s="818"/>
      <c r="B104" s="818"/>
      <c r="C104" s="818"/>
      <c r="D104" s="818"/>
      <c r="E104" s="818"/>
      <c r="F104" s="818"/>
      <c r="G104" s="818"/>
      <c r="H104" s="818"/>
      <c r="I104" s="818"/>
      <c r="J104" s="818"/>
      <c r="K104" s="818"/>
      <c r="L104" s="818"/>
    </row>
    <row r="105" spans="1:12" x14ac:dyDescent="0.25">
      <c r="A105" s="1188" t="s">
        <v>54</v>
      </c>
      <c r="B105" s="1188"/>
      <c r="C105" s="1188"/>
      <c r="D105" s="1188"/>
      <c r="E105" s="1188"/>
      <c r="F105" s="1188"/>
      <c r="G105" s="1188"/>
      <c r="H105" s="1188"/>
      <c r="I105" s="825"/>
      <c r="J105" s="818"/>
      <c r="K105" s="818"/>
      <c r="L105" s="818"/>
    </row>
    <row r="106" spans="1:12" x14ac:dyDescent="0.25">
      <c r="A106" s="1188"/>
      <c r="B106" s="1188"/>
      <c r="C106" s="1188"/>
      <c r="D106" s="1188"/>
      <c r="E106" s="1188"/>
      <c r="F106" s="1188"/>
      <c r="G106" s="1188"/>
      <c r="H106" s="1188"/>
      <c r="I106" s="825"/>
      <c r="J106" s="818"/>
      <c r="K106" s="818"/>
      <c r="L106" s="818"/>
    </row>
    <row r="107" spans="1:12" x14ac:dyDescent="0.25">
      <c r="A107" s="818"/>
      <c r="B107" s="818"/>
      <c r="C107" s="818"/>
      <c r="D107" s="818"/>
      <c r="E107" s="818"/>
      <c r="F107" s="818"/>
      <c r="G107" s="818"/>
      <c r="H107" s="818"/>
      <c r="I107" s="1188"/>
      <c r="J107" s="818"/>
      <c r="K107" s="818"/>
      <c r="L107" s="818"/>
    </row>
    <row r="108" spans="1:12" x14ac:dyDescent="0.25">
      <c r="A108" s="825"/>
      <c r="B108" s="825"/>
      <c r="C108" s="818"/>
      <c r="D108" s="818"/>
      <c r="E108" s="818"/>
      <c r="F108" s="825"/>
      <c r="G108" s="825"/>
      <c r="H108" s="825"/>
      <c r="I108" s="826"/>
      <c r="J108" s="825"/>
      <c r="K108" s="825"/>
      <c r="L108" s="825"/>
    </row>
    <row r="109" spans="1:12" ht="16.5" thickBot="1" x14ac:dyDescent="0.3">
      <c r="A109" s="826"/>
      <c r="B109" s="826"/>
      <c r="C109" s="826"/>
      <c r="D109" s="1188"/>
      <c r="E109" s="1188"/>
      <c r="F109" s="1188"/>
      <c r="G109" s="826"/>
      <c r="H109" s="826"/>
      <c r="I109" s="826"/>
      <c r="J109" s="826"/>
      <c r="K109" s="826"/>
      <c r="L109" s="826"/>
    </row>
    <row r="110" spans="1:12" ht="31.5" x14ac:dyDescent="0.25">
      <c r="A110" s="836"/>
      <c r="B110" s="1194" t="s">
        <v>55</v>
      </c>
      <c r="C110" s="1198" t="s">
        <v>56</v>
      </c>
      <c r="D110" s="826"/>
      <c r="E110" s="826"/>
      <c r="F110" s="826"/>
      <c r="G110" s="826"/>
      <c r="H110" s="826"/>
      <c r="I110" s="826"/>
      <c r="J110" s="826"/>
      <c r="K110" s="826"/>
      <c r="L110" s="826"/>
    </row>
    <row r="111" spans="1:12" ht="31.5" x14ac:dyDescent="0.25">
      <c r="A111" s="836" t="s">
        <v>57</v>
      </c>
      <c r="B111" s="861">
        <v>888</v>
      </c>
      <c r="C111" s="839">
        <v>439</v>
      </c>
      <c r="D111" s="826"/>
      <c r="E111" s="826"/>
      <c r="F111" s="826"/>
      <c r="G111" s="826"/>
      <c r="H111" s="826"/>
      <c r="I111" s="826"/>
      <c r="J111" s="826"/>
      <c r="K111" s="826"/>
      <c r="L111" s="826"/>
    </row>
    <row r="112" spans="1:12" ht="31.5" x14ac:dyDescent="0.25">
      <c r="A112" s="836" t="s">
        <v>58</v>
      </c>
      <c r="B112" s="861">
        <v>2125</v>
      </c>
      <c r="C112" s="839">
        <v>1290</v>
      </c>
      <c r="D112" s="826"/>
      <c r="E112" s="826"/>
      <c r="F112" s="826"/>
      <c r="G112" s="826"/>
      <c r="H112" s="826"/>
      <c r="I112" s="826"/>
      <c r="J112" s="826"/>
      <c r="K112" s="826"/>
      <c r="L112" s="826"/>
    </row>
    <row r="113" spans="1:9" ht="47.25" x14ac:dyDescent="0.25">
      <c r="A113" s="836" t="s">
        <v>59</v>
      </c>
      <c r="B113" s="861">
        <v>70</v>
      </c>
      <c r="C113" s="839">
        <v>6</v>
      </c>
      <c r="D113" s="826"/>
      <c r="E113" s="826"/>
      <c r="F113" s="826"/>
      <c r="G113" s="826"/>
      <c r="H113" s="826"/>
      <c r="I113" s="826"/>
    </row>
    <row r="114" spans="1:9" ht="31.5" x14ac:dyDescent="0.25">
      <c r="A114" s="836" t="s">
        <v>60</v>
      </c>
      <c r="B114" s="861">
        <v>18</v>
      </c>
      <c r="C114" s="839">
        <v>1</v>
      </c>
      <c r="D114" s="826"/>
      <c r="E114" s="826"/>
      <c r="F114" s="826"/>
      <c r="G114" s="826"/>
      <c r="H114" s="826"/>
      <c r="I114" s="826"/>
    </row>
    <row r="115" spans="1:9" ht="31.5" x14ac:dyDescent="0.25">
      <c r="A115" s="836" t="s">
        <v>61</v>
      </c>
      <c r="B115" s="861">
        <v>16</v>
      </c>
      <c r="C115" s="839">
        <v>11</v>
      </c>
      <c r="D115" s="826"/>
      <c r="E115" s="826"/>
      <c r="F115" s="826"/>
      <c r="G115" s="826"/>
      <c r="H115" s="826"/>
      <c r="I115" s="826"/>
    </row>
    <row r="116" spans="1:9" ht="31.5" x14ac:dyDescent="0.25">
      <c r="A116" s="840" t="s">
        <v>62</v>
      </c>
      <c r="B116" s="861">
        <v>2</v>
      </c>
      <c r="C116" s="839">
        <v>1</v>
      </c>
      <c r="D116" s="826"/>
      <c r="E116" s="826"/>
      <c r="F116" s="826"/>
      <c r="G116" s="826"/>
      <c r="H116" s="826"/>
      <c r="I116" s="826"/>
    </row>
    <row r="117" spans="1:9" ht="31.5" x14ac:dyDescent="0.25">
      <c r="A117" s="840" t="s">
        <v>63</v>
      </c>
      <c r="B117" s="861">
        <v>80</v>
      </c>
      <c r="C117" s="861">
        <v>31</v>
      </c>
      <c r="D117" s="818"/>
      <c r="E117" s="826"/>
      <c r="F117" s="826"/>
      <c r="G117" s="826"/>
      <c r="H117" s="826"/>
      <c r="I117" s="826"/>
    </row>
    <row r="118" spans="1:9" x14ac:dyDescent="0.25">
      <c r="A118" s="1191" t="s">
        <v>32</v>
      </c>
      <c r="B118" s="823">
        <f>SUM(B111:B117)</f>
        <v>3199</v>
      </c>
      <c r="C118" s="823">
        <f>SUM(C111:C117)</f>
        <v>1779</v>
      </c>
      <c r="D118" s="818"/>
      <c r="E118" s="826"/>
      <c r="F118" s="826"/>
      <c r="G118" s="826"/>
      <c r="H118" s="826"/>
      <c r="I118" s="826"/>
    </row>
    <row r="119" spans="1:9" ht="31.5" x14ac:dyDescent="0.25">
      <c r="A119" s="841" t="s">
        <v>64</v>
      </c>
      <c r="B119" s="826"/>
      <c r="C119" s="842"/>
      <c r="D119" s="842"/>
      <c r="E119" s="842"/>
      <c r="F119" s="826"/>
      <c r="G119" s="826"/>
      <c r="H119" s="826"/>
      <c r="I119" s="818"/>
    </row>
    <row r="122" spans="1:9" ht="47.25" x14ac:dyDescent="0.25">
      <c r="A122" s="836"/>
      <c r="B122" s="1169" t="s">
        <v>65</v>
      </c>
      <c r="C122" s="1187" t="s">
        <v>66</v>
      </c>
      <c r="D122" s="1187" t="s">
        <v>67</v>
      </c>
      <c r="E122" s="1187" t="s">
        <v>68</v>
      </c>
      <c r="F122" s="1187" t="s">
        <v>69</v>
      </c>
      <c r="G122" s="826"/>
      <c r="H122" s="826"/>
      <c r="I122" s="826"/>
    </row>
    <row r="123" spans="1:9" ht="31.5" x14ac:dyDescent="0.25">
      <c r="A123" s="836" t="s">
        <v>70</v>
      </c>
      <c r="B123" s="830">
        <v>40</v>
      </c>
      <c r="C123" s="830">
        <v>10</v>
      </c>
      <c r="D123" s="830">
        <v>1</v>
      </c>
      <c r="E123" s="830">
        <v>7</v>
      </c>
      <c r="F123" s="830">
        <v>0</v>
      </c>
      <c r="G123" s="826"/>
      <c r="H123" s="826"/>
      <c r="I123" s="826"/>
    </row>
    <row r="124" spans="1:9" x14ac:dyDescent="0.25">
      <c r="A124" s="826"/>
      <c r="B124" s="826"/>
      <c r="C124" s="844"/>
      <c r="D124" s="844"/>
      <c r="E124" s="844"/>
      <c r="F124" s="826"/>
      <c r="G124" s="826"/>
      <c r="H124" s="826"/>
      <c r="I124" s="826"/>
    </row>
    <row r="125" spans="1:9" ht="47.25" x14ac:dyDescent="0.25">
      <c r="A125" s="826" t="s">
        <v>71</v>
      </c>
      <c r="B125" s="826"/>
      <c r="C125" s="826"/>
      <c r="D125" s="826"/>
      <c r="E125" s="826"/>
      <c r="F125" s="826"/>
      <c r="G125" s="826"/>
      <c r="H125" s="826"/>
      <c r="I125" s="826"/>
    </row>
    <row r="126" spans="1:9" ht="31.5" x14ac:dyDescent="0.25">
      <c r="A126" s="826" t="s">
        <v>72</v>
      </c>
      <c r="B126" s="826"/>
      <c r="C126" s="826"/>
      <c r="D126" s="826"/>
      <c r="E126" s="826"/>
      <c r="F126" s="826"/>
      <c r="G126" s="826"/>
      <c r="H126" s="826"/>
      <c r="I126" s="826"/>
    </row>
    <row r="127" spans="1:9" ht="47.25" x14ac:dyDescent="0.25">
      <c r="A127" s="826" t="s">
        <v>73</v>
      </c>
      <c r="B127" s="826"/>
      <c r="C127" s="826"/>
      <c r="D127" s="826"/>
      <c r="E127" s="826"/>
      <c r="F127" s="826"/>
      <c r="G127" s="826"/>
      <c r="H127" s="826"/>
      <c r="I127" s="826"/>
    </row>
    <row r="129" spans="1:12" x14ac:dyDescent="0.25">
      <c r="A129" s="826"/>
      <c r="B129" s="1639" t="s">
        <v>74</v>
      </c>
      <c r="C129" s="1640"/>
      <c r="D129" s="1641"/>
      <c r="E129" s="826"/>
      <c r="F129" s="826"/>
      <c r="G129" s="826"/>
      <c r="H129" s="826"/>
      <c r="I129" s="826"/>
      <c r="J129" s="826"/>
      <c r="K129" s="826"/>
      <c r="L129" s="826"/>
    </row>
    <row r="130" spans="1:12" x14ac:dyDescent="0.25">
      <c r="A130" s="826"/>
      <c r="B130" s="836" t="s">
        <v>75</v>
      </c>
      <c r="C130" s="861">
        <v>1420</v>
      </c>
      <c r="D130" s="862"/>
      <c r="E130" s="826"/>
      <c r="F130" s="826"/>
      <c r="G130" s="826"/>
      <c r="H130" s="826"/>
      <c r="I130" s="826"/>
      <c r="J130" s="826"/>
      <c r="K130" s="826"/>
      <c r="L130" s="826"/>
    </row>
    <row r="131" spans="1:12" x14ac:dyDescent="0.25">
      <c r="A131" s="826"/>
      <c r="B131" s="836" t="s">
        <v>76</v>
      </c>
      <c r="C131" s="861">
        <v>1779</v>
      </c>
      <c r="D131" s="862"/>
      <c r="E131" s="826"/>
      <c r="F131" s="826"/>
      <c r="G131" s="826"/>
      <c r="H131" s="826"/>
      <c r="I131" s="826"/>
      <c r="J131" s="826"/>
      <c r="K131" s="826"/>
      <c r="L131" s="826"/>
    </row>
    <row r="132" spans="1:12" x14ac:dyDescent="0.25">
      <c r="A132" s="826"/>
      <c r="B132" s="846" t="s">
        <v>77</v>
      </c>
      <c r="C132" s="836" t="s">
        <v>80</v>
      </c>
      <c r="D132" s="830">
        <v>149</v>
      </c>
      <c r="E132" s="826"/>
      <c r="F132" s="826"/>
      <c r="G132" s="826"/>
      <c r="H132" s="826"/>
      <c r="I132" s="826"/>
      <c r="J132" s="826"/>
      <c r="K132" s="826"/>
      <c r="L132" s="826"/>
    </row>
    <row r="133" spans="1:12" ht="31.5" x14ac:dyDescent="0.25">
      <c r="A133" s="826"/>
      <c r="B133" s="846"/>
      <c r="C133" s="836" t="s">
        <v>82</v>
      </c>
      <c r="D133" s="830">
        <v>66</v>
      </c>
      <c r="E133" s="826"/>
      <c r="F133" s="826"/>
      <c r="G133" s="826"/>
      <c r="H133" s="826"/>
      <c r="I133" s="826"/>
      <c r="J133" s="826"/>
      <c r="K133" s="826"/>
      <c r="L133" s="826"/>
    </row>
    <row r="134" spans="1:12" x14ac:dyDescent="0.25">
      <c r="A134" s="826"/>
      <c r="B134" s="836" t="s">
        <v>78</v>
      </c>
      <c r="C134" s="861"/>
      <c r="D134" s="862"/>
      <c r="E134" s="826"/>
      <c r="F134" s="826"/>
      <c r="G134" s="826"/>
      <c r="H134" s="826"/>
      <c r="I134" s="826"/>
      <c r="J134" s="826"/>
      <c r="K134" s="826"/>
      <c r="L134" s="826"/>
    </row>
    <row r="135" spans="1:12" x14ac:dyDescent="0.25">
      <c r="A135" s="826"/>
      <c r="B135" s="1191" t="s">
        <v>32</v>
      </c>
      <c r="C135" s="823"/>
      <c r="D135" s="823">
        <f>C130+C131+D132+D133</f>
        <v>3414</v>
      </c>
      <c r="E135" s="826"/>
      <c r="F135" s="826"/>
      <c r="G135" s="826"/>
      <c r="H135" s="826"/>
      <c r="I135" s="826"/>
      <c r="J135" s="826"/>
      <c r="K135" s="826"/>
      <c r="L135" s="826"/>
    </row>
    <row r="138" spans="1:12" x14ac:dyDescent="0.25">
      <c r="A138" s="1705" t="s">
        <v>94</v>
      </c>
      <c r="B138" s="1705"/>
      <c r="C138" s="1705"/>
      <c r="D138" s="1705"/>
      <c r="E138" s="1705"/>
    </row>
    <row r="139" spans="1:12" x14ac:dyDescent="0.25">
      <c r="A139" s="1187" t="s">
        <v>95</v>
      </c>
      <c r="B139" s="1639"/>
      <c r="C139" s="1640"/>
      <c r="D139" s="1640"/>
      <c r="E139" s="1640"/>
    </row>
    <row r="140" spans="1:12" x14ac:dyDescent="0.25">
      <c r="A140" s="836"/>
      <c r="B140" s="1706" t="s">
        <v>32</v>
      </c>
      <c r="C140" s="1706" t="s">
        <v>84</v>
      </c>
      <c r="D140" s="1706" t="s">
        <v>85</v>
      </c>
      <c r="E140" s="1706" t="s">
        <v>86</v>
      </c>
    </row>
    <row r="141" spans="1:12" x14ac:dyDescent="0.25">
      <c r="A141" s="836"/>
      <c r="B141" s="1707"/>
      <c r="C141" s="1707"/>
      <c r="D141" s="1707"/>
      <c r="E141" s="1707"/>
    </row>
    <row r="142" spans="1:12" ht="31.5" x14ac:dyDescent="0.25">
      <c r="A142" s="1199" t="s">
        <v>87</v>
      </c>
      <c r="B142" s="830">
        <v>14</v>
      </c>
      <c r="C142" s="830">
        <v>14</v>
      </c>
      <c r="D142" s="830">
        <v>0</v>
      </c>
      <c r="E142" s="830">
        <v>0</v>
      </c>
    </row>
    <row r="143" spans="1:12" ht="31.5" x14ac:dyDescent="0.25">
      <c r="A143" s="1199" t="s">
        <v>88</v>
      </c>
      <c r="B143" s="830">
        <v>3</v>
      </c>
      <c r="C143" s="830">
        <v>3</v>
      </c>
      <c r="D143" s="830">
        <v>0</v>
      </c>
      <c r="E143" s="830">
        <v>0</v>
      </c>
    </row>
    <row r="144" spans="1:12" x14ac:dyDescent="0.25">
      <c r="A144" s="1199" t="s">
        <v>89</v>
      </c>
      <c r="B144" s="830">
        <v>10</v>
      </c>
      <c r="C144" s="830">
        <v>10</v>
      </c>
      <c r="D144" s="830">
        <v>0</v>
      </c>
      <c r="E144" s="830">
        <v>0</v>
      </c>
    </row>
    <row r="145" spans="1:5" x14ac:dyDescent="0.25">
      <c r="A145" s="1199" t="s">
        <v>90</v>
      </c>
      <c r="B145" s="830">
        <v>1</v>
      </c>
      <c r="C145" s="830">
        <v>1</v>
      </c>
      <c r="D145" s="830">
        <v>0</v>
      </c>
      <c r="E145" s="830">
        <v>0</v>
      </c>
    </row>
    <row r="146" spans="1:5" ht="47.25" x14ac:dyDescent="0.25">
      <c r="A146" s="1199" t="s">
        <v>91</v>
      </c>
      <c r="B146" s="830">
        <v>9</v>
      </c>
      <c r="C146" s="830">
        <v>9</v>
      </c>
      <c r="D146" s="830">
        <v>17</v>
      </c>
      <c r="E146" s="830">
        <v>0</v>
      </c>
    </row>
    <row r="147" spans="1:5" x14ac:dyDescent="0.25">
      <c r="A147" s="1199" t="s">
        <v>92</v>
      </c>
      <c r="B147" s="830">
        <v>5</v>
      </c>
      <c r="C147" s="830">
        <v>5</v>
      </c>
      <c r="D147" s="830">
        <v>0</v>
      </c>
      <c r="E147" s="830">
        <v>0</v>
      </c>
    </row>
    <row r="148" spans="1:5" ht="31.5" x14ac:dyDescent="0.25">
      <c r="A148" s="1199" t="s">
        <v>93</v>
      </c>
      <c r="B148" s="830">
        <v>2</v>
      </c>
      <c r="C148" s="830">
        <v>2</v>
      </c>
      <c r="D148" s="830">
        <v>1</v>
      </c>
      <c r="E148" s="830">
        <v>0</v>
      </c>
    </row>
  </sheetData>
  <mergeCells count="17">
    <mergeCell ref="A138:E138"/>
    <mergeCell ref="B139:E139"/>
    <mergeCell ref="B140:B141"/>
    <mergeCell ref="C140:C141"/>
    <mergeCell ref="D140:D141"/>
    <mergeCell ref="E140:E141"/>
    <mergeCell ref="B57:C57"/>
    <mergeCell ref="B129:D129"/>
    <mergeCell ref="B8:B9"/>
    <mergeCell ref="C8:E8"/>
    <mergeCell ref="A5:L5"/>
    <mergeCell ref="A50:C50"/>
    <mergeCell ref="A51:C51"/>
    <mergeCell ref="A55:H55"/>
    <mergeCell ref="F8:L8"/>
    <mergeCell ref="A8:A9"/>
    <mergeCell ref="A79:H79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46"/>
  <sheetViews>
    <sheetView zoomScale="80" zoomScaleNormal="80" workbookViewId="0">
      <selection sqref="A1:XFD1048576"/>
    </sheetView>
  </sheetViews>
  <sheetFormatPr defaultRowHeight="15.75" x14ac:dyDescent="0.25"/>
  <cols>
    <col min="1" max="1" width="39.42578125" style="373" customWidth="1"/>
    <col min="2" max="2" width="24.28515625" style="373" customWidth="1"/>
    <col min="3" max="3" width="18.85546875" style="373" customWidth="1"/>
    <col min="4" max="4" width="18.5703125" style="373" customWidth="1"/>
    <col min="5" max="5" width="14.140625" style="373" customWidth="1"/>
    <col min="6" max="6" width="16.85546875" style="373" customWidth="1"/>
    <col min="7" max="7" width="16.7109375" style="373" customWidth="1"/>
    <col min="8" max="8" width="15.42578125" style="373" customWidth="1"/>
    <col min="9" max="9" width="17.28515625" style="373" customWidth="1"/>
    <col min="10" max="10" width="15.140625" style="373" customWidth="1"/>
    <col min="11" max="11" width="17.7109375" style="373" customWidth="1"/>
    <col min="12" max="12" width="14.85546875" style="373" customWidth="1"/>
    <col min="13" max="16384" width="9.140625" style="373"/>
  </cols>
  <sheetData>
    <row r="2" spans="1:12" x14ac:dyDescent="0.25">
      <c r="A2" s="372" t="s">
        <v>1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</row>
    <row r="3" spans="1:12" x14ac:dyDescent="0.25">
      <c r="A3" s="372"/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</row>
    <row r="4" spans="1:12" x14ac:dyDescent="0.25">
      <c r="A4" s="372"/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</row>
    <row r="5" spans="1:12" x14ac:dyDescent="0.25">
      <c r="A5" s="1508" t="s">
        <v>2</v>
      </c>
      <c r="B5" s="1508"/>
      <c r="C5" s="1508"/>
      <c r="D5" s="1508"/>
      <c r="E5" s="1508"/>
      <c r="F5" s="1508"/>
      <c r="G5" s="1508"/>
      <c r="H5" s="1508"/>
      <c r="I5" s="1508"/>
      <c r="J5" s="1508"/>
      <c r="K5" s="1508"/>
      <c r="L5" s="1508"/>
    </row>
    <row r="6" spans="1:12" s="247" customFormat="1" x14ac:dyDescent="0.25">
      <c r="A6" s="1703" t="s">
        <v>33</v>
      </c>
      <c r="B6" s="1695" t="s">
        <v>3</v>
      </c>
      <c r="C6" s="1697"/>
      <c r="D6" s="1698"/>
      <c r="E6" s="1699"/>
      <c r="F6" s="1697" t="s">
        <v>4</v>
      </c>
      <c r="G6" s="1698"/>
      <c r="H6" s="1698"/>
      <c r="I6" s="1698"/>
      <c r="J6" s="1698"/>
      <c r="K6" s="1698"/>
      <c r="L6" s="1702"/>
    </row>
    <row r="7" spans="1:12" s="247" customFormat="1" ht="157.5" x14ac:dyDescent="0.25">
      <c r="A7" s="1704"/>
      <c r="B7" s="1696"/>
      <c r="C7" s="1168" t="s">
        <v>5</v>
      </c>
      <c r="D7" s="1169" t="s">
        <v>6</v>
      </c>
      <c r="E7" s="1170" t="s">
        <v>7</v>
      </c>
      <c r="F7" s="1171" t="s">
        <v>8</v>
      </c>
      <c r="G7" s="1169" t="s">
        <v>9</v>
      </c>
      <c r="H7" s="1169" t="s">
        <v>10</v>
      </c>
      <c r="I7" s="1169" t="s">
        <v>83</v>
      </c>
      <c r="J7" s="1169" t="s">
        <v>12</v>
      </c>
      <c r="K7" s="1169" t="s">
        <v>13</v>
      </c>
      <c r="L7" s="1169" t="s">
        <v>14</v>
      </c>
    </row>
    <row r="8" spans="1:12" x14ac:dyDescent="0.25">
      <c r="A8" s="377" t="s">
        <v>15</v>
      </c>
      <c r="B8" s="481">
        <v>302</v>
      </c>
      <c r="C8" s="1200">
        <v>80</v>
      </c>
      <c r="D8" s="294">
        <v>17</v>
      </c>
      <c r="E8" s="282">
        <v>205</v>
      </c>
      <c r="F8" s="482">
        <v>119</v>
      </c>
      <c r="G8" s="381"/>
      <c r="H8" s="381"/>
      <c r="I8" s="381">
        <v>14</v>
      </c>
      <c r="J8" s="381">
        <v>60</v>
      </c>
      <c r="K8" s="381">
        <v>45</v>
      </c>
      <c r="L8" s="381"/>
    </row>
    <row r="9" spans="1:12" x14ac:dyDescent="0.25">
      <c r="A9" s="377" t="s">
        <v>16</v>
      </c>
      <c r="B9" s="481">
        <v>13</v>
      </c>
      <c r="C9" s="483">
        <v>7</v>
      </c>
      <c r="D9" s="381">
        <v>1</v>
      </c>
      <c r="E9" s="382">
        <v>5</v>
      </c>
      <c r="F9" s="482">
        <v>9</v>
      </c>
      <c r="G9" s="381"/>
      <c r="H9" s="381">
        <v>1</v>
      </c>
      <c r="I9" s="381">
        <v>8</v>
      </c>
      <c r="J9" s="381"/>
      <c r="K9" s="381"/>
      <c r="L9" s="381"/>
    </row>
    <row r="10" spans="1:12" x14ac:dyDescent="0.25">
      <c r="A10" s="377" t="s">
        <v>17</v>
      </c>
      <c r="B10" s="481">
        <v>39</v>
      </c>
      <c r="C10" s="483">
        <v>10</v>
      </c>
      <c r="D10" s="381">
        <v>7</v>
      </c>
      <c r="E10" s="382">
        <v>22</v>
      </c>
      <c r="F10" s="482">
        <v>11</v>
      </c>
      <c r="G10" s="381"/>
      <c r="H10" s="381"/>
      <c r="I10" s="381">
        <v>9</v>
      </c>
      <c r="J10" s="381">
        <v>2</v>
      </c>
      <c r="K10" s="381"/>
      <c r="L10" s="381"/>
    </row>
    <row r="11" spans="1:12" x14ac:dyDescent="0.25">
      <c r="A11" s="377" t="s">
        <v>18</v>
      </c>
      <c r="B11" s="481">
        <v>56</v>
      </c>
      <c r="C11" s="483">
        <v>49</v>
      </c>
      <c r="D11" s="381">
        <v>2</v>
      </c>
      <c r="E11" s="382">
        <v>5</v>
      </c>
      <c r="F11" s="482">
        <v>65</v>
      </c>
      <c r="G11" s="381"/>
      <c r="H11" s="381">
        <v>29</v>
      </c>
      <c r="I11" s="381">
        <v>36</v>
      </c>
      <c r="J11" s="381"/>
      <c r="K11" s="381"/>
      <c r="L11" s="381"/>
    </row>
    <row r="12" spans="1:12" x14ac:dyDescent="0.25">
      <c r="A12" s="377" t="s">
        <v>19</v>
      </c>
      <c r="B12" s="481"/>
      <c r="C12" s="483"/>
      <c r="D12" s="381"/>
      <c r="E12" s="382"/>
      <c r="F12" s="482">
        <v>3</v>
      </c>
      <c r="G12" s="381"/>
      <c r="H12" s="381">
        <v>3</v>
      </c>
      <c r="I12" s="381"/>
      <c r="J12" s="381"/>
      <c r="K12" s="381"/>
      <c r="L12" s="381"/>
    </row>
    <row r="13" spans="1:12" x14ac:dyDescent="0.25">
      <c r="A13" s="377" t="s">
        <v>20</v>
      </c>
      <c r="B13" s="481">
        <v>23</v>
      </c>
      <c r="C13" s="483">
        <v>6</v>
      </c>
      <c r="D13" s="381">
        <v>2</v>
      </c>
      <c r="E13" s="382">
        <v>15</v>
      </c>
      <c r="F13" s="482">
        <v>5</v>
      </c>
      <c r="G13" s="381"/>
      <c r="H13" s="381"/>
      <c r="I13" s="381">
        <v>4</v>
      </c>
      <c r="J13" s="381">
        <v>1</v>
      </c>
      <c r="K13" s="381"/>
      <c r="L13" s="381"/>
    </row>
    <row r="14" spans="1:12" x14ac:dyDescent="0.25">
      <c r="A14" s="377" t="s">
        <v>21</v>
      </c>
      <c r="B14" s="481">
        <v>15</v>
      </c>
      <c r="C14" s="483">
        <v>7</v>
      </c>
      <c r="D14" s="381">
        <v>2</v>
      </c>
      <c r="E14" s="382">
        <v>6</v>
      </c>
      <c r="F14" s="482">
        <v>6</v>
      </c>
      <c r="G14" s="381"/>
      <c r="H14" s="381"/>
      <c r="I14" s="381">
        <v>3</v>
      </c>
      <c r="J14" s="381">
        <v>3</v>
      </c>
      <c r="K14" s="381"/>
      <c r="L14" s="381"/>
    </row>
    <row r="15" spans="1:12" x14ac:dyDescent="0.25">
      <c r="A15" s="377" t="s">
        <v>22</v>
      </c>
      <c r="B15" s="481">
        <v>9</v>
      </c>
      <c r="C15" s="483">
        <v>3</v>
      </c>
      <c r="D15" s="381">
        <v>2</v>
      </c>
      <c r="E15" s="382">
        <v>4</v>
      </c>
      <c r="F15" s="482">
        <v>7</v>
      </c>
      <c r="G15" s="381"/>
      <c r="H15" s="381">
        <v>3</v>
      </c>
      <c r="I15" s="381">
        <v>4</v>
      </c>
      <c r="J15" s="381"/>
      <c r="K15" s="381"/>
      <c r="L15" s="381"/>
    </row>
    <row r="16" spans="1:12" x14ac:dyDescent="0.25">
      <c r="A16" s="377" t="s">
        <v>23</v>
      </c>
      <c r="B16" s="481"/>
      <c r="C16" s="483"/>
      <c r="D16" s="381"/>
      <c r="E16" s="382"/>
      <c r="F16" s="482"/>
      <c r="G16" s="381"/>
      <c r="H16" s="381"/>
      <c r="I16" s="381"/>
      <c r="J16" s="381"/>
      <c r="K16" s="381"/>
      <c r="L16" s="381"/>
    </row>
    <row r="17" spans="1:12" x14ac:dyDescent="0.25">
      <c r="A17" s="377" t="s">
        <v>24</v>
      </c>
      <c r="B17" s="481">
        <v>5</v>
      </c>
      <c r="C17" s="483">
        <v>1</v>
      </c>
      <c r="D17" s="381">
        <v>1</v>
      </c>
      <c r="E17" s="382">
        <v>3</v>
      </c>
      <c r="F17" s="482">
        <v>3</v>
      </c>
      <c r="G17" s="381"/>
      <c r="H17" s="381"/>
      <c r="I17" s="381">
        <v>3</v>
      </c>
      <c r="J17" s="381"/>
      <c r="K17" s="381"/>
      <c r="L17" s="381"/>
    </row>
    <row r="18" spans="1:12" x14ac:dyDescent="0.25">
      <c r="A18" s="377" t="s">
        <v>25</v>
      </c>
      <c r="B18" s="481">
        <v>36</v>
      </c>
      <c r="C18" s="483">
        <v>18</v>
      </c>
      <c r="D18" s="381">
        <v>2</v>
      </c>
      <c r="E18" s="382">
        <v>16</v>
      </c>
      <c r="F18" s="482">
        <v>66</v>
      </c>
      <c r="G18" s="381"/>
      <c r="H18" s="381">
        <v>56</v>
      </c>
      <c r="I18" s="381">
        <v>10</v>
      </c>
      <c r="J18" s="381"/>
      <c r="K18" s="381"/>
      <c r="L18" s="381"/>
    </row>
    <row r="19" spans="1:12" x14ac:dyDescent="0.25">
      <c r="A19" s="377" t="s">
        <v>26</v>
      </c>
      <c r="B19" s="481"/>
      <c r="C19" s="483"/>
      <c r="D19" s="381"/>
      <c r="E19" s="382"/>
      <c r="F19" s="482"/>
      <c r="G19" s="381"/>
      <c r="H19" s="381"/>
      <c r="I19" s="381"/>
      <c r="J19" s="381"/>
      <c r="K19" s="381"/>
      <c r="L19" s="381"/>
    </row>
    <row r="20" spans="1:12" x14ac:dyDescent="0.25">
      <c r="A20" s="377" t="s">
        <v>27</v>
      </c>
      <c r="B20" s="481"/>
      <c r="C20" s="483"/>
      <c r="D20" s="381"/>
      <c r="E20" s="382"/>
      <c r="F20" s="482">
        <v>57</v>
      </c>
      <c r="G20" s="381"/>
      <c r="H20" s="381">
        <v>57</v>
      </c>
      <c r="I20" s="381"/>
      <c r="J20" s="381"/>
      <c r="K20" s="381"/>
      <c r="L20" s="381"/>
    </row>
    <row r="21" spans="1:12" x14ac:dyDescent="0.25">
      <c r="A21" s="377" t="s">
        <v>28</v>
      </c>
      <c r="B21" s="481"/>
      <c r="C21" s="483"/>
      <c r="D21" s="381"/>
      <c r="E21" s="382"/>
      <c r="F21" s="482"/>
      <c r="G21" s="381"/>
      <c r="H21" s="381"/>
      <c r="I21" s="381"/>
      <c r="J21" s="381"/>
      <c r="K21" s="381"/>
      <c r="L21" s="381"/>
    </row>
    <row r="22" spans="1:12" x14ac:dyDescent="0.25">
      <c r="A22" s="377" t="s">
        <v>29</v>
      </c>
      <c r="B22" s="481">
        <v>5</v>
      </c>
      <c r="C22" s="483"/>
      <c r="D22" s="381">
        <v>1</v>
      </c>
      <c r="E22" s="382">
        <v>4</v>
      </c>
      <c r="F22" s="482">
        <v>6</v>
      </c>
      <c r="G22" s="381"/>
      <c r="H22" s="381"/>
      <c r="I22" s="381">
        <v>6</v>
      </c>
      <c r="J22" s="381"/>
      <c r="K22" s="381"/>
      <c r="L22" s="381"/>
    </row>
    <row r="23" spans="1:12" x14ac:dyDescent="0.25">
      <c r="A23" s="377" t="s">
        <v>30</v>
      </c>
      <c r="B23" s="481">
        <v>19</v>
      </c>
      <c r="C23" s="483">
        <v>10</v>
      </c>
      <c r="D23" s="381">
        <v>1</v>
      </c>
      <c r="E23" s="382">
        <v>8</v>
      </c>
      <c r="F23" s="482">
        <v>30</v>
      </c>
      <c r="G23" s="381"/>
      <c r="H23" s="381">
        <v>20</v>
      </c>
      <c r="I23" s="381">
        <v>10</v>
      </c>
      <c r="J23" s="381"/>
      <c r="K23" s="381"/>
      <c r="L23" s="381"/>
    </row>
    <row r="24" spans="1:12" x14ac:dyDescent="0.25">
      <c r="A24" s="377" t="s">
        <v>31</v>
      </c>
      <c r="B24" s="481">
        <v>239</v>
      </c>
      <c r="C24" s="483">
        <v>110</v>
      </c>
      <c r="D24" s="381">
        <v>3</v>
      </c>
      <c r="E24" s="382">
        <v>126</v>
      </c>
      <c r="F24" s="482">
        <v>26</v>
      </c>
      <c r="G24" s="381"/>
      <c r="H24" s="381"/>
      <c r="I24" s="381">
        <v>16</v>
      </c>
      <c r="J24" s="381">
        <v>10</v>
      </c>
      <c r="K24" s="381"/>
      <c r="L24" s="381"/>
    </row>
    <row r="25" spans="1:12" s="498" customFormat="1" ht="16.5" thickBot="1" x14ac:dyDescent="0.3">
      <c r="A25" s="484" t="s">
        <v>32</v>
      </c>
      <c r="B25" s="637">
        <v>761</v>
      </c>
      <c r="C25" s="486">
        <v>301</v>
      </c>
      <c r="D25" s="487">
        <v>41</v>
      </c>
      <c r="E25" s="488">
        <v>419</v>
      </c>
      <c r="F25" s="489">
        <v>413</v>
      </c>
      <c r="G25" s="490"/>
      <c r="H25" s="490">
        <v>169</v>
      </c>
      <c r="I25" s="490">
        <v>123</v>
      </c>
      <c r="J25" s="490">
        <v>76</v>
      </c>
      <c r="K25" s="490">
        <v>45</v>
      </c>
      <c r="L25" s="490"/>
    </row>
    <row r="26" spans="1:12" x14ac:dyDescent="0.25">
      <c r="A26" s="390"/>
      <c r="B26" s="390"/>
      <c r="C26" s="491"/>
      <c r="D26" s="491"/>
      <c r="E26" s="491"/>
      <c r="F26" s="390"/>
      <c r="G26" s="390"/>
      <c r="H26" s="390"/>
      <c r="I26" s="390"/>
      <c r="J26" s="390"/>
      <c r="K26" s="390"/>
      <c r="L26" s="390"/>
    </row>
    <row r="27" spans="1:12" x14ac:dyDescent="0.25">
      <c r="A27" s="1505" t="s">
        <v>33</v>
      </c>
      <c r="B27" s="1424" t="s">
        <v>34</v>
      </c>
      <c r="C27" s="387"/>
      <c r="D27" s="386"/>
      <c r="E27" s="387"/>
      <c r="F27" s="386"/>
      <c r="G27" s="387"/>
      <c r="H27" s="386"/>
      <c r="I27" s="387"/>
      <c r="J27" s="386"/>
      <c r="K27" s="387"/>
      <c r="L27" s="386"/>
    </row>
    <row r="28" spans="1:12" ht="52.5" customHeight="1" x14ac:dyDescent="0.25">
      <c r="A28" s="1505"/>
      <c r="B28" s="1424"/>
      <c r="C28" s="387"/>
      <c r="D28" s="386"/>
      <c r="E28" s="387"/>
      <c r="F28" s="386"/>
      <c r="G28" s="387"/>
      <c r="H28" s="386"/>
      <c r="I28" s="387"/>
      <c r="J28" s="386"/>
      <c r="K28" s="387"/>
      <c r="L28" s="386"/>
    </row>
    <row r="29" spans="1:12" x14ac:dyDescent="0.25">
      <c r="A29" s="381" t="s">
        <v>15</v>
      </c>
      <c r="B29" s="381">
        <v>13</v>
      </c>
      <c r="C29" s="389"/>
      <c r="D29" s="389"/>
      <c r="E29" s="389"/>
      <c r="F29" s="389"/>
      <c r="G29" s="389"/>
      <c r="H29" s="389"/>
      <c r="I29" s="389"/>
      <c r="J29" s="389"/>
      <c r="K29" s="389"/>
      <c r="L29" s="389"/>
    </row>
    <row r="30" spans="1:12" x14ac:dyDescent="0.25">
      <c r="A30" s="381" t="s">
        <v>16</v>
      </c>
      <c r="B30" s="381"/>
      <c r="C30" s="389"/>
      <c r="D30" s="389"/>
      <c r="E30" s="389"/>
      <c r="F30" s="389"/>
      <c r="G30" s="389"/>
      <c r="H30" s="389"/>
      <c r="I30" s="389"/>
      <c r="J30" s="389"/>
      <c r="K30" s="389"/>
      <c r="L30" s="389"/>
    </row>
    <row r="31" spans="1:12" x14ac:dyDescent="0.25">
      <c r="A31" s="381" t="s">
        <v>17</v>
      </c>
      <c r="B31" s="381">
        <v>3</v>
      </c>
      <c r="C31" s="389"/>
      <c r="D31" s="389"/>
      <c r="E31" s="389"/>
      <c r="F31" s="389"/>
      <c r="G31" s="389"/>
      <c r="H31" s="389"/>
      <c r="I31" s="389"/>
      <c r="J31" s="389"/>
      <c r="K31" s="389"/>
      <c r="L31" s="389"/>
    </row>
    <row r="32" spans="1:12" x14ac:dyDescent="0.25">
      <c r="A32" s="381" t="s">
        <v>18</v>
      </c>
      <c r="B32" s="381">
        <v>1</v>
      </c>
      <c r="C32" s="389"/>
      <c r="D32" s="389"/>
      <c r="E32" s="389"/>
      <c r="F32" s="389"/>
      <c r="G32" s="389"/>
      <c r="H32" s="389"/>
      <c r="I32" s="389"/>
      <c r="J32" s="389"/>
      <c r="K32" s="389"/>
      <c r="L32" s="389"/>
    </row>
    <row r="33" spans="1:12" x14ac:dyDescent="0.25">
      <c r="A33" s="381" t="s">
        <v>19</v>
      </c>
      <c r="B33" s="381"/>
      <c r="C33" s="389"/>
      <c r="D33" s="389"/>
      <c r="E33" s="389"/>
      <c r="F33" s="389"/>
      <c r="G33" s="389"/>
      <c r="H33" s="389"/>
      <c r="I33" s="389"/>
      <c r="J33" s="389"/>
      <c r="K33" s="389"/>
      <c r="L33" s="389"/>
    </row>
    <row r="34" spans="1:12" x14ac:dyDescent="0.25">
      <c r="A34" s="381" t="s">
        <v>20</v>
      </c>
      <c r="B34" s="381">
        <v>8</v>
      </c>
      <c r="C34" s="389"/>
      <c r="D34" s="389"/>
      <c r="E34" s="389"/>
      <c r="F34" s="389"/>
      <c r="G34" s="389"/>
      <c r="H34" s="389"/>
      <c r="I34" s="389"/>
      <c r="J34" s="389"/>
      <c r="K34" s="389"/>
      <c r="L34" s="389"/>
    </row>
    <row r="35" spans="1:12" x14ac:dyDescent="0.25">
      <c r="A35" s="381" t="s">
        <v>21</v>
      </c>
      <c r="B35" s="381"/>
      <c r="C35" s="389"/>
      <c r="D35" s="389"/>
      <c r="E35" s="389"/>
      <c r="F35" s="389"/>
      <c r="G35" s="389"/>
      <c r="H35" s="389"/>
      <c r="I35" s="389"/>
      <c r="J35" s="389"/>
      <c r="K35" s="389"/>
      <c r="L35" s="389"/>
    </row>
    <row r="36" spans="1:12" x14ac:dyDescent="0.25">
      <c r="A36" s="381" t="s">
        <v>22</v>
      </c>
      <c r="B36" s="381">
        <v>1</v>
      </c>
      <c r="C36" s="389"/>
      <c r="D36" s="389"/>
      <c r="E36" s="389"/>
      <c r="F36" s="389"/>
      <c r="G36" s="389"/>
      <c r="H36" s="389"/>
      <c r="I36" s="389"/>
      <c r="J36" s="389"/>
      <c r="K36" s="389"/>
      <c r="L36" s="389"/>
    </row>
    <row r="37" spans="1:12" x14ac:dyDescent="0.25">
      <c r="A37" s="381" t="s">
        <v>23</v>
      </c>
      <c r="B37" s="381"/>
      <c r="C37" s="389"/>
      <c r="D37" s="389"/>
      <c r="E37" s="389"/>
      <c r="F37" s="389"/>
      <c r="G37" s="389"/>
      <c r="H37" s="389"/>
      <c r="I37" s="389"/>
      <c r="J37" s="389"/>
      <c r="K37" s="389"/>
      <c r="L37" s="389"/>
    </row>
    <row r="38" spans="1:12" x14ac:dyDescent="0.25">
      <c r="A38" s="381" t="s">
        <v>24</v>
      </c>
      <c r="B38" s="381"/>
      <c r="C38" s="389"/>
      <c r="D38" s="389"/>
      <c r="E38" s="389"/>
      <c r="F38" s="389"/>
      <c r="G38" s="389"/>
      <c r="H38" s="389"/>
      <c r="I38" s="389"/>
      <c r="J38" s="389"/>
      <c r="K38" s="389"/>
      <c r="L38" s="389"/>
    </row>
    <row r="39" spans="1:12" x14ac:dyDescent="0.25">
      <c r="A39" s="381" t="s">
        <v>25</v>
      </c>
      <c r="B39" s="381"/>
      <c r="C39" s="389"/>
      <c r="D39" s="389"/>
      <c r="E39" s="389"/>
      <c r="F39" s="389"/>
      <c r="G39" s="389"/>
      <c r="H39" s="389"/>
      <c r="I39" s="389"/>
      <c r="J39" s="389"/>
      <c r="K39" s="389"/>
      <c r="L39" s="389"/>
    </row>
    <row r="40" spans="1:12" x14ac:dyDescent="0.25">
      <c r="A40" s="381" t="s">
        <v>26</v>
      </c>
      <c r="B40" s="381"/>
      <c r="C40" s="389"/>
      <c r="D40" s="389"/>
      <c r="E40" s="389"/>
      <c r="F40" s="389"/>
      <c r="G40" s="389"/>
      <c r="H40" s="389"/>
      <c r="I40" s="389"/>
      <c r="J40" s="389"/>
      <c r="K40" s="389"/>
      <c r="L40" s="389"/>
    </row>
    <row r="41" spans="1:12" x14ac:dyDescent="0.25">
      <c r="A41" s="381" t="s">
        <v>27</v>
      </c>
      <c r="B41" s="381"/>
      <c r="C41" s="389"/>
      <c r="D41" s="389"/>
      <c r="E41" s="389"/>
      <c r="F41" s="389"/>
      <c r="G41" s="389"/>
      <c r="H41" s="389"/>
      <c r="I41" s="389"/>
      <c r="J41" s="389"/>
      <c r="K41" s="389"/>
      <c r="L41" s="389"/>
    </row>
    <row r="42" spans="1:12" x14ac:dyDescent="0.25">
      <c r="A42" s="381" t="s">
        <v>28</v>
      </c>
      <c r="B42" s="381"/>
      <c r="C42" s="389"/>
      <c r="D42" s="389"/>
      <c r="E42" s="389"/>
      <c r="F42" s="389"/>
      <c r="G42" s="389"/>
      <c r="H42" s="389"/>
      <c r="I42" s="389"/>
      <c r="J42" s="389"/>
      <c r="K42" s="389"/>
      <c r="L42" s="389"/>
    </row>
    <row r="43" spans="1:12" x14ac:dyDescent="0.25">
      <c r="A43" s="381" t="s">
        <v>29</v>
      </c>
      <c r="B43" s="381"/>
      <c r="C43" s="389"/>
      <c r="D43" s="389"/>
      <c r="E43" s="389"/>
      <c r="F43" s="389"/>
      <c r="G43" s="389"/>
      <c r="H43" s="389"/>
      <c r="I43" s="389"/>
      <c r="J43" s="389"/>
      <c r="K43" s="389"/>
      <c r="L43" s="389"/>
    </row>
    <row r="44" spans="1:12" x14ac:dyDescent="0.25">
      <c r="A44" s="381" t="s">
        <v>30</v>
      </c>
      <c r="B44" s="381"/>
      <c r="C44" s="389"/>
      <c r="D44" s="389"/>
      <c r="E44" s="389"/>
      <c r="F44" s="389"/>
      <c r="G44" s="389"/>
      <c r="H44" s="389"/>
      <c r="I44" s="389"/>
      <c r="J44" s="389"/>
      <c r="K44" s="389"/>
      <c r="L44" s="389"/>
    </row>
    <row r="45" spans="1:12" x14ac:dyDescent="0.25">
      <c r="A45" s="381" t="s">
        <v>31</v>
      </c>
      <c r="B45" s="381"/>
      <c r="C45" s="389"/>
      <c r="D45" s="389"/>
      <c r="E45" s="389"/>
      <c r="F45" s="389"/>
      <c r="G45" s="389"/>
      <c r="H45" s="389"/>
      <c r="I45" s="389"/>
      <c r="J45" s="389"/>
      <c r="K45" s="389"/>
      <c r="L45" s="389"/>
    </row>
    <row r="46" spans="1:12" s="683" customFormat="1" x14ac:dyDescent="0.25">
      <c r="A46" s="490" t="s">
        <v>32</v>
      </c>
      <c r="B46" s="490">
        <v>26</v>
      </c>
      <c r="C46" s="404"/>
      <c r="D46" s="404"/>
      <c r="E46" s="404"/>
      <c r="F46" s="404"/>
      <c r="G46" s="404"/>
      <c r="H46" s="404"/>
      <c r="I46" s="404"/>
      <c r="J46" s="404"/>
      <c r="K46" s="404"/>
      <c r="L46" s="404"/>
    </row>
    <row r="47" spans="1:12" x14ac:dyDescent="0.25">
      <c r="A47" s="390"/>
      <c r="B47" s="390"/>
      <c r="C47" s="390"/>
      <c r="D47" s="390"/>
      <c r="E47" s="390"/>
      <c r="F47" s="390"/>
      <c r="G47" s="390"/>
      <c r="H47" s="390"/>
      <c r="I47" s="390"/>
      <c r="J47" s="390"/>
      <c r="K47" s="390"/>
      <c r="L47" s="390"/>
    </row>
    <row r="48" spans="1:12" x14ac:dyDescent="0.25">
      <c r="A48" s="1426" t="s">
        <v>35</v>
      </c>
      <c r="B48" s="1426"/>
      <c r="C48" s="1426"/>
      <c r="D48" s="1426"/>
      <c r="E48" s="1426"/>
      <c r="F48" s="1426"/>
      <c r="G48" s="1426"/>
      <c r="H48" s="1426"/>
      <c r="I48" s="1426"/>
      <c r="J48" s="1426"/>
      <c r="K48" s="1426"/>
      <c r="L48" s="1426"/>
    </row>
    <row r="49" spans="1:12" x14ac:dyDescent="0.25">
      <c r="A49" s="1426" t="s">
        <v>36</v>
      </c>
      <c r="B49" s="1426"/>
      <c r="C49" s="1426"/>
      <c r="D49" s="1426"/>
      <c r="E49" s="390"/>
      <c r="F49" s="390"/>
      <c r="G49" s="390"/>
      <c r="H49" s="390"/>
      <c r="I49" s="390"/>
      <c r="J49" s="390"/>
      <c r="K49" s="390"/>
      <c r="L49" s="390"/>
    </row>
    <row r="50" spans="1:12" x14ac:dyDescent="0.25">
      <c r="A50" s="1426" t="s">
        <v>79</v>
      </c>
      <c r="B50" s="1426"/>
      <c r="C50" s="1426"/>
      <c r="D50" s="1426"/>
      <c r="E50" s="1426"/>
      <c r="F50" s="1426"/>
      <c r="G50" s="1426"/>
      <c r="H50" s="1426"/>
      <c r="I50" s="1426"/>
      <c r="J50" s="1426"/>
      <c r="K50" s="1426"/>
      <c r="L50" s="1426"/>
    </row>
    <row r="51" spans="1:12" x14ac:dyDescent="0.25">
      <c r="A51" s="390"/>
      <c r="B51" s="390"/>
      <c r="C51" s="390"/>
      <c r="D51" s="390"/>
      <c r="E51" s="390"/>
      <c r="F51" s="390"/>
      <c r="G51" s="390"/>
      <c r="H51" s="390"/>
      <c r="I51" s="390"/>
      <c r="J51" s="390"/>
      <c r="K51" s="390"/>
      <c r="L51" s="390"/>
    </row>
    <row r="52" spans="1:12" x14ac:dyDescent="0.25">
      <c r="A52" s="390"/>
      <c r="B52" s="390"/>
      <c r="C52" s="390"/>
      <c r="D52" s="390"/>
      <c r="E52" s="390"/>
      <c r="F52" s="390"/>
      <c r="G52" s="390"/>
      <c r="H52" s="390"/>
      <c r="I52" s="390"/>
      <c r="J52" s="390"/>
      <c r="K52" s="390"/>
      <c r="L52" s="390"/>
    </row>
    <row r="53" spans="1:12" x14ac:dyDescent="0.25">
      <c r="A53" s="1508" t="s">
        <v>37</v>
      </c>
      <c r="B53" s="1508"/>
      <c r="C53" s="1508"/>
      <c r="D53" s="1508"/>
      <c r="E53" s="1508"/>
      <c r="F53" s="1508"/>
      <c r="G53" s="1508"/>
      <c r="H53" s="1508"/>
      <c r="I53" s="391"/>
      <c r="J53" s="391"/>
      <c r="K53" s="391"/>
      <c r="L53" s="391"/>
    </row>
    <row r="54" spans="1:12" ht="16.5" thickBot="1" x14ac:dyDescent="0.3">
      <c r="A54" s="390"/>
      <c r="B54" s="390"/>
      <c r="C54" s="390"/>
      <c r="D54" s="390"/>
      <c r="E54" s="390"/>
      <c r="F54" s="390"/>
      <c r="G54" s="390"/>
      <c r="H54" s="390"/>
      <c r="I54" s="390"/>
      <c r="J54" s="390"/>
      <c r="K54" s="390"/>
      <c r="L54" s="390"/>
    </row>
    <row r="55" spans="1:12" ht="42.75" customHeight="1" x14ac:dyDescent="0.25">
      <c r="A55" s="390"/>
      <c r="B55" s="1428" t="s">
        <v>38</v>
      </c>
      <c r="C55" s="1429"/>
      <c r="D55" s="1429" t="s">
        <v>41</v>
      </c>
      <c r="E55" s="1429"/>
      <c r="F55" s="1431" t="s">
        <v>42</v>
      </c>
      <c r="G55" s="1431" t="s">
        <v>43</v>
      </c>
      <c r="H55" s="1432" t="s">
        <v>44</v>
      </c>
      <c r="I55" s="392"/>
      <c r="J55" s="390"/>
      <c r="K55" s="390"/>
      <c r="L55" s="390"/>
    </row>
    <row r="56" spans="1:12" ht="78.75" x14ac:dyDescent="0.25">
      <c r="A56" s="393" t="s">
        <v>33</v>
      </c>
      <c r="B56" s="374" t="s">
        <v>39</v>
      </c>
      <c r="C56" s="375" t="s">
        <v>40</v>
      </c>
      <c r="D56" s="1430"/>
      <c r="E56" s="1430"/>
      <c r="F56" s="1424"/>
      <c r="G56" s="1424"/>
      <c r="H56" s="1433"/>
    </row>
    <row r="57" spans="1:12" x14ac:dyDescent="0.25">
      <c r="A57" s="377" t="s">
        <v>15</v>
      </c>
      <c r="B57" s="483">
        <v>30</v>
      </c>
      <c r="C57" s="682">
        <v>9</v>
      </c>
      <c r="D57" s="1708">
        <v>31</v>
      </c>
      <c r="E57" s="1708"/>
      <c r="F57" s="400">
        <v>5</v>
      </c>
      <c r="G57" s="400">
        <v>54</v>
      </c>
      <c r="H57" s="684">
        <v>2</v>
      </c>
    </row>
    <row r="58" spans="1:12" x14ac:dyDescent="0.25">
      <c r="A58" s="377" t="s">
        <v>16</v>
      </c>
      <c r="B58" s="483"/>
      <c r="C58" s="381">
        <v>4</v>
      </c>
      <c r="D58" s="1708">
        <v>1</v>
      </c>
      <c r="E58" s="1708"/>
      <c r="F58" s="400">
        <v>1</v>
      </c>
      <c r="G58" s="400">
        <v>5</v>
      </c>
      <c r="H58" s="684">
        <v>1</v>
      </c>
    </row>
    <row r="59" spans="1:12" x14ac:dyDescent="0.25">
      <c r="A59" s="377" t="s">
        <v>17</v>
      </c>
      <c r="B59" s="483">
        <v>5</v>
      </c>
      <c r="C59" s="381">
        <v>1</v>
      </c>
      <c r="D59" s="1708">
        <v>9</v>
      </c>
      <c r="E59" s="1708"/>
      <c r="F59" s="400">
        <v>2</v>
      </c>
      <c r="G59" s="400">
        <v>17</v>
      </c>
      <c r="H59" s="492"/>
    </row>
    <row r="60" spans="1:12" x14ac:dyDescent="0.25">
      <c r="A60" s="377" t="s">
        <v>18</v>
      </c>
      <c r="B60" s="483">
        <v>2</v>
      </c>
      <c r="C60" s="381">
        <v>42</v>
      </c>
      <c r="D60" s="1708">
        <v>2</v>
      </c>
      <c r="E60" s="1708"/>
      <c r="F60" s="400">
        <v>6</v>
      </c>
      <c r="G60" s="400">
        <v>20</v>
      </c>
      <c r="H60" s="684">
        <v>1</v>
      </c>
    </row>
    <row r="61" spans="1:12" x14ac:dyDescent="0.25">
      <c r="A61" s="377" t="s">
        <v>19</v>
      </c>
      <c r="B61" s="483"/>
      <c r="C61" s="381">
        <v>2</v>
      </c>
      <c r="D61" s="1708"/>
      <c r="E61" s="1708"/>
      <c r="F61" s="400"/>
      <c r="G61" s="400"/>
      <c r="H61" s="492"/>
    </row>
    <row r="62" spans="1:12" x14ac:dyDescent="0.25">
      <c r="A62" s="377" t="s">
        <v>20</v>
      </c>
      <c r="B62" s="483"/>
      <c r="C62" s="381">
        <v>3</v>
      </c>
      <c r="D62" s="1708">
        <v>4</v>
      </c>
      <c r="E62" s="1708"/>
      <c r="F62" s="400">
        <v>2</v>
      </c>
      <c r="G62" s="400">
        <v>4</v>
      </c>
      <c r="H62" s="492"/>
    </row>
    <row r="63" spans="1:12" x14ac:dyDescent="0.25">
      <c r="A63" s="377" t="s">
        <v>21</v>
      </c>
      <c r="B63" s="483"/>
      <c r="C63" s="381">
        <v>3</v>
      </c>
      <c r="D63" s="1708"/>
      <c r="E63" s="1708"/>
      <c r="F63" s="400"/>
      <c r="G63" s="400">
        <v>6</v>
      </c>
      <c r="H63" s="492"/>
    </row>
    <row r="64" spans="1:12" x14ac:dyDescent="0.25">
      <c r="A64" s="377" t="s">
        <v>22</v>
      </c>
      <c r="B64" s="483"/>
      <c r="C64" s="381">
        <v>1</v>
      </c>
      <c r="D64" s="1708">
        <v>3</v>
      </c>
      <c r="E64" s="1708"/>
      <c r="F64" s="400"/>
      <c r="G64" s="400">
        <v>7</v>
      </c>
      <c r="H64" s="492"/>
    </row>
    <row r="65" spans="1:12" x14ac:dyDescent="0.25">
      <c r="A65" s="377" t="s">
        <v>23</v>
      </c>
      <c r="B65" s="483"/>
      <c r="C65" s="381">
        <v>0</v>
      </c>
      <c r="D65" s="1708"/>
      <c r="E65" s="1708"/>
      <c r="F65" s="400"/>
      <c r="G65" s="400"/>
      <c r="H65" s="492"/>
    </row>
    <row r="66" spans="1:12" x14ac:dyDescent="0.25">
      <c r="A66" s="377" t="s">
        <v>24</v>
      </c>
      <c r="B66" s="483"/>
      <c r="C66" s="381">
        <v>1</v>
      </c>
      <c r="D66" s="1708">
        <v>2</v>
      </c>
      <c r="E66" s="1708"/>
      <c r="F66" s="400"/>
      <c r="G66" s="400">
        <v>1</v>
      </c>
      <c r="H66" s="492"/>
    </row>
    <row r="67" spans="1:12" x14ac:dyDescent="0.25">
      <c r="A67" s="377" t="s">
        <v>25</v>
      </c>
      <c r="B67" s="483">
        <v>5</v>
      </c>
      <c r="C67" s="381">
        <v>31</v>
      </c>
      <c r="D67" s="1708">
        <v>20</v>
      </c>
      <c r="E67" s="1708"/>
      <c r="F67" s="400">
        <v>4</v>
      </c>
      <c r="G67" s="400">
        <v>27</v>
      </c>
      <c r="H67" s="492">
        <v>1</v>
      </c>
    </row>
    <row r="68" spans="1:12" x14ac:dyDescent="0.25">
      <c r="A68" s="377" t="s">
        <v>26</v>
      </c>
      <c r="B68" s="483"/>
      <c r="C68" s="381"/>
      <c r="D68" s="1708"/>
      <c r="E68" s="1708"/>
      <c r="F68" s="400"/>
      <c r="G68" s="400"/>
      <c r="H68" s="492"/>
    </row>
    <row r="69" spans="1:12" x14ac:dyDescent="0.25">
      <c r="A69" s="377" t="s">
        <v>27</v>
      </c>
      <c r="B69" s="483"/>
      <c r="C69" s="381">
        <v>50</v>
      </c>
      <c r="D69" s="1708"/>
      <c r="E69" s="1708"/>
      <c r="F69" s="400"/>
      <c r="G69" s="400"/>
      <c r="H69" s="492"/>
    </row>
    <row r="70" spans="1:12" x14ac:dyDescent="0.25">
      <c r="A70" s="377" t="s">
        <v>28</v>
      </c>
      <c r="B70" s="483"/>
      <c r="C70" s="381"/>
      <c r="D70" s="1708"/>
      <c r="E70" s="1708"/>
      <c r="F70" s="400"/>
      <c r="G70" s="400"/>
      <c r="H70" s="492"/>
    </row>
    <row r="71" spans="1:12" x14ac:dyDescent="0.25">
      <c r="A71" s="377" t="s">
        <v>29</v>
      </c>
      <c r="B71" s="483"/>
      <c r="C71" s="381">
        <v>1</v>
      </c>
      <c r="D71" s="1708">
        <v>3</v>
      </c>
      <c r="E71" s="1708"/>
      <c r="F71" s="400"/>
      <c r="G71" s="400">
        <v>2</v>
      </c>
      <c r="H71" s="492"/>
    </row>
    <row r="72" spans="1:12" x14ac:dyDescent="0.25">
      <c r="A72" s="377" t="s">
        <v>30</v>
      </c>
      <c r="B72" s="483">
        <v>2</v>
      </c>
      <c r="C72" s="381">
        <v>26</v>
      </c>
      <c r="D72" s="1708"/>
      <c r="E72" s="1708"/>
      <c r="F72" s="400">
        <v>3</v>
      </c>
      <c r="G72" s="400">
        <v>10</v>
      </c>
      <c r="H72" s="492"/>
    </row>
    <row r="73" spans="1:12" x14ac:dyDescent="0.25">
      <c r="A73" s="377" t="s">
        <v>31</v>
      </c>
      <c r="B73" s="483"/>
      <c r="C73" s="381">
        <v>8</v>
      </c>
      <c r="D73" s="1708">
        <v>4</v>
      </c>
      <c r="E73" s="1708"/>
      <c r="F73" s="400">
        <v>7</v>
      </c>
      <c r="G73" s="400">
        <v>74</v>
      </c>
      <c r="H73" s="394"/>
    </row>
    <row r="74" spans="1:12" s="498" customFormat="1" ht="16.5" thickBot="1" x14ac:dyDescent="0.3">
      <c r="A74" s="484" t="s">
        <v>32</v>
      </c>
      <c r="B74" s="486">
        <v>44</v>
      </c>
      <c r="C74" s="487">
        <v>182</v>
      </c>
      <c r="D74" s="1709">
        <v>79</v>
      </c>
      <c r="E74" s="1709"/>
      <c r="F74" s="487">
        <v>30</v>
      </c>
      <c r="G74" s="487">
        <v>227</v>
      </c>
      <c r="H74" s="493">
        <v>5</v>
      </c>
      <c r="L74" s="685"/>
    </row>
    <row r="75" spans="1:12" x14ac:dyDescent="0.25">
      <c r="A75" s="390" t="s">
        <v>45</v>
      </c>
      <c r="B75" s="390"/>
      <c r="C75" s="494"/>
      <c r="D75" s="491"/>
      <c r="E75" s="491"/>
      <c r="F75" s="390"/>
      <c r="G75" s="390"/>
      <c r="H75" s="390"/>
      <c r="I75" s="390"/>
      <c r="J75" s="390"/>
      <c r="K75" s="390"/>
      <c r="L75" s="390"/>
    </row>
    <row r="76" spans="1:12" x14ac:dyDescent="0.25">
      <c r="A76" s="390"/>
      <c r="B76" s="390"/>
      <c r="C76" s="390"/>
      <c r="D76" s="390"/>
      <c r="E76" s="390"/>
      <c r="F76" s="390"/>
      <c r="G76" s="390"/>
      <c r="H76" s="390"/>
      <c r="I76" s="390"/>
      <c r="J76" s="390"/>
      <c r="K76" s="390"/>
      <c r="L76" s="390"/>
    </row>
    <row r="77" spans="1:12" x14ac:dyDescent="0.25">
      <c r="A77" s="1422" t="s">
        <v>46</v>
      </c>
      <c r="B77" s="1422"/>
      <c r="C77" s="1422"/>
      <c r="D77" s="1422"/>
      <c r="E77" s="1422"/>
      <c r="F77" s="1422"/>
      <c r="G77" s="1422"/>
      <c r="H77" s="1422"/>
      <c r="I77" s="390"/>
      <c r="J77" s="390"/>
      <c r="K77" s="390"/>
      <c r="L77" s="390"/>
    </row>
    <row r="78" spans="1:12" s="247" customFormat="1" ht="94.5" x14ac:dyDescent="0.25">
      <c r="A78" s="1194" t="s">
        <v>33</v>
      </c>
      <c r="B78" s="1169" t="s">
        <v>47</v>
      </c>
      <c r="C78" s="1169" t="s">
        <v>48</v>
      </c>
      <c r="D78" s="1169" t="s">
        <v>10</v>
      </c>
      <c r="E78" s="1169" t="s">
        <v>49</v>
      </c>
      <c r="F78" s="1169" t="s">
        <v>50</v>
      </c>
      <c r="G78" s="1169" t="s">
        <v>51</v>
      </c>
      <c r="H78" s="1169" t="s">
        <v>52</v>
      </c>
      <c r="I78" s="818"/>
      <c r="J78" s="818"/>
      <c r="K78" s="818"/>
      <c r="L78" s="818"/>
    </row>
    <row r="79" spans="1:12" x14ac:dyDescent="0.25">
      <c r="A79" s="377" t="s">
        <v>15</v>
      </c>
      <c r="B79" s="381">
        <v>54</v>
      </c>
      <c r="C79" s="381"/>
      <c r="D79" s="381">
        <v>1</v>
      </c>
      <c r="E79" s="381">
        <v>14</v>
      </c>
      <c r="F79" s="381">
        <v>38</v>
      </c>
      <c r="G79" s="381">
        <v>1</v>
      </c>
      <c r="H79" s="381"/>
      <c r="I79" s="390"/>
      <c r="J79" s="390"/>
      <c r="K79" s="390"/>
      <c r="L79" s="390"/>
    </row>
    <row r="80" spans="1:12" x14ac:dyDescent="0.25">
      <c r="A80" s="377" t="s">
        <v>16</v>
      </c>
      <c r="B80" s="381">
        <v>5</v>
      </c>
      <c r="C80" s="381"/>
      <c r="D80" s="381"/>
      <c r="E80" s="381">
        <v>5</v>
      </c>
      <c r="F80" s="381"/>
      <c r="G80" s="381"/>
      <c r="H80" s="381"/>
      <c r="I80" s="390"/>
      <c r="J80" s="390"/>
      <c r="K80" s="390"/>
      <c r="L80" s="390"/>
    </row>
    <row r="81" spans="1:12" x14ac:dyDescent="0.25">
      <c r="A81" s="377" t="s">
        <v>17</v>
      </c>
      <c r="B81" s="381">
        <v>17</v>
      </c>
      <c r="C81" s="381"/>
      <c r="D81" s="381">
        <v>1</v>
      </c>
      <c r="E81" s="381">
        <v>15</v>
      </c>
      <c r="F81" s="381">
        <v>1</v>
      </c>
      <c r="G81" s="381"/>
      <c r="H81" s="381"/>
      <c r="I81" s="390"/>
      <c r="J81" s="390"/>
      <c r="K81" s="390"/>
      <c r="L81" s="390"/>
    </row>
    <row r="82" spans="1:12" x14ac:dyDescent="0.25">
      <c r="A82" s="377" t="s">
        <v>18</v>
      </c>
      <c r="B82" s="381">
        <v>20</v>
      </c>
      <c r="C82" s="381"/>
      <c r="D82" s="381">
        <v>2</v>
      </c>
      <c r="E82" s="381">
        <v>18</v>
      </c>
      <c r="F82" s="381"/>
      <c r="G82" s="381"/>
      <c r="H82" s="381"/>
      <c r="I82" s="390"/>
      <c r="J82" s="390"/>
      <c r="K82" s="390"/>
      <c r="L82" s="390"/>
    </row>
    <row r="83" spans="1:12" x14ac:dyDescent="0.25">
      <c r="A83" s="377" t="s">
        <v>19</v>
      </c>
      <c r="B83" s="381"/>
      <c r="C83" s="381"/>
      <c r="D83" s="381"/>
      <c r="E83" s="381"/>
      <c r="F83" s="381"/>
      <c r="G83" s="381"/>
      <c r="H83" s="381"/>
      <c r="I83" s="390"/>
      <c r="J83" s="390"/>
      <c r="K83" s="390"/>
      <c r="L83" s="390"/>
    </row>
    <row r="84" spans="1:12" x14ac:dyDescent="0.25">
      <c r="A84" s="377" t="s">
        <v>20</v>
      </c>
      <c r="B84" s="381">
        <v>4</v>
      </c>
      <c r="C84" s="381"/>
      <c r="D84" s="381"/>
      <c r="E84" s="381">
        <v>4</v>
      </c>
      <c r="F84" s="381"/>
      <c r="G84" s="381"/>
      <c r="H84" s="381"/>
      <c r="I84" s="390"/>
      <c r="J84" s="390"/>
      <c r="K84" s="390"/>
      <c r="L84" s="390"/>
    </row>
    <row r="85" spans="1:12" x14ac:dyDescent="0.25">
      <c r="A85" s="377" t="s">
        <v>21</v>
      </c>
      <c r="B85" s="381">
        <v>6</v>
      </c>
      <c r="C85" s="381"/>
      <c r="D85" s="381"/>
      <c r="E85" s="381">
        <v>6</v>
      </c>
      <c r="F85" s="381"/>
      <c r="G85" s="381"/>
      <c r="H85" s="381"/>
      <c r="I85" s="390"/>
      <c r="J85" s="390"/>
      <c r="K85" s="390"/>
      <c r="L85" s="390"/>
    </row>
    <row r="86" spans="1:12" x14ac:dyDescent="0.25">
      <c r="A86" s="377" t="s">
        <v>22</v>
      </c>
      <c r="B86" s="381">
        <v>7</v>
      </c>
      <c r="C86" s="381"/>
      <c r="D86" s="381"/>
      <c r="E86" s="381">
        <v>6</v>
      </c>
      <c r="F86" s="381">
        <v>1</v>
      </c>
      <c r="G86" s="381"/>
      <c r="H86" s="381"/>
      <c r="I86" s="390"/>
      <c r="J86" s="390"/>
      <c r="K86" s="390"/>
      <c r="L86" s="390"/>
    </row>
    <row r="87" spans="1:12" x14ac:dyDescent="0.25">
      <c r="A87" s="377" t="s">
        <v>23</v>
      </c>
      <c r="B87" s="381"/>
      <c r="C87" s="381"/>
      <c r="D87" s="381"/>
      <c r="E87" s="381"/>
      <c r="F87" s="381"/>
      <c r="G87" s="381"/>
      <c r="H87" s="381"/>
      <c r="I87" s="390"/>
      <c r="J87" s="390"/>
      <c r="K87" s="390"/>
      <c r="L87" s="390"/>
    </row>
    <row r="88" spans="1:12" x14ac:dyDescent="0.25">
      <c r="A88" s="377" t="s">
        <v>24</v>
      </c>
      <c r="B88" s="381">
        <v>1</v>
      </c>
      <c r="C88" s="381"/>
      <c r="D88" s="381"/>
      <c r="E88" s="381">
        <v>1</v>
      </c>
      <c r="F88" s="381"/>
      <c r="G88" s="381"/>
      <c r="H88" s="381"/>
      <c r="I88" s="390"/>
      <c r="J88" s="390"/>
      <c r="K88" s="390"/>
      <c r="L88" s="390"/>
    </row>
    <row r="89" spans="1:12" x14ac:dyDescent="0.25">
      <c r="A89" s="377" t="s">
        <v>25</v>
      </c>
      <c r="B89" s="381">
        <v>27</v>
      </c>
      <c r="C89" s="381"/>
      <c r="D89" s="381">
        <v>4</v>
      </c>
      <c r="E89" s="381">
        <v>23</v>
      </c>
      <c r="F89" s="381"/>
      <c r="G89" s="381"/>
      <c r="H89" s="381"/>
      <c r="I89" s="390"/>
      <c r="J89" s="390"/>
      <c r="K89" s="390"/>
      <c r="L89" s="390"/>
    </row>
    <row r="90" spans="1:12" x14ac:dyDescent="0.25">
      <c r="A90" s="377" t="s">
        <v>26</v>
      </c>
      <c r="B90" s="381"/>
      <c r="C90" s="381"/>
      <c r="D90" s="381"/>
      <c r="E90" s="381"/>
      <c r="F90" s="381"/>
      <c r="G90" s="381"/>
      <c r="H90" s="381"/>
      <c r="I90" s="390"/>
      <c r="J90" s="390"/>
      <c r="K90" s="390"/>
      <c r="L90" s="390"/>
    </row>
    <row r="91" spans="1:12" x14ac:dyDescent="0.25">
      <c r="A91" s="377" t="s">
        <v>27</v>
      </c>
      <c r="B91" s="381"/>
      <c r="C91" s="381"/>
      <c r="D91" s="381"/>
      <c r="E91" s="381"/>
      <c r="F91" s="381"/>
      <c r="G91" s="381"/>
      <c r="H91" s="381"/>
      <c r="I91" s="390"/>
      <c r="J91" s="390"/>
      <c r="K91" s="390"/>
      <c r="L91" s="390"/>
    </row>
    <row r="92" spans="1:12" x14ac:dyDescent="0.25">
      <c r="A92" s="377" t="s">
        <v>28</v>
      </c>
      <c r="B92" s="381"/>
      <c r="C92" s="381"/>
      <c r="D92" s="381"/>
      <c r="E92" s="381"/>
      <c r="F92" s="381"/>
      <c r="G92" s="381"/>
      <c r="H92" s="381"/>
      <c r="I92" s="390"/>
      <c r="J92" s="390"/>
      <c r="K92" s="390"/>
      <c r="L92" s="390"/>
    </row>
    <row r="93" spans="1:12" x14ac:dyDescent="0.25">
      <c r="A93" s="377" t="s">
        <v>29</v>
      </c>
      <c r="B93" s="381">
        <v>2</v>
      </c>
      <c r="C93" s="381"/>
      <c r="D93" s="381"/>
      <c r="E93" s="381">
        <v>2</v>
      </c>
      <c r="F93" s="381"/>
      <c r="G93" s="381"/>
      <c r="H93" s="381"/>
      <c r="I93" s="390"/>
      <c r="J93" s="390"/>
      <c r="K93" s="390"/>
      <c r="L93" s="390"/>
    </row>
    <row r="94" spans="1:12" x14ac:dyDescent="0.25">
      <c r="A94" s="377" t="s">
        <v>30</v>
      </c>
      <c r="B94" s="381">
        <v>10</v>
      </c>
      <c r="C94" s="381"/>
      <c r="D94" s="381">
        <v>3</v>
      </c>
      <c r="E94" s="381">
        <v>7</v>
      </c>
      <c r="F94" s="381"/>
      <c r="G94" s="381"/>
      <c r="H94" s="381"/>
      <c r="I94" s="390"/>
      <c r="J94" s="390"/>
      <c r="K94" s="390"/>
      <c r="L94" s="390"/>
    </row>
    <row r="95" spans="1:12" x14ac:dyDescent="0.25">
      <c r="A95" s="377" t="s">
        <v>31</v>
      </c>
      <c r="B95" s="400">
        <v>74</v>
      </c>
      <c r="C95" s="381"/>
      <c r="D95" s="381"/>
      <c r="E95" s="381">
        <v>13</v>
      </c>
      <c r="F95" s="400">
        <v>40</v>
      </c>
      <c r="G95" s="400">
        <v>21</v>
      </c>
      <c r="H95" s="495"/>
      <c r="I95" s="390"/>
      <c r="J95" s="390"/>
      <c r="K95" s="390"/>
      <c r="L95" s="390"/>
    </row>
    <row r="96" spans="1:12" s="498" customFormat="1" ht="16.5" thickBot="1" x14ac:dyDescent="0.3">
      <c r="A96" s="484" t="s">
        <v>32</v>
      </c>
      <c r="B96" s="490">
        <v>227</v>
      </c>
      <c r="C96" s="487"/>
      <c r="D96" s="487">
        <v>11</v>
      </c>
      <c r="E96" s="487">
        <v>114</v>
      </c>
      <c r="F96" s="487">
        <v>80</v>
      </c>
      <c r="G96" s="487">
        <v>22</v>
      </c>
      <c r="H96" s="488"/>
      <c r="I96" s="685"/>
      <c r="J96" s="685"/>
      <c r="K96" s="685"/>
      <c r="L96" s="685"/>
    </row>
    <row r="97" spans="1:12" x14ac:dyDescent="0.25">
      <c r="A97" s="390"/>
      <c r="B97" s="400"/>
      <c r="C97" s="390"/>
      <c r="D97" s="390"/>
      <c r="E97" s="390"/>
      <c r="F97" s="390"/>
      <c r="G97" s="390"/>
      <c r="H97" s="390"/>
      <c r="I97" s="390"/>
      <c r="J97" s="390"/>
      <c r="K97" s="390"/>
      <c r="L97" s="390"/>
    </row>
    <row r="98" spans="1:12" x14ac:dyDescent="0.25">
      <c r="A98" s="390"/>
      <c r="B98" s="390"/>
      <c r="C98" s="390"/>
      <c r="D98" s="390"/>
      <c r="E98" s="390"/>
      <c r="F98" s="390"/>
      <c r="G98" s="390"/>
      <c r="H98" s="390"/>
      <c r="I98" s="390"/>
      <c r="J98" s="390"/>
      <c r="K98" s="390"/>
      <c r="L98" s="390"/>
    </row>
    <row r="99" spans="1:12" x14ac:dyDescent="0.25">
      <c r="A99" s="1426" t="s">
        <v>53</v>
      </c>
      <c r="B99" s="1426"/>
      <c r="C99" s="1426"/>
      <c r="D99" s="1426"/>
      <c r="E99" s="1426"/>
      <c r="F99" s="1426"/>
      <c r="G99" s="1426"/>
      <c r="H99" s="1426"/>
      <c r="I99" s="1426"/>
      <c r="J99" s="1426"/>
      <c r="K99" s="1426"/>
      <c r="L99" s="390"/>
    </row>
    <row r="100" spans="1:12" x14ac:dyDescent="0.25">
      <c r="A100" s="390"/>
      <c r="B100" s="390"/>
      <c r="C100" s="390"/>
      <c r="D100" s="390"/>
      <c r="E100" s="390"/>
      <c r="F100" s="390"/>
      <c r="G100" s="390"/>
      <c r="H100" s="390"/>
      <c r="I100" s="390"/>
      <c r="J100" s="390"/>
      <c r="K100" s="390"/>
      <c r="L100" s="390"/>
    </row>
    <row r="101" spans="1:12" x14ac:dyDescent="0.25">
      <c r="A101" s="390"/>
      <c r="B101" s="390"/>
      <c r="C101" s="390"/>
      <c r="D101" s="390"/>
      <c r="E101" s="390"/>
      <c r="F101" s="390"/>
      <c r="G101" s="390"/>
      <c r="H101" s="390"/>
      <c r="I101" s="390"/>
      <c r="J101" s="390"/>
      <c r="K101" s="390"/>
      <c r="L101" s="390"/>
    </row>
    <row r="102" spans="1:12" x14ac:dyDescent="0.25">
      <c r="A102" s="1439" t="s">
        <v>54</v>
      </c>
      <c r="B102" s="1439"/>
      <c r="C102" s="1439"/>
      <c r="D102" s="1439"/>
      <c r="E102" s="1439"/>
      <c r="F102" s="1439"/>
      <c r="G102" s="1439"/>
      <c r="H102" s="1439"/>
      <c r="I102" s="392"/>
      <c r="J102" s="390"/>
      <c r="K102" s="390"/>
      <c r="L102" s="390"/>
    </row>
    <row r="103" spans="1:12" x14ac:dyDescent="0.25">
      <c r="A103" s="1439"/>
      <c r="B103" s="1439"/>
      <c r="C103" s="1439"/>
      <c r="D103" s="1439"/>
      <c r="E103" s="1439"/>
      <c r="F103" s="1439"/>
      <c r="G103" s="1439"/>
      <c r="H103" s="1439"/>
      <c r="I103" s="392"/>
      <c r="J103" s="390"/>
      <c r="K103" s="390"/>
      <c r="L103" s="390"/>
    </row>
    <row r="104" spans="1:12" x14ac:dyDescent="0.25">
      <c r="A104" s="390"/>
      <c r="B104" s="390"/>
      <c r="C104" s="390"/>
      <c r="D104" s="390"/>
      <c r="E104" s="390"/>
      <c r="F104" s="390"/>
      <c r="G104" s="390"/>
      <c r="H104" s="390"/>
      <c r="I104" s="387"/>
      <c r="J104" s="390"/>
      <c r="K104" s="390"/>
      <c r="L104" s="390"/>
    </row>
    <row r="105" spans="1:12" x14ac:dyDescent="0.25">
      <c r="A105" s="392"/>
      <c r="B105" s="392"/>
      <c r="C105" s="390"/>
      <c r="D105" s="390"/>
      <c r="E105" s="390"/>
      <c r="F105" s="392"/>
      <c r="G105" s="392"/>
      <c r="H105" s="392"/>
      <c r="J105" s="392"/>
      <c r="K105" s="392"/>
      <c r="L105" s="392"/>
    </row>
    <row r="106" spans="1:12" ht="16.5" thickBot="1" x14ac:dyDescent="0.3">
      <c r="D106" s="387"/>
      <c r="E106" s="387"/>
      <c r="F106" s="387"/>
    </row>
    <row r="107" spans="1:12" ht="31.5" x14ac:dyDescent="0.25">
      <c r="A107" s="400"/>
      <c r="B107" s="401" t="s">
        <v>55</v>
      </c>
      <c r="C107" s="402" t="s">
        <v>56</v>
      </c>
    </row>
    <row r="108" spans="1:12" x14ac:dyDescent="0.25">
      <c r="A108" s="400" t="s">
        <v>57</v>
      </c>
      <c r="B108" s="496">
        <v>308</v>
      </c>
      <c r="C108" s="497">
        <v>157</v>
      </c>
    </row>
    <row r="109" spans="1:12" x14ac:dyDescent="0.25">
      <c r="A109" s="400" t="s">
        <v>58</v>
      </c>
      <c r="B109" s="496">
        <v>670</v>
      </c>
      <c r="C109" s="497">
        <v>260</v>
      </c>
    </row>
    <row r="110" spans="1:12" x14ac:dyDescent="0.25">
      <c r="A110" s="400" t="s">
        <v>59</v>
      </c>
      <c r="B110" s="496">
        <v>40</v>
      </c>
      <c r="C110" s="497">
        <v>8</v>
      </c>
    </row>
    <row r="111" spans="1:12" x14ac:dyDescent="0.25">
      <c r="A111" s="400" t="s">
        <v>60</v>
      </c>
      <c r="B111" s="496">
        <v>8</v>
      </c>
      <c r="C111" s="497">
        <v>3</v>
      </c>
    </row>
    <row r="112" spans="1:12" x14ac:dyDescent="0.25">
      <c r="A112" s="400" t="s">
        <v>61</v>
      </c>
      <c r="B112" s="496">
        <v>24</v>
      </c>
      <c r="C112" s="497">
        <v>2</v>
      </c>
    </row>
    <row r="113" spans="1:9" x14ac:dyDescent="0.25">
      <c r="A113" s="403" t="s">
        <v>62</v>
      </c>
      <c r="B113" s="496">
        <v>4</v>
      </c>
      <c r="C113" s="497">
        <v>3</v>
      </c>
    </row>
    <row r="114" spans="1:9" x14ac:dyDescent="0.25">
      <c r="A114" s="403" t="s">
        <v>63</v>
      </c>
      <c r="B114" s="496">
        <v>39</v>
      </c>
      <c r="C114" s="496">
        <v>6</v>
      </c>
      <c r="D114" s="390"/>
    </row>
    <row r="115" spans="1:9" x14ac:dyDescent="0.25">
      <c r="A115" s="490" t="s">
        <v>32</v>
      </c>
      <c r="B115" s="490">
        <f>SUM(B108:B114)</f>
        <v>1093</v>
      </c>
      <c r="C115" s="490">
        <f>SUM(C108:C114)</f>
        <v>439</v>
      </c>
      <c r="D115" s="390"/>
    </row>
    <row r="116" spans="1:9" x14ac:dyDescent="0.25">
      <c r="A116" s="405" t="s">
        <v>64</v>
      </c>
      <c r="C116" s="406"/>
      <c r="D116" s="406"/>
      <c r="E116" s="406"/>
      <c r="I116" s="390"/>
    </row>
    <row r="119" spans="1:9" ht="47.25" x14ac:dyDescent="0.25">
      <c r="A119" s="400"/>
      <c r="B119" s="375" t="s">
        <v>65</v>
      </c>
      <c r="C119" s="407" t="s">
        <v>66</v>
      </c>
      <c r="D119" s="407" t="s">
        <v>67</v>
      </c>
      <c r="E119" s="407" t="s">
        <v>68</v>
      </c>
      <c r="F119" s="407" t="s">
        <v>69</v>
      </c>
    </row>
    <row r="120" spans="1:9" ht="31.5" x14ac:dyDescent="0.25">
      <c r="A120" s="408" t="s">
        <v>70</v>
      </c>
      <c r="B120" s="400">
        <v>10</v>
      </c>
      <c r="C120" s="400">
        <v>5</v>
      </c>
      <c r="D120" s="400">
        <v>4</v>
      </c>
      <c r="E120" s="400">
        <v>2</v>
      </c>
      <c r="F120" s="400">
        <v>2</v>
      </c>
    </row>
    <row r="121" spans="1:9" x14ac:dyDescent="0.25">
      <c r="C121" s="409"/>
      <c r="D121" s="409"/>
      <c r="E121" s="409"/>
    </row>
    <row r="122" spans="1:9" x14ac:dyDescent="0.25">
      <c r="A122" s="373" t="s">
        <v>71</v>
      </c>
    </row>
    <row r="123" spans="1:9" x14ac:dyDescent="0.25">
      <c r="A123" s="373" t="s">
        <v>72</v>
      </c>
    </row>
    <row r="124" spans="1:9" x14ac:dyDescent="0.25">
      <c r="A124" s="373" t="s">
        <v>73</v>
      </c>
    </row>
    <row r="126" spans="1:9" x14ac:dyDescent="0.25">
      <c r="B126" s="1498" t="s">
        <v>74</v>
      </c>
      <c r="C126" s="1501"/>
      <c r="D126" s="1499"/>
    </row>
    <row r="127" spans="1:9" x14ac:dyDescent="0.25">
      <c r="B127" s="400" t="s">
        <v>75</v>
      </c>
      <c r="C127" s="1498">
        <v>565</v>
      </c>
      <c r="D127" s="1499"/>
    </row>
    <row r="128" spans="1:9" x14ac:dyDescent="0.25">
      <c r="B128" s="400" t="s">
        <v>76</v>
      </c>
      <c r="C128" s="1498">
        <v>439</v>
      </c>
      <c r="D128" s="1499"/>
    </row>
    <row r="129" spans="1:5" x14ac:dyDescent="0.25">
      <c r="B129" s="1437" t="s">
        <v>77</v>
      </c>
      <c r="C129" s="400" t="s">
        <v>80</v>
      </c>
      <c r="D129" s="400">
        <v>67</v>
      </c>
    </row>
    <row r="130" spans="1:5" ht="31.5" x14ac:dyDescent="0.25">
      <c r="B130" s="1497"/>
      <c r="C130" s="408" t="s">
        <v>82</v>
      </c>
      <c r="D130" s="400">
        <v>23</v>
      </c>
    </row>
    <row r="131" spans="1:5" x14ac:dyDescent="0.25">
      <c r="B131" s="400" t="s">
        <v>78</v>
      </c>
      <c r="C131" s="1498">
        <v>86</v>
      </c>
      <c r="D131" s="1499"/>
    </row>
    <row r="132" spans="1:5" x14ac:dyDescent="0.25">
      <c r="B132" s="490" t="s">
        <v>32</v>
      </c>
      <c r="C132" s="490"/>
      <c r="D132" s="490">
        <f>C127+C128+D129+D130+C131</f>
        <v>1180</v>
      </c>
    </row>
    <row r="136" spans="1:5" x14ac:dyDescent="0.25">
      <c r="A136" s="1710" t="s">
        <v>94</v>
      </c>
      <c r="B136" s="1710"/>
      <c r="C136" s="1710"/>
      <c r="D136" s="1710"/>
      <c r="E136" s="1710"/>
    </row>
    <row r="137" spans="1:5" x14ac:dyDescent="0.25">
      <c r="A137" s="686" t="s">
        <v>95</v>
      </c>
      <c r="B137" s="1711" t="s">
        <v>105</v>
      </c>
      <c r="C137" s="1712"/>
      <c r="D137" s="1712"/>
      <c r="E137" s="1712"/>
    </row>
    <row r="138" spans="1:5" x14ac:dyDescent="0.25">
      <c r="A138" s="634"/>
      <c r="B138" s="1713" t="s">
        <v>32</v>
      </c>
      <c r="C138" s="1715" t="s">
        <v>84</v>
      </c>
      <c r="D138" s="1715" t="s">
        <v>85</v>
      </c>
      <c r="E138" s="1715" t="s">
        <v>86</v>
      </c>
    </row>
    <row r="139" spans="1:5" x14ac:dyDescent="0.25">
      <c r="A139" s="634"/>
      <c r="B139" s="1714"/>
      <c r="C139" s="1572"/>
      <c r="D139" s="1714"/>
      <c r="E139" s="1714"/>
    </row>
    <row r="140" spans="1:5" x14ac:dyDescent="0.25">
      <c r="A140" s="687" t="s">
        <v>87</v>
      </c>
      <c r="B140" s="634">
        <v>8</v>
      </c>
      <c r="C140" s="634">
        <v>8</v>
      </c>
      <c r="D140" s="634">
        <v>0</v>
      </c>
      <c r="E140" s="634">
        <v>0</v>
      </c>
    </row>
    <row r="141" spans="1:5" x14ac:dyDescent="0.25">
      <c r="A141" s="687" t="s">
        <v>88</v>
      </c>
      <c r="B141" s="634">
        <v>1</v>
      </c>
      <c r="C141" s="688">
        <v>1</v>
      </c>
      <c r="D141" s="688">
        <v>0</v>
      </c>
      <c r="E141" s="688">
        <v>0</v>
      </c>
    </row>
    <row r="142" spans="1:5" x14ac:dyDescent="0.25">
      <c r="A142" s="687" t="s">
        <v>89</v>
      </c>
      <c r="B142" s="634">
        <v>6</v>
      </c>
      <c r="C142" s="688">
        <v>6</v>
      </c>
      <c r="D142" s="688">
        <v>0</v>
      </c>
      <c r="E142" s="688">
        <v>0</v>
      </c>
    </row>
    <row r="143" spans="1:5" x14ac:dyDescent="0.25">
      <c r="A143" s="687" t="s">
        <v>90</v>
      </c>
      <c r="B143" s="634">
        <v>1</v>
      </c>
      <c r="C143" s="688">
        <v>1</v>
      </c>
      <c r="D143" s="688">
        <v>0</v>
      </c>
      <c r="E143" s="688">
        <v>0</v>
      </c>
    </row>
    <row r="144" spans="1:5" x14ac:dyDescent="0.25">
      <c r="A144" s="687" t="s">
        <v>91</v>
      </c>
      <c r="B144" s="634">
        <v>19</v>
      </c>
      <c r="C144" s="688">
        <v>9</v>
      </c>
      <c r="D144" s="688">
        <v>9</v>
      </c>
      <c r="E144" s="688">
        <v>1</v>
      </c>
    </row>
    <row r="145" spans="1:5" x14ac:dyDescent="0.25">
      <c r="A145" s="687" t="s">
        <v>92</v>
      </c>
      <c r="B145" s="634">
        <v>3</v>
      </c>
      <c r="C145" s="688">
        <v>0</v>
      </c>
      <c r="D145" s="688">
        <v>3</v>
      </c>
      <c r="E145" s="688">
        <v>0</v>
      </c>
    </row>
    <row r="146" spans="1:5" x14ac:dyDescent="0.25">
      <c r="A146" s="687" t="s">
        <v>93</v>
      </c>
      <c r="B146" s="634">
        <v>3</v>
      </c>
      <c r="C146" s="688">
        <v>2</v>
      </c>
      <c r="D146" s="688">
        <v>1</v>
      </c>
      <c r="E146" s="688">
        <v>0</v>
      </c>
    </row>
  </sheetData>
  <mergeCells count="48">
    <mergeCell ref="B129:B130"/>
    <mergeCell ref="C131:D131"/>
    <mergeCell ref="A136:E136"/>
    <mergeCell ref="B137:E137"/>
    <mergeCell ref="B138:B139"/>
    <mergeCell ref="C138:C139"/>
    <mergeCell ref="D138:D139"/>
    <mergeCell ref="E138:E139"/>
    <mergeCell ref="C128:D128"/>
    <mergeCell ref="D69:E69"/>
    <mergeCell ref="D70:E70"/>
    <mergeCell ref="D71:E71"/>
    <mergeCell ref="D72:E72"/>
    <mergeCell ref="D73:E73"/>
    <mergeCell ref="D74:E74"/>
    <mergeCell ref="A77:H77"/>
    <mergeCell ref="A99:K99"/>
    <mergeCell ref="A102:H103"/>
    <mergeCell ref="B126:D126"/>
    <mergeCell ref="C127:D127"/>
    <mergeCell ref="D68:E68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A48:L48"/>
    <mergeCell ref="A49:D49"/>
    <mergeCell ref="A50:L50"/>
    <mergeCell ref="A53:H53"/>
    <mergeCell ref="B55:C55"/>
    <mergeCell ref="D55:E56"/>
    <mergeCell ref="F55:F56"/>
    <mergeCell ref="G55:G56"/>
    <mergeCell ref="H55:H56"/>
    <mergeCell ref="A27:A28"/>
    <mergeCell ref="B27:B28"/>
    <mergeCell ref="A5:L5"/>
    <mergeCell ref="A6:A7"/>
    <mergeCell ref="B6:B7"/>
    <mergeCell ref="C6:E6"/>
    <mergeCell ref="F6:L6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"/>
  <sheetViews>
    <sheetView topLeftCell="A136" zoomScale="60" zoomScaleNormal="60" workbookViewId="0">
      <selection activeCell="A2" sqref="A2"/>
    </sheetView>
  </sheetViews>
  <sheetFormatPr defaultColWidth="23.5703125" defaultRowHeight="15.75" x14ac:dyDescent="0.25"/>
  <cols>
    <col min="1" max="2" width="23.5703125" style="247"/>
    <col min="3" max="3" width="23.5703125" style="569"/>
    <col min="4" max="6" width="23.5703125" style="247"/>
    <col min="7" max="7" width="23.5703125" style="569"/>
    <col min="8" max="16384" width="23.5703125" style="247"/>
  </cols>
  <sheetData>
    <row r="1" spans="1:12" x14ac:dyDescent="0.25">
      <c r="A1" s="341"/>
      <c r="B1" s="341"/>
      <c r="C1" s="552"/>
      <c r="D1" s="341"/>
      <c r="E1" s="341"/>
      <c r="F1" s="341"/>
      <c r="G1" s="552"/>
      <c r="H1" s="341"/>
      <c r="I1" s="341"/>
      <c r="J1" s="341"/>
      <c r="K1" s="341"/>
      <c r="L1" s="341"/>
    </row>
    <row r="2" spans="1:12" ht="63" x14ac:dyDescent="0.25">
      <c r="A2" s="342" t="s">
        <v>1</v>
      </c>
      <c r="B2" s="342"/>
      <c r="C2" s="552"/>
      <c r="D2" s="342"/>
      <c r="E2" s="342"/>
      <c r="F2" s="342"/>
      <c r="G2" s="552"/>
      <c r="H2" s="342"/>
      <c r="I2" s="342"/>
      <c r="J2" s="342"/>
      <c r="K2" s="342"/>
      <c r="L2" s="342"/>
    </row>
    <row r="3" spans="1:12" x14ac:dyDescent="0.25">
      <c r="A3" s="342"/>
      <c r="B3" s="342"/>
      <c r="C3" s="552"/>
      <c r="D3" s="342"/>
      <c r="E3" s="342"/>
      <c r="F3" s="342"/>
      <c r="G3" s="552"/>
      <c r="H3" s="342"/>
      <c r="I3" s="342"/>
      <c r="J3" s="342"/>
      <c r="K3" s="342"/>
      <c r="L3" s="342"/>
    </row>
    <row r="4" spans="1:12" x14ac:dyDescent="0.25">
      <c r="A4" s="342"/>
      <c r="B4" s="342"/>
      <c r="C4" s="552"/>
      <c r="D4" s="342"/>
      <c r="E4" s="342"/>
      <c r="F4" s="342"/>
      <c r="G4" s="552"/>
      <c r="H4" s="342"/>
      <c r="I4" s="342"/>
      <c r="J4" s="342"/>
      <c r="K4" s="342"/>
      <c r="L4" s="342"/>
    </row>
    <row r="5" spans="1:12" x14ac:dyDescent="0.25">
      <c r="A5" s="1409" t="s">
        <v>2</v>
      </c>
      <c r="B5" s="1409"/>
      <c r="C5" s="1409"/>
      <c r="D5" s="1409"/>
      <c r="E5" s="1409"/>
      <c r="F5" s="1409"/>
      <c r="G5" s="1409"/>
      <c r="H5" s="1409"/>
      <c r="I5" s="1409"/>
      <c r="J5" s="1409"/>
      <c r="K5" s="1409"/>
      <c r="L5" s="1409"/>
    </row>
    <row r="6" spans="1:12" x14ac:dyDescent="0.25">
      <c r="A6" s="342"/>
      <c r="B6" s="342"/>
      <c r="C6" s="552"/>
      <c r="D6" s="342"/>
      <c r="E6" s="342"/>
      <c r="F6" s="342"/>
      <c r="G6" s="552"/>
      <c r="H6" s="342"/>
      <c r="I6" s="342"/>
      <c r="J6" s="342"/>
      <c r="K6" s="342"/>
      <c r="L6" s="342"/>
    </row>
    <row r="7" spans="1:12" x14ac:dyDescent="0.25">
      <c r="A7" s="342"/>
      <c r="B7" s="342"/>
      <c r="C7" s="552"/>
      <c r="D7" s="342"/>
      <c r="E7" s="342"/>
      <c r="F7" s="342"/>
      <c r="G7" s="552"/>
      <c r="H7" s="342"/>
      <c r="I7" s="342"/>
      <c r="J7" s="342"/>
      <c r="K7" s="342"/>
      <c r="L7" s="342"/>
    </row>
    <row r="8" spans="1:12" x14ac:dyDescent="0.25">
      <c r="A8" s="1410" t="s">
        <v>33</v>
      </c>
      <c r="B8" s="1412" t="s">
        <v>3</v>
      </c>
      <c r="C8" s="1414"/>
      <c r="D8" s="1415"/>
      <c r="E8" s="1416"/>
      <c r="F8" s="1414" t="s">
        <v>200</v>
      </c>
      <c r="G8" s="1415"/>
      <c r="H8" s="1415"/>
      <c r="I8" s="1415"/>
      <c r="J8" s="1415"/>
      <c r="K8" s="1415"/>
      <c r="L8" s="1417"/>
    </row>
    <row r="9" spans="1:12" s="543" customFormat="1" ht="126" x14ac:dyDescent="0.25">
      <c r="A9" s="1411"/>
      <c r="B9" s="1413"/>
      <c r="C9" s="324" t="s">
        <v>5</v>
      </c>
      <c r="D9" s="325" t="s">
        <v>6</v>
      </c>
      <c r="E9" s="326" t="s">
        <v>7</v>
      </c>
      <c r="F9" s="747" t="s">
        <v>8</v>
      </c>
      <c r="G9" s="325" t="s">
        <v>9</v>
      </c>
      <c r="H9" s="325" t="s">
        <v>10</v>
      </c>
      <c r="I9" s="325" t="s">
        <v>148</v>
      </c>
      <c r="J9" s="325" t="s">
        <v>12</v>
      </c>
      <c r="K9" s="325" t="s">
        <v>13</v>
      </c>
      <c r="L9" s="325" t="s">
        <v>14</v>
      </c>
    </row>
    <row r="10" spans="1:12" ht="31.5" x14ac:dyDescent="0.25">
      <c r="A10" s="343" t="s">
        <v>15</v>
      </c>
      <c r="B10" s="553">
        <v>195</v>
      </c>
      <c r="C10" s="628">
        <v>57</v>
      </c>
      <c r="D10" s="544">
        <v>48</v>
      </c>
      <c r="E10" s="629">
        <v>90</v>
      </c>
      <c r="F10" s="538">
        <v>31</v>
      </c>
      <c r="G10" s="554"/>
      <c r="H10" s="350"/>
      <c r="I10" s="350">
        <v>4</v>
      </c>
      <c r="J10" s="350">
        <v>27</v>
      </c>
      <c r="K10" s="350"/>
      <c r="L10" s="350"/>
    </row>
    <row r="11" spans="1:12" ht="47.25" x14ac:dyDescent="0.25">
      <c r="A11" s="343" t="s">
        <v>16</v>
      </c>
      <c r="B11" s="553">
        <v>44</v>
      </c>
      <c r="C11" s="865">
        <v>19</v>
      </c>
      <c r="D11" s="350">
        <v>4</v>
      </c>
      <c r="E11" s="537">
        <v>21</v>
      </c>
      <c r="F11" s="538">
        <v>6</v>
      </c>
      <c r="G11" s="554"/>
      <c r="H11" s="350">
        <v>2</v>
      </c>
      <c r="I11" s="350">
        <v>4</v>
      </c>
      <c r="J11" s="350"/>
      <c r="K11" s="350"/>
      <c r="L11" s="350"/>
    </row>
    <row r="12" spans="1:12" x14ac:dyDescent="0.25">
      <c r="A12" s="343" t="s">
        <v>17</v>
      </c>
      <c r="B12" s="553">
        <v>82</v>
      </c>
      <c r="C12" s="865">
        <v>17</v>
      </c>
      <c r="D12" s="350">
        <v>22</v>
      </c>
      <c r="E12" s="537">
        <v>43</v>
      </c>
      <c r="F12" s="538">
        <v>11</v>
      </c>
      <c r="G12" s="554"/>
      <c r="H12" s="350">
        <v>4</v>
      </c>
      <c r="I12" s="350">
        <v>5</v>
      </c>
      <c r="J12" s="350">
        <v>2</v>
      </c>
      <c r="K12" s="350"/>
      <c r="L12" s="350"/>
    </row>
    <row r="13" spans="1:12" ht="31.5" x14ac:dyDescent="0.25">
      <c r="A13" s="343" t="s">
        <v>18</v>
      </c>
      <c r="B13" s="553">
        <v>25</v>
      </c>
      <c r="C13" s="865">
        <v>13</v>
      </c>
      <c r="D13" s="350">
        <v>8</v>
      </c>
      <c r="E13" s="537">
        <v>4</v>
      </c>
      <c r="F13" s="538">
        <v>10</v>
      </c>
      <c r="G13" s="554">
        <v>10</v>
      </c>
      <c r="H13" s="350"/>
      <c r="I13" s="350"/>
      <c r="J13" s="350"/>
      <c r="K13" s="350"/>
      <c r="L13" s="350"/>
    </row>
    <row r="14" spans="1:12" x14ac:dyDescent="0.25">
      <c r="A14" s="343" t="s">
        <v>19</v>
      </c>
      <c r="B14" s="553">
        <v>2</v>
      </c>
      <c r="C14" s="865">
        <v>0</v>
      </c>
      <c r="D14" s="350">
        <v>2</v>
      </c>
      <c r="E14" s="537">
        <v>0</v>
      </c>
      <c r="F14" s="538">
        <v>1</v>
      </c>
      <c r="G14" s="554">
        <v>1</v>
      </c>
      <c r="H14" s="350"/>
      <c r="I14" s="350"/>
      <c r="J14" s="350"/>
      <c r="K14" s="350"/>
      <c r="L14" s="350"/>
    </row>
    <row r="15" spans="1:12" x14ac:dyDescent="0.25">
      <c r="A15" s="343" t="s">
        <v>20</v>
      </c>
      <c r="B15" s="553">
        <v>11</v>
      </c>
      <c r="C15" s="865">
        <v>0</v>
      </c>
      <c r="D15" s="350">
        <v>3</v>
      </c>
      <c r="E15" s="537">
        <v>8</v>
      </c>
      <c r="F15" s="538">
        <v>5</v>
      </c>
      <c r="G15" s="554"/>
      <c r="H15" s="350"/>
      <c r="I15" s="350">
        <v>1</v>
      </c>
      <c r="J15" s="350">
        <v>4</v>
      </c>
      <c r="K15" s="350"/>
      <c r="L15" s="350"/>
    </row>
    <row r="16" spans="1:12" x14ac:dyDescent="0.25">
      <c r="A16" s="343" t="s">
        <v>21</v>
      </c>
      <c r="B16" s="553">
        <v>23</v>
      </c>
      <c r="C16" s="865">
        <v>6</v>
      </c>
      <c r="D16" s="350">
        <v>5</v>
      </c>
      <c r="E16" s="537">
        <v>12</v>
      </c>
      <c r="F16" s="538">
        <v>4</v>
      </c>
      <c r="G16" s="554"/>
      <c r="H16" s="350"/>
      <c r="I16" s="350">
        <v>3</v>
      </c>
      <c r="J16" s="350">
        <v>1</v>
      </c>
      <c r="K16" s="350"/>
      <c r="L16" s="350"/>
    </row>
    <row r="17" spans="1:12" x14ac:dyDescent="0.25">
      <c r="A17" s="343" t="s">
        <v>22</v>
      </c>
      <c r="B17" s="553">
        <v>21</v>
      </c>
      <c r="C17" s="865">
        <v>10</v>
      </c>
      <c r="D17" s="350">
        <v>4</v>
      </c>
      <c r="E17" s="537">
        <v>7</v>
      </c>
      <c r="F17" s="538"/>
      <c r="G17" s="554"/>
      <c r="H17" s="350"/>
      <c r="I17" s="350"/>
      <c r="J17" s="350"/>
      <c r="K17" s="350"/>
      <c r="L17" s="350"/>
    </row>
    <row r="18" spans="1:12" x14ac:dyDescent="0.25">
      <c r="A18" s="343" t="s">
        <v>23</v>
      </c>
      <c r="B18" s="553">
        <v>2</v>
      </c>
      <c r="C18" s="865">
        <v>1</v>
      </c>
      <c r="D18" s="350">
        <v>0</v>
      </c>
      <c r="E18" s="537">
        <v>1</v>
      </c>
      <c r="F18" s="538"/>
      <c r="G18" s="554"/>
      <c r="H18" s="350"/>
      <c r="I18" s="350"/>
      <c r="J18" s="350"/>
      <c r="K18" s="350"/>
      <c r="L18" s="350"/>
    </row>
    <row r="19" spans="1:12" x14ac:dyDescent="0.25">
      <c r="A19" s="343" t="s">
        <v>24</v>
      </c>
      <c r="B19" s="553">
        <v>10</v>
      </c>
      <c r="C19" s="865">
        <v>4</v>
      </c>
      <c r="D19" s="350">
        <v>3</v>
      </c>
      <c r="E19" s="537">
        <v>3</v>
      </c>
      <c r="F19" s="538">
        <v>1</v>
      </c>
      <c r="G19" s="554"/>
      <c r="H19" s="350"/>
      <c r="I19" s="350">
        <v>1</v>
      </c>
      <c r="J19" s="350"/>
      <c r="K19" s="350"/>
      <c r="L19" s="350"/>
    </row>
    <row r="20" spans="1:12" ht="31.5" x14ac:dyDescent="0.25">
      <c r="A20" s="343" t="s">
        <v>25</v>
      </c>
      <c r="B20" s="553">
        <v>74</v>
      </c>
      <c r="C20" s="865">
        <v>51</v>
      </c>
      <c r="D20" s="350">
        <v>9</v>
      </c>
      <c r="E20" s="537">
        <v>14</v>
      </c>
      <c r="F20" s="538">
        <v>33</v>
      </c>
      <c r="G20" s="554">
        <v>33</v>
      </c>
      <c r="H20" s="350"/>
      <c r="I20" s="350"/>
      <c r="J20" s="350"/>
      <c r="K20" s="350"/>
      <c r="L20" s="350"/>
    </row>
    <row r="21" spans="1:12" ht="31.5" x14ac:dyDescent="0.25">
      <c r="A21" s="343" t="s">
        <v>26</v>
      </c>
      <c r="B21" s="553">
        <v>0</v>
      </c>
      <c r="C21" s="865">
        <v>0</v>
      </c>
      <c r="D21" s="350">
        <v>0</v>
      </c>
      <c r="E21" s="537">
        <v>0</v>
      </c>
      <c r="F21" s="538"/>
      <c r="G21" s="554"/>
      <c r="H21" s="350"/>
      <c r="I21" s="350"/>
      <c r="J21" s="350"/>
      <c r="K21" s="350"/>
      <c r="L21" s="350"/>
    </row>
    <row r="22" spans="1:12" ht="31.5" x14ac:dyDescent="0.25">
      <c r="A22" s="343" t="s">
        <v>27</v>
      </c>
      <c r="B22" s="553">
        <v>9</v>
      </c>
      <c r="C22" s="865">
        <v>9</v>
      </c>
      <c r="D22" s="350"/>
      <c r="E22" s="537">
        <v>0</v>
      </c>
      <c r="F22" s="538">
        <v>9</v>
      </c>
      <c r="G22" s="554">
        <v>9</v>
      </c>
      <c r="H22" s="350"/>
      <c r="I22" s="350"/>
      <c r="J22" s="350"/>
      <c r="K22" s="350"/>
      <c r="L22" s="350"/>
    </row>
    <row r="23" spans="1:12" x14ac:dyDescent="0.25">
      <c r="A23" s="343" t="s">
        <v>28</v>
      </c>
      <c r="B23" s="553">
        <v>18</v>
      </c>
      <c r="C23" s="865">
        <v>18</v>
      </c>
      <c r="D23" s="350"/>
      <c r="E23" s="537">
        <v>0</v>
      </c>
      <c r="F23" s="538">
        <v>19</v>
      </c>
      <c r="G23" s="554">
        <v>19</v>
      </c>
      <c r="H23" s="350"/>
      <c r="I23" s="350"/>
      <c r="J23" s="350"/>
      <c r="K23" s="350"/>
      <c r="L23" s="350"/>
    </row>
    <row r="24" spans="1:12" x14ac:dyDescent="0.25">
      <c r="A24" s="343" t="s">
        <v>29</v>
      </c>
      <c r="B24" s="553">
        <v>128</v>
      </c>
      <c r="C24" s="865">
        <v>46</v>
      </c>
      <c r="D24" s="350">
        <v>16</v>
      </c>
      <c r="E24" s="537">
        <v>66</v>
      </c>
      <c r="F24" s="538"/>
      <c r="G24" s="554"/>
      <c r="H24" s="350"/>
      <c r="I24" s="350"/>
      <c r="J24" s="350"/>
      <c r="K24" s="350"/>
      <c r="L24" s="350"/>
    </row>
    <row r="25" spans="1:12" x14ac:dyDescent="0.25">
      <c r="A25" s="343" t="s">
        <v>30</v>
      </c>
      <c r="B25" s="553">
        <v>49</v>
      </c>
      <c r="C25" s="865">
        <v>29</v>
      </c>
      <c r="D25" s="350">
        <v>1</v>
      </c>
      <c r="E25" s="537">
        <v>19</v>
      </c>
      <c r="F25" s="538">
        <v>21</v>
      </c>
      <c r="G25" s="554">
        <v>4</v>
      </c>
      <c r="H25" s="350">
        <v>12</v>
      </c>
      <c r="I25" s="350">
        <v>5</v>
      </c>
      <c r="J25" s="350"/>
      <c r="K25" s="350"/>
      <c r="L25" s="350"/>
    </row>
    <row r="26" spans="1:12" x14ac:dyDescent="0.25">
      <c r="A26" s="343" t="s">
        <v>31</v>
      </c>
      <c r="B26" s="553">
        <v>134</v>
      </c>
      <c r="C26" s="865">
        <v>40</v>
      </c>
      <c r="D26" s="350">
        <v>18</v>
      </c>
      <c r="E26" s="537">
        <v>76</v>
      </c>
      <c r="F26" s="538">
        <v>22</v>
      </c>
      <c r="G26" s="554"/>
      <c r="H26" s="350">
        <v>2</v>
      </c>
      <c r="I26" s="350">
        <v>8</v>
      </c>
      <c r="J26" s="350">
        <v>12</v>
      </c>
      <c r="K26" s="350"/>
      <c r="L26" s="350"/>
    </row>
    <row r="27" spans="1:12" s="251" customFormat="1" ht="16.5" thickBot="1" x14ac:dyDescent="0.3">
      <c r="A27" s="354" t="s">
        <v>32</v>
      </c>
      <c r="B27" s="556">
        <v>827</v>
      </c>
      <c r="C27" s="866">
        <v>320</v>
      </c>
      <c r="D27" s="630">
        <v>143</v>
      </c>
      <c r="E27" s="631">
        <v>364</v>
      </c>
      <c r="F27" s="632">
        <v>173</v>
      </c>
      <c r="G27" s="867">
        <v>66</v>
      </c>
      <c r="H27" s="369">
        <v>20</v>
      </c>
      <c r="I27" s="369">
        <v>31</v>
      </c>
      <c r="J27" s="369">
        <v>46</v>
      </c>
      <c r="K27" s="369"/>
      <c r="L27" s="369"/>
    </row>
    <row r="28" spans="1:12" x14ac:dyDescent="0.25">
      <c r="A28" s="234"/>
      <c r="B28" s="234"/>
      <c r="C28" s="868"/>
      <c r="D28" s="349"/>
      <c r="E28" s="349"/>
      <c r="F28" s="234"/>
      <c r="G28" s="545"/>
      <c r="H28" s="234"/>
      <c r="I28" s="234"/>
      <c r="J28" s="234"/>
      <c r="K28" s="234"/>
      <c r="L28" s="234"/>
    </row>
    <row r="29" spans="1:12" ht="78.75" x14ac:dyDescent="0.25">
      <c r="A29" s="325" t="s">
        <v>33</v>
      </c>
      <c r="B29" s="325" t="s">
        <v>34</v>
      </c>
      <c r="C29" s="547"/>
      <c r="D29" s="332"/>
      <c r="E29" s="332"/>
      <c r="F29" s="332"/>
      <c r="G29" s="547"/>
      <c r="H29" s="332"/>
      <c r="I29" s="332"/>
      <c r="J29" s="332"/>
      <c r="K29" s="332"/>
      <c r="L29" s="332"/>
    </row>
    <row r="30" spans="1:12" x14ac:dyDescent="0.25">
      <c r="A30" s="325"/>
      <c r="B30" s="325"/>
      <c r="C30" s="547"/>
      <c r="D30" s="332"/>
      <c r="E30" s="332"/>
      <c r="F30" s="332"/>
      <c r="G30" s="547"/>
      <c r="H30" s="332"/>
      <c r="I30" s="332"/>
      <c r="J30" s="332"/>
      <c r="K30" s="332"/>
      <c r="L30" s="332"/>
    </row>
    <row r="31" spans="1:12" ht="31.5" x14ac:dyDescent="0.25">
      <c r="A31" s="350" t="s">
        <v>15</v>
      </c>
      <c r="B31" s="350">
        <v>5</v>
      </c>
      <c r="C31" s="563"/>
      <c r="D31" s="351"/>
      <c r="E31" s="351"/>
      <c r="F31" s="351"/>
      <c r="G31" s="563"/>
      <c r="H31" s="351"/>
      <c r="I31" s="351"/>
      <c r="J31" s="351"/>
      <c r="K31" s="351"/>
      <c r="L31" s="351"/>
    </row>
    <row r="32" spans="1:12" ht="47.25" x14ac:dyDescent="0.25">
      <c r="A32" s="350" t="s">
        <v>16</v>
      </c>
      <c r="B32" s="350"/>
      <c r="C32" s="563"/>
      <c r="D32" s="351"/>
      <c r="E32" s="351"/>
      <c r="F32" s="351"/>
      <c r="G32" s="563"/>
      <c r="H32" s="351"/>
      <c r="I32" s="351"/>
      <c r="J32" s="351"/>
      <c r="K32" s="351"/>
      <c r="L32" s="351"/>
    </row>
    <row r="33" spans="1:12" x14ac:dyDescent="0.25">
      <c r="A33" s="350" t="s">
        <v>17</v>
      </c>
      <c r="B33" s="350">
        <v>3</v>
      </c>
      <c r="C33" s="563"/>
      <c r="D33" s="351"/>
      <c r="E33" s="351"/>
      <c r="F33" s="351"/>
      <c r="G33" s="563"/>
      <c r="H33" s="351"/>
      <c r="I33" s="351"/>
      <c r="J33" s="351"/>
      <c r="K33" s="351"/>
      <c r="L33" s="351"/>
    </row>
    <row r="34" spans="1:12" ht="31.5" x14ac:dyDescent="0.25">
      <c r="A34" s="350" t="s">
        <v>18</v>
      </c>
      <c r="B34" s="350"/>
      <c r="C34" s="563"/>
      <c r="D34" s="351"/>
      <c r="E34" s="351"/>
      <c r="F34" s="351"/>
      <c r="G34" s="563"/>
      <c r="H34" s="351"/>
      <c r="I34" s="351"/>
      <c r="J34" s="351"/>
      <c r="K34" s="351"/>
      <c r="L34" s="351"/>
    </row>
    <row r="35" spans="1:12" x14ac:dyDescent="0.25">
      <c r="A35" s="350" t="s">
        <v>19</v>
      </c>
      <c r="B35" s="350"/>
      <c r="C35" s="563"/>
      <c r="D35" s="351"/>
      <c r="E35" s="351"/>
      <c r="F35" s="351"/>
      <c r="G35" s="563"/>
      <c r="H35" s="351"/>
      <c r="I35" s="351"/>
      <c r="J35" s="351"/>
      <c r="K35" s="351"/>
      <c r="L35" s="351"/>
    </row>
    <row r="36" spans="1:12" x14ac:dyDescent="0.25">
      <c r="A36" s="350" t="s">
        <v>20</v>
      </c>
      <c r="B36" s="350"/>
      <c r="C36" s="563"/>
      <c r="D36" s="351"/>
      <c r="E36" s="351"/>
      <c r="F36" s="351"/>
      <c r="G36" s="563"/>
      <c r="H36" s="351"/>
      <c r="I36" s="351"/>
      <c r="J36" s="351"/>
      <c r="K36" s="351"/>
      <c r="L36" s="351"/>
    </row>
    <row r="37" spans="1:12" x14ac:dyDescent="0.25">
      <c r="A37" s="350" t="s">
        <v>21</v>
      </c>
      <c r="B37" s="350">
        <v>2</v>
      </c>
      <c r="C37" s="563"/>
      <c r="D37" s="351"/>
      <c r="E37" s="351"/>
      <c r="F37" s="351"/>
      <c r="G37" s="563"/>
      <c r="H37" s="351"/>
      <c r="I37" s="351"/>
      <c r="J37" s="351"/>
      <c r="K37" s="351"/>
      <c r="L37" s="351"/>
    </row>
    <row r="38" spans="1:12" x14ac:dyDescent="0.25">
      <c r="A38" s="350" t="s">
        <v>22</v>
      </c>
      <c r="B38" s="350"/>
      <c r="C38" s="563"/>
      <c r="D38" s="351"/>
      <c r="E38" s="351"/>
      <c r="F38" s="351"/>
      <c r="G38" s="563"/>
      <c r="H38" s="351"/>
      <c r="I38" s="351"/>
      <c r="J38" s="351"/>
      <c r="K38" s="351"/>
      <c r="L38" s="351"/>
    </row>
    <row r="39" spans="1:12" x14ac:dyDescent="0.25">
      <c r="A39" s="350" t="s">
        <v>23</v>
      </c>
      <c r="B39" s="350"/>
      <c r="C39" s="563"/>
      <c r="D39" s="351"/>
      <c r="E39" s="351"/>
      <c r="F39" s="351"/>
      <c r="G39" s="563"/>
      <c r="H39" s="351"/>
      <c r="I39" s="351"/>
      <c r="J39" s="351"/>
      <c r="K39" s="351"/>
      <c r="L39" s="351"/>
    </row>
    <row r="40" spans="1:12" x14ac:dyDescent="0.25">
      <c r="A40" s="350" t="s">
        <v>24</v>
      </c>
      <c r="B40" s="350"/>
      <c r="C40" s="563"/>
      <c r="D40" s="351"/>
      <c r="E40" s="351"/>
      <c r="F40" s="351"/>
      <c r="G40" s="563"/>
      <c r="H40" s="351"/>
      <c r="I40" s="351"/>
      <c r="J40" s="351"/>
      <c r="K40" s="351"/>
      <c r="L40" s="351"/>
    </row>
    <row r="41" spans="1:12" ht="31.5" x14ac:dyDescent="0.25">
      <c r="A41" s="350" t="s">
        <v>25</v>
      </c>
      <c r="B41" s="350"/>
      <c r="C41" s="563"/>
      <c r="D41" s="351"/>
      <c r="E41" s="351"/>
      <c r="F41" s="351"/>
      <c r="G41" s="563"/>
      <c r="H41" s="351"/>
      <c r="I41" s="351"/>
      <c r="J41" s="351"/>
      <c r="K41" s="351"/>
      <c r="L41" s="351"/>
    </row>
    <row r="42" spans="1:12" ht="31.5" x14ac:dyDescent="0.25">
      <c r="A42" s="350" t="s">
        <v>26</v>
      </c>
      <c r="B42" s="350"/>
      <c r="C42" s="563"/>
      <c r="D42" s="351"/>
      <c r="E42" s="351"/>
      <c r="F42" s="351"/>
      <c r="G42" s="563"/>
      <c r="H42" s="351"/>
      <c r="I42" s="351"/>
      <c r="J42" s="351"/>
      <c r="K42" s="351"/>
      <c r="L42" s="351"/>
    </row>
    <row r="43" spans="1:12" ht="31.5" x14ac:dyDescent="0.25">
      <c r="A43" s="350" t="s">
        <v>27</v>
      </c>
      <c r="B43" s="350"/>
      <c r="C43" s="563"/>
      <c r="D43" s="351"/>
      <c r="E43" s="351"/>
      <c r="F43" s="351"/>
      <c r="G43" s="563"/>
      <c r="H43" s="351"/>
      <c r="I43" s="351"/>
      <c r="J43" s="351"/>
      <c r="K43" s="351"/>
      <c r="L43" s="351"/>
    </row>
    <row r="44" spans="1:12" x14ac:dyDescent="0.25">
      <c r="A44" s="350" t="s">
        <v>28</v>
      </c>
      <c r="B44" s="350"/>
      <c r="C44" s="563"/>
      <c r="D44" s="351"/>
      <c r="E44" s="351"/>
      <c r="F44" s="351"/>
      <c r="G44" s="563"/>
      <c r="H44" s="351"/>
      <c r="I44" s="351"/>
      <c r="J44" s="351"/>
      <c r="K44" s="351"/>
      <c r="L44" s="351"/>
    </row>
    <row r="45" spans="1:12" x14ac:dyDescent="0.25">
      <c r="A45" s="350" t="s">
        <v>29</v>
      </c>
      <c r="B45" s="350">
        <v>2</v>
      </c>
      <c r="C45" s="563"/>
      <c r="D45" s="351"/>
      <c r="E45" s="351"/>
      <c r="F45" s="351"/>
      <c r="G45" s="563"/>
      <c r="H45" s="351"/>
      <c r="I45" s="351"/>
      <c r="J45" s="351"/>
      <c r="K45" s="351"/>
      <c r="L45" s="351"/>
    </row>
    <row r="46" spans="1:12" x14ac:dyDescent="0.25">
      <c r="A46" s="350" t="s">
        <v>30</v>
      </c>
      <c r="B46" s="350"/>
      <c r="C46" s="563"/>
      <c r="D46" s="351"/>
      <c r="E46" s="351"/>
      <c r="F46" s="351"/>
      <c r="G46" s="563"/>
      <c r="H46" s="351"/>
      <c r="I46" s="351"/>
      <c r="J46" s="351"/>
      <c r="K46" s="351"/>
      <c r="L46" s="351"/>
    </row>
    <row r="47" spans="1:12" x14ac:dyDescent="0.25">
      <c r="A47" s="350" t="s">
        <v>31</v>
      </c>
      <c r="B47" s="350"/>
      <c r="C47" s="563"/>
      <c r="D47" s="351"/>
      <c r="E47" s="351"/>
      <c r="F47" s="351"/>
      <c r="G47" s="563"/>
      <c r="H47" s="351"/>
      <c r="I47" s="351"/>
      <c r="J47" s="351"/>
      <c r="K47" s="351"/>
      <c r="L47" s="351"/>
    </row>
    <row r="48" spans="1:12" s="248" customFormat="1" x14ac:dyDescent="0.25">
      <c r="A48" s="369" t="s">
        <v>32</v>
      </c>
      <c r="B48" s="369">
        <v>12</v>
      </c>
      <c r="C48" s="564"/>
      <c r="D48" s="371"/>
      <c r="E48" s="371"/>
      <c r="F48" s="371"/>
      <c r="G48" s="564"/>
      <c r="H48" s="371"/>
      <c r="I48" s="371"/>
      <c r="J48" s="371"/>
      <c r="K48" s="371"/>
      <c r="L48" s="371"/>
    </row>
    <row r="49" spans="1:12" x14ac:dyDescent="0.25">
      <c r="A49" s="234"/>
      <c r="B49" s="234"/>
      <c r="C49" s="545"/>
      <c r="D49" s="234"/>
      <c r="E49" s="234"/>
      <c r="F49" s="234"/>
      <c r="G49" s="545"/>
      <c r="H49" s="234"/>
      <c r="I49" s="234"/>
      <c r="J49" s="234"/>
      <c r="K49" s="234"/>
      <c r="L49" s="234"/>
    </row>
    <row r="50" spans="1:12" x14ac:dyDescent="0.25">
      <c r="A50" s="1408" t="s">
        <v>35</v>
      </c>
      <c r="B50" s="1408"/>
      <c r="C50" s="1408"/>
      <c r="D50" s="333"/>
      <c r="E50" s="333"/>
      <c r="F50" s="333"/>
      <c r="G50" s="546"/>
      <c r="H50" s="333"/>
      <c r="I50" s="333"/>
      <c r="J50" s="333"/>
      <c r="K50" s="333"/>
      <c r="L50" s="333"/>
    </row>
    <row r="51" spans="1:12" x14ac:dyDescent="0.25">
      <c r="A51" s="1339" t="s">
        <v>36</v>
      </c>
      <c r="B51" s="1339"/>
      <c r="C51" s="1339"/>
      <c r="D51" s="236"/>
      <c r="E51" s="234"/>
      <c r="F51" s="234"/>
      <c r="G51" s="545"/>
      <c r="H51" s="234"/>
      <c r="I51" s="234"/>
      <c r="J51" s="234"/>
      <c r="K51" s="234"/>
      <c r="L51" s="234"/>
    </row>
    <row r="52" spans="1:12" x14ac:dyDescent="0.25">
      <c r="A52" s="236"/>
      <c r="B52" s="236"/>
      <c r="C52" s="545"/>
      <c r="D52" s="236"/>
      <c r="E52" s="236"/>
      <c r="F52" s="236"/>
      <c r="G52" s="545"/>
      <c r="H52" s="236"/>
      <c r="I52" s="236"/>
      <c r="J52" s="236"/>
      <c r="K52" s="236"/>
      <c r="L52" s="236"/>
    </row>
    <row r="53" spans="1:12" x14ac:dyDescent="0.25">
      <c r="A53" s="234"/>
      <c r="B53" s="234"/>
      <c r="C53" s="545"/>
      <c r="D53" s="234"/>
      <c r="E53" s="234"/>
      <c r="F53" s="234"/>
      <c r="G53" s="545"/>
      <c r="H53" s="234"/>
      <c r="I53" s="234"/>
      <c r="J53" s="234"/>
      <c r="K53" s="234"/>
      <c r="L53" s="234"/>
    </row>
    <row r="54" spans="1:12" x14ac:dyDescent="0.25">
      <c r="A54" s="234"/>
      <c r="B54" s="234"/>
      <c r="C54" s="545"/>
      <c r="D54" s="234"/>
      <c r="E54" s="234"/>
      <c r="F54" s="234"/>
      <c r="G54" s="545"/>
      <c r="H54" s="234"/>
      <c r="I54" s="234"/>
      <c r="J54" s="234"/>
      <c r="K54" s="234"/>
      <c r="L54" s="234"/>
    </row>
    <row r="55" spans="1:12" x14ac:dyDescent="0.25">
      <c r="A55" s="1409" t="s">
        <v>37</v>
      </c>
      <c r="B55" s="1409"/>
      <c r="C55" s="1409"/>
      <c r="D55" s="1409"/>
      <c r="E55" s="1409"/>
      <c r="F55" s="1409"/>
      <c r="G55" s="1409"/>
      <c r="H55" s="1409"/>
      <c r="I55" s="342"/>
      <c r="J55" s="342"/>
      <c r="K55" s="342"/>
      <c r="L55" s="342"/>
    </row>
    <row r="56" spans="1:12" ht="16.5" thickBot="1" x14ac:dyDescent="0.3">
      <c r="A56" s="234"/>
      <c r="B56" s="234"/>
      <c r="C56" s="545"/>
      <c r="D56" s="234"/>
      <c r="E56" s="234"/>
      <c r="F56" s="234"/>
      <c r="G56" s="545"/>
      <c r="H56" s="234"/>
      <c r="I56" s="234"/>
      <c r="J56" s="234"/>
      <c r="K56" s="234"/>
      <c r="L56" s="234"/>
    </row>
    <row r="57" spans="1:12" ht="41.25" customHeight="1" thickBot="1" x14ac:dyDescent="0.3">
      <c r="A57" s="234"/>
      <c r="B57" s="1341" t="s">
        <v>38</v>
      </c>
      <c r="C57" s="1342"/>
      <c r="D57" s="234"/>
      <c r="E57" s="332"/>
      <c r="F57" s="332"/>
      <c r="G57" s="547"/>
      <c r="H57" s="236"/>
      <c r="I57" s="234"/>
      <c r="J57" s="234"/>
      <c r="K57" s="234"/>
    </row>
    <row r="58" spans="1:12" ht="63" x14ac:dyDescent="0.25">
      <c r="A58" s="746" t="s">
        <v>33</v>
      </c>
      <c r="B58" s="334" t="s">
        <v>39</v>
      </c>
      <c r="C58" s="689" t="s">
        <v>40</v>
      </c>
      <c r="D58" s="742" t="s">
        <v>41</v>
      </c>
      <c r="E58" s="325" t="s">
        <v>42</v>
      </c>
      <c r="F58" s="325" t="s">
        <v>43</v>
      </c>
      <c r="G58" s="544" t="s">
        <v>44</v>
      </c>
    </row>
    <row r="59" spans="1:12" ht="31.5" x14ac:dyDescent="0.25">
      <c r="A59" s="343" t="s">
        <v>15</v>
      </c>
      <c r="B59" s="555">
        <v>2</v>
      </c>
      <c r="C59" s="544">
        <v>3</v>
      </c>
      <c r="D59" s="325">
        <v>13</v>
      </c>
      <c r="E59" s="749">
        <v>11</v>
      </c>
      <c r="F59" s="749">
        <v>28</v>
      </c>
      <c r="G59" s="283">
        <v>0</v>
      </c>
    </row>
    <row r="60" spans="1:12" ht="47.25" x14ac:dyDescent="0.25">
      <c r="A60" s="343" t="s">
        <v>16</v>
      </c>
      <c r="B60" s="555">
        <v>1</v>
      </c>
      <c r="C60" s="554">
        <v>2</v>
      </c>
      <c r="D60" s="325">
        <v>3</v>
      </c>
      <c r="E60" s="749">
        <v>4</v>
      </c>
      <c r="F60" s="749">
        <v>8</v>
      </c>
      <c r="G60" s="283">
        <v>2</v>
      </c>
    </row>
    <row r="61" spans="1:12" x14ac:dyDescent="0.25">
      <c r="A61" s="343" t="s">
        <v>17</v>
      </c>
      <c r="B61" s="555">
        <v>1</v>
      </c>
      <c r="C61" s="554">
        <v>0</v>
      </c>
      <c r="D61" s="325">
        <v>3</v>
      </c>
      <c r="E61" s="749">
        <v>1</v>
      </c>
      <c r="F61" s="749">
        <v>10</v>
      </c>
      <c r="G61" s="283"/>
    </row>
    <row r="62" spans="1:12" ht="31.5" x14ac:dyDescent="0.25">
      <c r="A62" s="343" t="s">
        <v>18</v>
      </c>
      <c r="B62" s="555">
        <v>2</v>
      </c>
      <c r="C62" s="554">
        <v>21</v>
      </c>
      <c r="D62" s="325">
        <v>3</v>
      </c>
      <c r="E62" s="749"/>
      <c r="F62" s="749">
        <v>2</v>
      </c>
      <c r="G62" s="283"/>
    </row>
    <row r="63" spans="1:12" x14ac:dyDescent="0.25">
      <c r="A63" s="343" t="s">
        <v>19</v>
      </c>
      <c r="B63" s="555">
        <v>0</v>
      </c>
      <c r="C63" s="554">
        <v>1</v>
      </c>
      <c r="D63" s="325"/>
      <c r="E63" s="749"/>
      <c r="F63" s="749"/>
      <c r="G63" s="283"/>
    </row>
    <row r="64" spans="1:12" x14ac:dyDescent="0.25">
      <c r="A64" s="343" t="s">
        <v>20</v>
      </c>
      <c r="B64" s="555">
        <v>0</v>
      </c>
      <c r="C64" s="554">
        <v>0</v>
      </c>
      <c r="D64" s="325"/>
      <c r="E64" s="749"/>
      <c r="F64" s="749"/>
      <c r="G64" s="283"/>
    </row>
    <row r="65" spans="1:12" x14ac:dyDescent="0.25">
      <c r="A65" s="343" t="s">
        <v>21</v>
      </c>
      <c r="B65" s="555">
        <v>1</v>
      </c>
      <c r="C65" s="554">
        <v>0</v>
      </c>
      <c r="D65" s="325">
        <v>4</v>
      </c>
      <c r="E65" s="749"/>
      <c r="F65" s="749">
        <v>1</v>
      </c>
      <c r="G65" s="283"/>
    </row>
    <row r="66" spans="1:12" x14ac:dyDescent="0.25">
      <c r="A66" s="343" t="s">
        <v>22</v>
      </c>
      <c r="B66" s="555">
        <v>0</v>
      </c>
      <c r="C66" s="554">
        <v>0</v>
      </c>
      <c r="D66" s="325">
        <v>2</v>
      </c>
      <c r="E66" s="749">
        <v>4</v>
      </c>
      <c r="F66" s="749">
        <v>3</v>
      </c>
      <c r="G66" s="283"/>
    </row>
    <row r="67" spans="1:12" x14ac:dyDescent="0.25">
      <c r="A67" s="343" t="s">
        <v>23</v>
      </c>
      <c r="B67" s="555">
        <v>0</v>
      </c>
      <c r="C67" s="554">
        <v>0</v>
      </c>
      <c r="D67" s="325"/>
      <c r="E67" s="749"/>
      <c r="F67" s="749"/>
      <c r="G67" s="283"/>
    </row>
    <row r="68" spans="1:12" x14ac:dyDescent="0.25">
      <c r="A68" s="343" t="s">
        <v>24</v>
      </c>
      <c r="B68" s="555">
        <v>2</v>
      </c>
      <c r="C68" s="554">
        <v>1</v>
      </c>
      <c r="D68" s="325"/>
      <c r="E68" s="749">
        <v>1</v>
      </c>
      <c r="F68" s="749">
        <v>2</v>
      </c>
      <c r="G68" s="283"/>
    </row>
    <row r="69" spans="1:12" ht="31.5" x14ac:dyDescent="0.25">
      <c r="A69" s="343" t="s">
        <v>25</v>
      </c>
      <c r="B69" s="555"/>
      <c r="C69" s="554">
        <v>22</v>
      </c>
      <c r="D69" s="325">
        <v>2</v>
      </c>
      <c r="E69" s="749">
        <v>11</v>
      </c>
      <c r="F69" s="749">
        <v>21</v>
      </c>
      <c r="G69" s="283">
        <v>3</v>
      </c>
    </row>
    <row r="70" spans="1:12" ht="31.5" x14ac:dyDescent="0.25">
      <c r="A70" s="343" t="s">
        <v>26</v>
      </c>
      <c r="B70" s="555"/>
      <c r="C70" s="554">
        <v>1</v>
      </c>
      <c r="D70" s="325"/>
      <c r="E70" s="749"/>
      <c r="F70" s="749"/>
      <c r="G70" s="283"/>
    </row>
    <row r="71" spans="1:12" ht="31.5" x14ac:dyDescent="0.25">
      <c r="A71" s="343" t="s">
        <v>27</v>
      </c>
      <c r="B71" s="555"/>
      <c r="C71" s="554">
        <v>9</v>
      </c>
      <c r="D71" s="325"/>
      <c r="E71" s="749"/>
      <c r="F71" s="749"/>
      <c r="G71" s="283"/>
    </row>
    <row r="72" spans="1:12" x14ac:dyDescent="0.25">
      <c r="A72" s="343" t="s">
        <v>28</v>
      </c>
      <c r="C72" s="555">
        <v>18</v>
      </c>
      <c r="D72" s="325"/>
      <c r="E72" s="749"/>
      <c r="F72" s="749"/>
      <c r="G72" s="283"/>
    </row>
    <row r="73" spans="1:12" x14ac:dyDescent="0.25">
      <c r="A73" s="343" t="s">
        <v>29</v>
      </c>
      <c r="B73" s="555">
        <v>1</v>
      </c>
      <c r="C73" s="554">
        <v>6</v>
      </c>
      <c r="D73" s="325">
        <v>4</v>
      </c>
      <c r="E73" s="749">
        <v>6</v>
      </c>
      <c r="F73" s="749">
        <v>31</v>
      </c>
      <c r="G73" s="283">
        <v>2</v>
      </c>
    </row>
    <row r="74" spans="1:12" x14ac:dyDescent="0.25">
      <c r="A74" s="343" t="s">
        <v>30</v>
      </c>
      <c r="B74" s="555">
        <v>2</v>
      </c>
      <c r="C74" s="554">
        <v>15</v>
      </c>
      <c r="D74" s="325">
        <v>2</v>
      </c>
      <c r="E74" s="749">
        <v>4</v>
      </c>
      <c r="F74" s="749">
        <v>5</v>
      </c>
      <c r="G74" s="283"/>
    </row>
    <row r="75" spans="1:12" x14ac:dyDescent="0.25">
      <c r="A75" s="343" t="s">
        <v>31</v>
      </c>
      <c r="B75" s="555"/>
      <c r="C75" s="554">
        <v>6</v>
      </c>
      <c r="D75" s="325">
        <v>14</v>
      </c>
      <c r="E75" s="749">
        <v>3</v>
      </c>
      <c r="F75" s="749">
        <v>11</v>
      </c>
      <c r="G75" s="283">
        <v>1</v>
      </c>
    </row>
    <row r="76" spans="1:12" s="251" customFormat="1" ht="16.5" thickBot="1" x14ac:dyDescent="0.3">
      <c r="A76" s="354" t="s">
        <v>32</v>
      </c>
      <c r="B76" s="565">
        <v>12</v>
      </c>
      <c r="C76" s="869">
        <v>105</v>
      </c>
      <c r="D76" s="356">
        <v>50</v>
      </c>
      <c r="E76" s="212">
        <v>45</v>
      </c>
      <c r="F76" s="212">
        <v>122</v>
      </c>
      <c r="G76" s="475">
        <v>8</v>
      </c>
      <c r="K76" s="239"/>
    </row>
    <row r="77" spans="1:12" ht="31.5" x14ac:dyDescent="0.25">
      <c r="A77" s="234" t="s">
        <v>45</v>
      </c>
      <c r="B77" s="234"/>
      <c r="C77" s="870"/>
      <c r="D77" s="349"/>
      <c r="E77" s="349"/>
      <c r="F77" s="234"/>
      <c r="G77" s="545"/>
      <c r="H77" s="234"/>
      <c r="I77" s="234"/>
      <c r="J77" s="234"/>
      <c r="K77" s="234"/>
      <c r="L77" s="234"/>
    </row>
    <row r="78" spans="1:12" x14ac:dyDescent="0.25">
      <c r="A78" s="234"/>
      <c r="B78" s="234"/>
      <c r="C78" s="545"/>
      <c r="D78" s="234"/>
      <c r="E78" s="234"/>
      <c r="F78" s="234"/>
      <c r="G78" s="545"/>
      <c r="H78" s="234"/>
      <c r="I78" s="234"/>
      <c r="J78" s="234"/>
      <c r="K78" s="234"/>
      <c r="L78" s="234"/>
    </row>
    <row r="79" spans="1:12" ht="78.75" x14ac:dyDescent="0.25">
      <c r="A79" s="234" t="s">
        <v>46</v>
      </c>
      <c r="B79" s="234"/>
      <c r="C79" s="545"/>
      <c r="D79" s="234"/>
      <c r="E79" s="234"/>
      <c r="F79" s="234"/>
      <c r="G79" s="545"/>
      <c r="H79" s="234"/>
      <c r="I79" s="234"/>
      <c r="J79" s="234"/>
      <c r="K79" s="234"/>
      <c r="L79" s="234"/>
    </row>
    <row r="80" spans="1:12" x14ac:dyDescent="0.25">
      <c r="A80" s="234"/>
      <c r="B80" s="234"/>
      <c r="C80" s="545"/>
      <c r="D80" s="234"/>
      <c r="E80" s="234"/>
      <c r="F80" s="234"/>
      <c r="G80" s="545"/>
      <c r="H80" s="234"/>
      <c r="I80" s="234"/>
      <c r="J80" s="234"/>
      <c r="K80" s="234"/>
      <c r="L80" s="234"/>
    </row>
    <row r="81" spans="1:12" ht="63" x14ac:dyDescent="0.25">
      <c r="A81" s="746" t="s">
        <v>33</v>
      </c>
      <c r="B81" s="325" t="s">
        <v>47</v>
      </c>
      <c r="C81" s="544" t="s">
        <v>48</v>
      </c>
      <c r="D81" s="325" t="s">
        <v>10</v>
      </c>
      <c r="E81" s="325" t="s">
        <v>49</v>
      </c>
      <c r="F81" s="325" t="s">
        <v>50</v>
      </c>
      <c r="G81" s="544" t="s">
        <v>51</v>
      </c>
      <c r="H81" s="325" t="s">
        <v>52</v>
      </c>
      <c r="I81" s="234"/>
      <c r="J81" s="234"/>
      <c r="K81" s="234"/>
      <c r="L81" s="234"/>
    </row>
    <row r="82" spans="1:12" ht="31.5" x14ac:dyDescent="0.25">
      <c r="A82" s="343" t="s">
        <v>15</v>
      </c>
      <c r="B82" s="350">
        <v>28</v>
      </c>
      <c r="C82" s="554"/>
      <c r="D82" s="350">
        <v>13</v>
      </c>
      <c r="E82" s="350">
        <v>13</v>
      </c>
      <c r="F82" s="350">
        <v>2</v>
      </c>
      <c r="G82" s="554"/>
      <c r="H82" s="350"/>
      <c r="I82" s="234"/>
      <c r="J82" s="234"/>
      <c r="K82" s="234"/>
      <c r="L82" s="234"/>
    </row>
    <row r="83" spans="1:12" ht="47.25" x14ac:dyDescent="0.25">
      <c r="A83" s="343" t="s">
        <v>16</v>
      </c>
      <c r="B83" s="350">
        <v>8</v>
      </c>
      <c r="C83" s="554"/>
      <c r="D83" s="350">
        <v>2</v>
      </c>
      <c r="E83" s="350">
        <v>5</v>
      </c>
      <c r="F83" s="350">
        <v>1</v>
      </c>
      <c r="G83" s="554"/>
      <c r="H83" s="350"/>
      <c r="I83" s="234"/>
      <c r="J83" s="234"/>
      <c r="K83" s="234"/>
      <c r="L83" s="234"/>
    </row>
    <row r="84" spans="1:12" x14ac:dyDescent="0.25">
      <c r="A84" s="343" t="s">
        <v>17</v>
      </c>
      <c r="B84" s="350">
        <v>10</v>
      </c>
      <c r="C84" s="554"/>
      <c r="D84" s="350">
        <v>5</v>
      </c>
      <c r="E84" s="350">
        <v>4</v>
      </c>
      <c r="F84" s="350">
        <v>1</v>
      </c>
      <c r="G84" s="554"/>
      <c r="H84" s="350"/>
      <c r="I84" s="234"/>
      <c r="J84" s="234"/>
      <c r="K84" s="234"/>
      <c r="L84" s="234"/>
    </row>
    <row r="85" spans="1:12" ht="31.5" x14ac:dyDescent="0.25">
      <c r="A85" s="343" t="s">
        <v>18</v>
      </c>
      <c r="B85" s="350">
        <v>2</v>
      </c>
      <c r="C85" s="554"/>
      <c r="D85" s="350">
        <v>2</v>
      </c>
      <c r="E85" s="350"/>
      <c r="F85" s="350"/>
      <c r="G85" s="554"/>
      <c r="H85" s="350"/>
      <c r="I85" s="234"/>
      <c r="J85" s="234"/>
      <c r="K85" s="234"/>
      <c r="L85" s="234"/>
    </row>
    <row r="86" spans="1:12" x14ac:dyDescent="0.25">
      <c r="A86" s="343" t="s">
        <v>19</v>
      </c>
      <c r="B86" s="350"/>
      <c r="C86" s="554"/>
      <c r="D86" s="350"/>
      <c r="E86" s="350"/>
      <c r="F86" s="350"/>
      <c r="G86" s="554"/>
      <c r="H86" s="350"/>
      <c r="I86" s="234"/>
      <c r="J86" s="234"/>
      <c r="K86" s="234"/>
      <c r="L86" s="234"/>
    </row>
    <row r="87" spans="1:12" x14ac:dyDescent="0.25">
      <c r="A87" s="343" t="s">
        <v>20</v>
      </c>
      <c r="B87" s="350"/>
      <c r="C87" s="554"/>
      <c r="D87" s="350"/>
      <c r="E87" s="350"/>
      <c r="F87" s="350"/>
      <c r="G87" s="554"/>
      <c r="H87" s="350"/>
      <c r="I87" s="234"/>
      <c r="J87" s="234"/>
      <c r="K87" s="234"/>
      <c r="L87" s="234"/>
    </row>
    <row r="88" spans="1:12" x14ac:dyDescent="0.25">
      <c r="A88" s="343" t="s">
        <v>21</v>
      </c>
      <c r="B88" s="350">
        <v>1</v>
      </c>
      <c r="C88" s="554"/>
      <c r="D88" s="350">
        <v>1</v>
      </c>
      <c r="E88" s="350"/>
      <c r="F88" s="350"/>
      <c r="G88" s="554"/>
      <c r="H88" s="350"/>
      <c r="I88" s="234"/>
      <c r="J88" s="234"/>
      <c r="K88" s="234"/>
      <c r="L88" s="234"/>
    </row>
    <row r="89" spans="1:12" x14ac:dyDescent="0.25">
      <c r="A89" s="343" t="s">
        <v>22</v>
      </c>
      <c r="B89" s="350">
        <v>3</v>
      </c>
      <c r="C89" s="554"/>
      <c r="D89" s="350">
        <v>1</v>
      </c>
      <c r="E89" s="350">
        <v>2</v>
      </c>
      <c r="F89" s="350"/>
      <c r="G89" s="554"/>
      <c r="H89" s="350"/>
      <c r="I89" s="234"/>
      <c r="J89" s="234"/>
      <c r="K89" s="234"/>
      <c r="L89" s="234"/>
    </row>
    <row r="90" spans="1:12" x14ac:dyDescent="0.25">
      <c r="A90" s="343" t="s">
        <v>23</v>
      </c>
      <c r="B90" s="350"/>
      <c r="C90" s="554"/>
      <c r="D90" s="350"/>
      <c r="E90" s="350"/>
      <c r="F90" s="350"/>
      <c r="G90" s="554"/>
      <c r="H90" s="350"/>
      <c r="I90" s="234"/>
      <c r="J90" s="234"/>
      <c r="K90" s="234"/>
      <c r="L90" s="234"/>
    </row>
    <row r="91" spans="1:12" x14ac:dyDescent="0.25">
      <c r="A91" s="343" t="s">
        <v>24</v>
      </c>
      <c r="B91" s="350">
        <v>2</v>
      </c>
      <c r="C91" s="554"/>
      <c r="D91" s="350">
        <v>1</v>
      </c>
      <c r="E91" s="350">
        <v>1</v>
      </c>
      <c r="F91" s="350"/>
      <c r="G91" s="554"/>
      <c r="H91" s="350"/>
      <c r="I91" s="234"/>
      <c r="J91" s="234"/>
      <c r="K91" s="234"/>
      <c r="L91" s="234"/>
    </row>
    <row r="92" spans="1:12" ht="31.5" x14ac:dyDescent="0.25">
      <c r="A92" s="343" t="s">
        <v>25</v>
      </c>
      <c r="B92" s="350">
        <v>21</v>
      </c>
      <c r="C92" s="554">
        <v>11</v>
      </c>
      <c r="D92" s="350">
        <v>10</v>
      </c>
      <c r="E92" s="350"/>
      <c r="F92" s="350"/>
      <c r="G92" s="554"/>
      <c r="H92" s="350"/>
      <c r="I92" s="234"/>
      <c r="J92" s="234"/>
      <c r="K92" s="234"/>
      <c r="L92" s="234"/>
    </row>
    <row r="93" spans="1:12" ht="31.5" x14ac:dyDescent="0.25">
      <c r="A93" s="343" t="s">
        <v>26</v>
      </c>
      <c r="B93" s="350"/>
      <c r="C93" s="554"/>
      <c r="D93" s="350"/>
      <c r="E93" s="350"/>
      <c r="F93" s="350"/>
      <c r="G93" s="554"/>
      <c r="H93" s="350"/>
      <c r="I93" s="234"/>
      <c r="J93" s="234"/>
      <c r="K93" s="234"/>
      <c r="L93" s="234"/>
    </row>
    <row r="94" spans="1:12" ht="31.5" x14ac:dyDescent="0.25">
      <c r="A94" s="343" t="s">
        <v>27</v>
      </c>
      <c r="B94" s="350"/>
      <c r="C94" s="554"/>
      <c r="D94" s="350"/>
      <c r="E94" s="350"/>
      <c r="F94" s="350"/>
      <c r="G94" s="554"/>
      <c r="H94" s="350"/>
      <c r="I94" s="234"/>
      <c r="J94" s="234"/>
      <c r="K94" s="234"/>
      <c r="L94" s="234"/>
    </row>
    <row r="95" spans="1:12" x14ac:dyDescent="0.25">
      <c r="A95" s="343" t="s">
        <v>28</v>
      </c>
      <c r="B95" s="350"/>
      <c r="C95" s="554"/>
      <c r="D95" s="350"/>
      <c r="E95" s="350"/>
      <c r="F95" s="350"/>
      <c r="G95" s="554"/>
      <c r="H95" s="350"/>
      <c r="I95" s="234"/>
      <c r="J95" s="234"/>
      <c r="K95" s="234"/>
      <c r="L95" s="234"/>
    </row>
    <row r="96" spans="1:12" x14ac:dyDescent="0.25">
      <c r="A96" s="343" t="s">
        <v>29</v>
      </c>
      <c r="B96" s="350">
        <v>31</v>
      </c>
      <c r="C96" s="554">
        <v>1</v>
      </c>
      <c r="D96" s="350">
        <v>6</v>
      </c>
      <c r="E96" s="350">
        <v>21</v>
      </c>
      <c r="F96" s="350">
        <v>3</v>
      </c>
      <c r="G96" s="554"/>
      <c r="H96" s="350"/>
      <c r="I96" s="234"/>
      <c r="J96" s="234"/>
      <c r="K96" s="234"/>
      <c r="L96" s="234"/>
    </row>
    <row r="97" spans="1:12" x14ac:dyDescent="0.25">
      <c r="A97" s="343" t="s">
        <v>30</v>
      </c>
      <c r="B97" s="350">
        <v>5</v>
      </c>
      <c r="C97" s="554">
        <v>4</v>
      </c>
      <c r="D97" s="350">
        <v>1</v>
      </c>
      <c r="E97" s="350"/>
      <c r="F97" s="350"/>
      <c r="G97" s="554"/>
      <c r="H97" s="350"/>
      <c r="I97" s="234"/>
      <c r="J97" s="234"/>
      <c r="K97" s="234"/>
      <c r="L97" s="234"/>
    </row>
    <row r="98" spans="1:12" x14ac:dyDescent="0.25">
      <c r="A98" s="343" t="s">
        <v>31</v>
      </c>
      <c r="B98" s="749">
        <v>11</v>
      </c>
      <c r="C98" s="554"/>
      <c r="D98" s="350">
        <v>3</v>
      </c>
      <c r="E98" s="350">
        <v>6</v>
      </c>
      <c r="F98" s="749">
        <v>2</v>
      </c>
      <c r="G98" s="263"/>
      <c r="H98" s="250"/>
      <c r="I98" s="234"/>
      <c r="J98" s="234"/>
      <c r="K98" s="234"/>
      <c r="L98" s="234"/>
    </row>
    <row r="99" spans="1:12" s="251" customFormat="1" ht="16.5" thickBot="1" x14ac:dyDescent="0.3">
      <c r="A99" s="354" t="s">
        <v>32</v>
      </c>
      <c r="B99" s="214">
        <v>122</v>
      </c>
      <c r="C99" s="869">
        <v>16</v>
      </c>
      <c r="D99" s="630">
        <v>45</v>
      </c>
      <c r="E99" s="630">
        <v>52</v>
      </c>
      <c r="F99" s="212">
        <v>9</v>
      </c>
      <c r="G99" s="716"/>
      <c r="H99" s="213"/>
      <c r="I99" s="239"/>
      <c r="J99" s="239"/>
      <c r="K99" s="239"/>
      <c r="L99" s="239"/>
    </row>
    <row r="100" spans="1:12" x14ac:dyDescent="0.25">
      <c r="A100" s="234"/>
      <c r="B100" s="749"/>
      <c r="C100" s="545"/>
      <c r="D100" s="234"/>
      <c r="E100" s="234"/>
      <c r="F100" s="234"/>
      <c r="G100" s="545"/>
      <c r="H100" s="234"/>
      <c r="I100" s="234"/>
      <c r="J100" s="234"/>
      <c r="K100" s="234"/>
      <c r="L100" s="234"/>
    </row>
    <row r="101" spans="1:12" x14ac:dyDescent="0.25">
      <c r="A101" s="234"/>
      <c r="B101" s="234"/>
      <c r="C101" s="545"/>
      <c r="D101" s="234"/>
      <c r="E101" s="234"/>
      <c r="F101" s="234"/>
      <c r="G101" s="545"/>
      <c r="H101" s="234"/>
      <c r="I101" s="234"/>
      <c r="J101" s="234"/>
      <c r="K101" s="234"/>
      <c r="L101" s="234"/>
    </row>
    <row r="102" spans="1:12" ht="78.75" x14ac:dyDescent="0.25">
      <c r="A102" s="236" t="s">
        <v>53</v>
      </c>
      <c r="B102" s="236"/>
      <c r="C102" s="545"/>
      <c r="D102" s="236"/>
      <c r="E102" s="236"/>
      <c r="F102" s="236"/>
      <c r="G102" s="545"/>
      <c r="H102" s="236"/>
      <c r="I102" s="236"/>
      <c r="J102" s="236"/>
      <c r="K102" s="236"/>
      <c r="L102" s="234"/>
    </row>
    <row r="103" spans="1:12" x14ac:dyDescent="0.25">
      <c r="A103" s="234"/>
      <c r="B103" s="234"/>
      <c r="C103" s="545"/>
      <c r="D103" s="234"/>
      <c r="E103" s="234"/>
      <c r="F103" s="234"/>
      <c r="G103" s="545"/>
      <c r="H103" s="234"/>
      <c r="I103" s="234"/>
      <c r="J103" s="234"/>
      <c r="K103" s="234"/>
      <c r="L103" s="234"/>
    </row>
    <row r="104" spans="1:12" x14ac:dyDescent="0.25">
      <c r="A104" s="234"/>
      <c r="B104" s="234"/>
      <c r="C104" s="545"/>
      <c r="D104" s="234"/>
      <c r="E104" s="234"/>
      <c r="F104" s="234"/>
      <c r="G104" s="545"/>
      <c r="H104" s="234"/>
      <c r="I104" s="234"/>
      <c r="J104" s="234"/>
      <c r="K104" s="234"/>
      <c r="L104" s="234"/>
    </row>
    <row r="105" spans="1:12" x14ac:dyDescent="0.25">
      <c r="A105" s="332" t="s">
        <v>54</v>
      </c>
      <c r="B105" s="332"/>
      <c r="C105" s="547"/>
      <c r="D105" s="332"/>
      <c r="E105" s="332"/>
      <c r="F105" s="332"/>
      <c r="G105" s="547"/>
      <c r="H105" s="332"/>
      <c r="I105" s="236"/>
      <c r="J105" s="234"/>
      <c r="K105" s="234"/>
      <c r="L105" s="234"/>
    </row>
    <row r="106" spans="1:12" x14ac:dyDescent="0.25">
      <c r="A106" s="332"/>
      <c r="B106" s="332"/>
      <c r="C106" s="547"/>
      <c r="D106" s="332"/>
      <c r="E106" s="332"/>
      <c r="F106" s="332"/>
      <c r="G106" s="547"/>
      <c r="H106" s="332"/>
      <c r="I106" s="236"/>
      <c r="J106" s="234"/>
      <c r="K106" s="234"/>
      <c r="L106" s="234"/>
    </row>
    <row r="107" spans="1:12" x14ac:dyDescent="0.25">
      <c r="A107" s="234"/>
      <c r="B107" s="234"/>
      <c r="C107" s="545"/>
      <c r="D107" s="234"/>
      <c r="E107" s="234"/>
      <c r="F107" s="234"/>
      <c r="G107" s="545"/>
      <c r="H107" s="234"/>
      <c r="I107" s="332"/>
      <c r="J107" s="234"/>
      <c r="K107" s="234"/>
      <c r="L107" s="234"/>
    </row>
    <row r="108" spans="1:12" x14ac:dyDescent="0.25">
      <c r="A108" s="236"/>
      <c r="B108" s="236"/>
      <c r="C108" s="545"/>
      <c r="D108" s="234"/>
      <c r="E108" s="234"/>
      <c r="F108" s="236"/>
      <c r="G108" s="545"/>
      <c r="H108" s="236"/>
      <c r="J108" s="236"/>
      <c r="K108" s="236"/>
      <c r="L108" s="236"/>
    </row>
    <row r="109" spans="1:12" ht="16.5" thickBot="1" x14ac:dyDescent="0.3">
      <c r="D109" s="332"/>
      <c r="E109" s="332"/>
      <c r="F109" s="332"/>
    </row>
    <row r="110" spans="1:12" ht="31.5" x14ac:dyDescent="0.25">
      <c r="A110" s="749"/>
      <c r="B110" s="746" t="s">
        <v>55</v>
      </c>
      <c r="C110" s="690" t="s">
        <v>56</v>
      </c>
    </row>
    <row r="111" spans="1:12" ht="31.5" x14ac:dyDescent="0.25">
      <c r="A111" s="749" t="s">
        <v>57</v>
      </c>
      <c r="B111" s="252">
        <v>168</v>
      </c>
      <c r="C111" s="712">
        <v>54</v>
      </c>
    </row>
    <row r="112" spans="1:12" ht="31.5" x14ac:dyDescent="0.25">
      <c r="A112" s="749" t="s">
        <v>58</v>
      </c>
      <c r="B112" s="252">
        <v>308</v>
      </c>
      <c r="C112" s="712">
        <v>152</v>
      </c>
    </row>
    <row r="113" spans="1:9" ht="31.5" x14ac:dyDescent="0.25">
      <c r="A113" s="749" t="s">
        <v>59</v>
      </c>
      <c r="B113" s="252">
        <v>11</v>
      </c>
      <c r="C113" s="712">
        <v>1</v>
      </c>
    </row>
    <row r="114" spans="1:9" ht="31.5" x14ac:dyDescent="0.25">
      <c r="A114" s="749" t="s">
        <v>60</v>
      </c>
      <c r="B114" s="252">
        <v>1</v>
      </c>
      <c r="C114" s="712">
        <v>0</v>
      </c>
    </row>
    <row r="115" spans="1:9" ht="31.5" x14ac:dyDescent="0.25">
      <c r="A115" s="749" t="s">
        <v>61</v>
      </c>
      <c r="B115" s="252">
        <v>34</v>
      </c>
      <c r="C115" s="712">
        <v>2</v>
      </c>
    </row>
    <row r="116" spans="1:9" ht="31.5" x14ac:dyDescent="0.25">
      <c r="A116" s="254" t="s">
        <v>62</v>
      </c>
      <c r="B116" s="252">
        <v>2</v>
      </c>
      <c r="C116" s="712">
        <v>1</v>
      </c>
    </row>
    <row r="117" spans="1:9" ht="31.5" x14ac:dyDescent="0.25">
      <c r="A117" s="254" t="s">
        <v>63</v>
      </c>
      <c r="B117" s="749">
        <v>11</v>
      </c>
      <c r="C117" s="263">
        <v>3</v>
      </c>
      <c r="D117" s="234"/>
    </row>
    <row r="118" spans="1:9" x14ac:dyDescent="0.25">
      <c r="A118" s="369" t="s">
        <v>32</v>
      </c>
      <c r="B118" s="214">
        <f>SUM(B111:B117)</f>
        <v>535</v>
      </c>
      <c r="C118" s="728">
        <f>SUM(C111:C117)</f>
        <v>213</v>
      </c>
      <c r="D118" s="234"/>
    </row>
    <row r="119" spans="1:9" ht="31.5" x14ac:dyDescent="0.25">
      <c r="A119" s="255" t="s">
        <v>64</v>
      </c>
      <c r="C119" s="872"/>
      <c r="D119" s="256"/>
      <c r="E119" s="256"/>
      <c r="I119" s="234"/>
    </row>
    <row r="122" spans="1:9" ht="47.25" x14ac:dyDescent="0.25">
      <c r="A122" s="749"/>
      <c r="B122" s="325" t="s">
        <v>65</v>
      </c>
      <c r="C122" s="544" t="s">
        <v>66</v>
      </c>
      <c r="D122" s="338" t="s">
        <v>67</v>
      </c>
      <c r="E122" s="338" t="s">
        <v>68</v>
      </c>
      <c r="F122" s="338" t="s">
        <v>69</v>
      </c>
    </row>
    <row r="123" spans="1:9" ht="31.5" x14ac:dyDescent="0.25">
      <c r="A123" s="749" t="s">
        <v>70</v>
      </c>
      <c r="B123" s="749">
        <v>8</v>
      </c>
      <c r="C123" s="263">
        <v>1</v>
      </c>
      <c r="D123" s="749">
        <v>1</v>
      </c>
      <c r="E123" s="749"/>
      <c r="F123" s="749"/>
    </row>
    <row r="124" spans="1:9" x14ac:dyDescent="0.25">
      <c r="C124" s="545"/>
      <c r="D124" s="244"/>
      <c r="E124" s="244"/>
    </row>
    <row r="125" spans="1:9" ht="31.5" x14ac:dyDescent="0.25">
      <c r="A125" s="247" t="s">
        <v>71</v>
      </c>
    </row>
    <row r="126" spans="1:9" ht="31.5" x14ac:dyDescent="0.25">
      <c r="A126" s="247" t="s">
        <v>72</v>
      </c>
    </row>
    <row r="127" spans="1:9" ht="47.25" x14ac:dyDescent="0.25">
      <c r="A127" s="247" t="s">
        <v>73</v>
      </c>
    </row>
    <row r="129" spans="1:7" x14ac:dyDescent="0.25">
      <c r="B129" s="1343" t="s">
        <v>74</v>
      </c>
      <c r="C129" s="1344"/>
      <c r="D129" s="1345"/>
    </row>
    <row r="130" spans="1:7" x14ac:dyDescent="0.25">
      <c r="B130" s="749" t="s">
        <v>75</v>
      </c>
      <c r="C130" s="871">
        <v>322</v>
      </c>
      <c r="D130" s="739"/>
    </row>
    <row r="131" spans="1:7" x14ac:dyDescent="0.25">
      <c r="B131" s="749" t="s">
        <v>76</v>
      </c>
      <c r="C131" s="871">
        <v>213</v>
      </c>
      <c r="D131" s="739"/>
    </row>
    <row r="132" spans="1:7" x14ac:dyDescent="0.25">
      <c r="B132" s="245" t="s">
        <v>77</v>
      </c>
      <c r="C132" s="263" t="s">
        <v>80</v>
      </c>
      <c r="D132" s="749">
        <v>13</v>
      </c>
    </row>
    <row r="133" spans="1:7" ht="31.5" x14ac:dyDescent="0.25">
      <c r="B133" s="245"/>
      <c r="C133" s="263" t="s">
        <v>82</v>
      </c>
      <c r="D133" s="749">
        <v>21</v>
      </c>
    </row>
    <row r="134" spans="1:7" x14ac:dyDescent="0.25">
      <c r="B134" s="749" t="s">
        <v>78</v>
      </c>
      <c r="C134" s="871"/>
      <c r="D134" s="739"/>
    </row>
    <row r="135" spans="1:7" x14ac:dyDescent="0.25">
      <c r="B135" s="369" t="s">
        <v>32</v>
      </c>
      <c r="C135" s="728"/>
      <c r="D135" s="214">
        <f>C130+C131+D132+D133</f>
        <v>569</v>
      </c>
    </row>
    <row r="140" spans="1:7" x14ac:dyDescent="0.25">
      <c r="A140" s="1420" t="s">
        <v>94</v>
      </c>
      <c r="B140" s="1420"/>
      <c r="C140" s="1420"/>
      <c r="D140" s="1420"/>
      <c r="E140" s="1420"/>
      <c r="G140" s="247"/>
    </row>
    <row r="141" spans="1:7" x14ac:dyDescent="0.25">
      <c r="A141" s="338" t="s">
        <v>201</v>
      </c>
      <c r="B141" s="1343"/>
      <c r="C141" s="1344"/>
      <c r="D141" s="1344"/>
      <c r="E141" s="1344"/>
      <c r="G141" s="247"/>
    </row>
    <row r="142" spans="1:7" x14ac:dyDescent="0.25">
      <c r="A142" s="749"/>
      <c r="B142" s="1418" t="s">
        <v>32</v>
      </c>
      <c r="C142" s="1418" t="s">
        <v>84</v>
      </c>
      <c r="D142" s="1418" t="s">
        <v>85</v>
      </c>
      <c r="E142" s="1418" t="s">
        <v>86</v>
      </c>
      <c r="G142" s="247"/>
    </row>
    <row r="143" spans="1:7" x14ac:dyDescent="0.25">
      <c r="A143" s="749"/>
      <c r="B143" s="1419"/>
      <c r="C143" s="1419"/>
      <c r="D143" s="1419"/>
      <c r="E143" s="1419"/>
      <c r="G143" s="247"/>
    </row>
    <row r="144" spans="1:7" ht="31.5" x14ac:dyDescent="0.25">
      <c r="A144" s="359" t="s">
        <v>87</v>
      </c>
      <c r="B144" s="749">
        <v>4</v>
      </c>
      <c r="C144" s="749">
        <v>4</v>
      </c>
      <c r="D144" s="749"/>
      <c r="E144" s="749"/>
      <c r="G144" s="247"/>
    </row>
    <row r="145" spans="1:7" x14ac:dyDescent="0.25">
      <c r="A145" s="359" t="s">
        <v>88</v>
      </c>
      <c r="B145" s="749">
        <v>1</v>
      </c>
      <c r="C145" s="263">
        <v>1</v>
      </c>
      <c r="D145" s="263"/>
      <c r="E145" s="263"/>
      <c r="G145" s="247"/>
    </row>
    <row r="146" spans="1:7" x14ac:dyDescent="0.25">
      <c r="A146" s="359" t="s">
        <v>89</v>
      </c>
      <c r="B146" s="749">
        <v>3</v>
      </c>
      <c r="C146" s="263">
        <v>3</v>
      </c>
      <c r="D146" s="263"/>
      <c r="E146" s="263"/>
      <c r="G146" s="247"/>
    </row>
    <row r="147" spans="1:7" x14ac:dyDescent="0.25">
      <c r="A147" s="359" t="s">
        <v>90</v>
      </c>
      <c r="B147" s="749"/>
      <c r="C147" s="263"/>
      <c r="D147" s="263"/>
      <c r="E147" s="263"/>
      <c r="G147" s="247"/>
    </row>
    <row r="148" spans="1:7" ht="47.25" x14ac:dyDescent="0.25">
      <c r="A148" s="359" t="s">
        <v>91</v>
      </c>
      <c r="B148" s="749"/>
      <c r="C148" s="263">
        <v>5</v>
      </c>
      <c r="D148" s="263">
        <v>6</v>
      </c>
      <c r="E148" s="264"/>
      <c r="G148" s="247"/>
    </row>
    <row r="149" spans="1:7" x14ac:dyDescent="0.25">
      <c r="A149" s="359" t="s">
        <v>92</v>
      </c>
      <c r="B149" s="749">
        <v>1</v>
      </c>
      <c r="C149" s="263">
        <v>1</v>
      </c>
      <c r="D149" s="264"/>
      <c r="E149" s="264"/>
      <c r="G149" s="247"/>
    </row>
    <row r="150" spans="1:7" ht="31.5" x14ac:dyDescent="0.25">
      <c r="A150" s="359" t="s">
        <v>93</v>
      </c>
      <c r="B150" s="749">
        <v>1</v>
      </c>
      <c r="C150" s="263">
        <v>1</v>
      </c>
      <c r="D150" s="263">
        <v>1</v>
      </c>
      <c r="E150" s="264"/>
      <c r="G150" s="247"/>
    </row>
  </sheetData>
  <mergeCells count="16">
    <mergeCell ref="B142:B143"/>
    <mergeCell ref="C142:C143"/>
    <mergeCell ref="D142:D143"/>
    <mergeCell ref="E142:E143"/>
    <mergeCell ref="A5:L5"/>
    <mergeCell ref="A8:A9"/>
    <mergeCell ref="B8:B9"/>
    <mergeCell ref="C8:E8"/>
    <mergeCell ref="A50:C50"/>
    <mergeCell ref="A51:C51"/>
    <mergeCell ref="A55:H55"/>
    <mergeCell ref="B57:C57"/>
    <mergeCell ref="B129:D129"/>
    <mergeCell ref="A140:E140"/>
    <mergeCell ref="B141:E141"/>
    <mergeCell ref="F8:L8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1"/>
  <sheetViews>
    <sheetView topLeftCell="A79" zoomScale="70" zoomScaleNormal="70" workbookViewId="0">
      <selection activeCell="A81" sqref="A81:XFD81"/>
    </sheetView>
  </sheetViews>
  <sheetFormatPr defaultRowHeight="15.75" x14ac:dyDescent="0.25"/>
  <cols>
    <col min="1" max="1" width="39.42578125" style="274" customWidth="1"/>
    <col min="2" max="2" width="16.7109375" style="274" customWidth="1"/>
    <col min="3" max="3" width="18.85546875" style="274" customWidth="1"/>
    <col min="4" max="4" width="13.85546875" style="274" customWidth="1"/>
    <col min="5" max="5" width="14.140625" style="274" customWidth="1"/>
    <col min="6" max="6" width="16.85546875" style="274" customWidth="1"/>
    <col min="7" max="7" width="16.7109375" style="274" customWidth="1"/>
    <col min="8" max="8" width="15.42578125" style="274" customWidth="1"/>
    <col min="9" max="9" width="17.28515625" style="274" customWidth="1"/>
    <col min="10" max="10" width="15.140625" style="274" customWidth="1"/>
    <col min="11" max="11" width="17.7109375" style="274" customWidth="1"/>
    <col min="12" max="12" width="14.85546875" style="274" customWidth="1"/>
    <col min="13" max="256" width="9.140625" style="274"/>
    <col min="257" max="257" width="39.42578125" style="274" customWidth="1"/>
    <col min="258" max="258" width="16.7109375" style="274" customWidth="1"/>
    <col min="259" max="259" width="18.85546875" style="274" customWidth="1"/>
    <col min="260" max="260" width="13.85546875" style="274" customWidth="1"/>
    <col min="261" max="261" width="14.140625" style="274" customWidth="1"/>
    <col min="262" max="262" width="16.85546875" style="274" customWidth="1"/>
    <col min="263" max="263" width="16.7109375" style="274" customWidth="1"/>
    <col min="264" max="264" width="15.42578125" style="274" customWidth="1"/>
    <col min="265" max="265" width="17.28515625" style="274" customWidth="1"/>
    <col min="266" max="266" width="15.140625" style="274" customWidth="1"/>
    <col min="267" max="267" width="17.7109375" style="274" customWidth="1"/>
    <col min="268" max="268" width="14.85546875" style="274" customWidth="1"/>
    <col min="269" max="512" width="9.140625" style="274"/>
    <col min="513" max="513" width="39.42578125" style="274" customWidth="1"/>
    <col min="514" max="514" width="16.7109375" style="274" customWidth="1"/>
    <col min="515" max="515" width="18.85546875" style="274" customWidth="1"/>
    <col min="516" max="516" width="13.85546875" style="274" customWidth="1"/>
    <col min="517" max="517" width="14.140625" style="274" customWidth="1"/>
    <col min="518" max="518" width="16.85546875" style="274" customWidth="1"/>
    <col min="519" max="519" width="16.7109375" style="274" customWidth="1"/>
    <col min="520" max="520" width="15.42578125" style="274" customWidth="1"/>
    <col min="521" max="521" width="17.28515625" style="274" customWidth="1"/>
    <col min="522" max="522" width="15.140625" style="274" customWidth="1"/>
    <col min="523" max="523" width="17.7109375" style="274" customWidth="1"/>
    <col min="524" max="524" width="14.85546875" style="274" customWidth="1"/>
    <col min="525" max="768" width="9.140625" style="274"/>
    <col min="769" max="769" width="39.42578125" style="274" customWidth="1"/>
    <col min="770" max="770" width="16.7109375" style="274" customWidth="1"/>
    <col min="771" max="771" width="18.85546875" style="274" customWidth="1"/>
    <col min="772" max="772" width="13.85546875" style="274" customWidth="1"/>
    <col min="773" max="773" width="14.140625" style="274" customWidth="1"/>
    <col min="774" max="774" width="16.85546875" style="274" customWidth="1"/>
    <col min="775" max="775" width="16.7109375" style="274" customWidth="1"/>
    <col min="776" max="776" width="15.42578125" style="274" customWidth="1"/>
    <col min="777" max="777" width="17.28515625" style="274" customWidth="1"/>
    <col min="778" max="778" width="15.140625" style="274" customWidth="1"/>
    <col min="779" max="779" width="17.7109375" style="274" customWidth="1"/>
    <col min="780" max="780" width="14.85546875" style="274" customWidth="1"/>
    <col min="781" max="1024" width="9.140625" style="274"/>
    <col min="1025" max="1025" width="39.42578125" style="274" customWidth="1"/>
    <col min="1026" max="1026" width="16.7109375" style="274" customWidth="1"/>
    <col min="1027" max="1027" width="18.85546875" style="274" customWidth="1"/>
    <col min="1028" max="1028" width="13.85546875" style="274" customWidth="1"/>
    <col min="1029" max="1029" width="14.140625" style="274" customWidth="1"/>
    <col min="1030" max="1030" width="16.85546875" style="274" customWidth="1"/>
    <col min="1031" max="1031" width="16.7109375" style="274" customWidth="1"/>
    <col min="1032" max="1032" width="15.42578125" style="274" customWidth="1"/>
    <col min="1033" max="1033" width="17.28515625" style="274" customWidth="1"/>
    <col min="1034" max="1034" width="15.140625" style="274" customWidth="1"/>
    <col min="1035" max="1035" width="17.7109375" style="274" customWidth="1"/>
    <col min="1036" max="1036" width="14.85546875" style="274" customWidth="1"/>
    <col min="1037" max="1280" width="9.140625" style="274"/>
    <col min="1281" max="1281" width="39.42578125" style="274" customWidth="1"/>
    <col min="1282" max="1282" width="16.7109375" style="274" customWidth="1"/>
    <col min="1283" max="1283" width="18.85546875" style="274" customWidth="1"/>
    <col min="1284" max="1284" width="13.85546875" style="274" customWidth="1"/>
    <col min="1285" max="1285" width="14.140625" style="274" customWidth="1"/>
    <col min="1286" max="1286" width="16.85546875" style="274" customWidth="1"/>
    <col min="1287" max="1287" width="16.7109375" style="274" customWidth="1"/>
    <col min="1288" max="1288" width="15.42578125" style="274" customWidth="1"/>
    <col min="1289" max="1289" width="17.28515625" style="274" customWidth="1"/>
    <col min="1290" max="1290" width="15.140625" style="274" customWidth="1"/>
    <col min="1291" max="1291" width="17.7109375" style="274" customWidth="1"/>
    <col min="1292" max="1292" width="14.85546875" style="274" customWidth="1"/>
    <col min="1293" max="1536" width="9.140625" style="274"/>
    <col min="1537" max="1537" width="39.42578125" style="274" customWidth="1"/>
    <col min="1538" max="1538" width="16.7109375" style="274" customWidth="1"/>
    <col min="1539" max="1539" width="18.85546875" style="274" customWidth="1"/>
    <col min="1540" max="1540" width="13.85546875" style="274" customWidth="1"/>
    <col min="1541" max="1541" width="14.140625" style="274" customWidth="1"/>
    <col min="1542" max="1542" width="16.85546875" style="274" customWidth="1"/>
    <col min="1543" max="1543" width="16.7109375" style="274" customWidth="1"/>
    <col min="1544" max="1544" width="15.42578125" style="274" customWidth="1"/>
    <col min="1545" max="1545" width="17.28515625" style="274" customWidth="1"/>
    <col min="1546" max="1546" width="15.140625" style="274" customWidth="1"/>
    <col min="1547" max="1547" width="17.7109375" style="274" customWidth="1"/>
    <col min="1548" max="1548" width="14.85546875" style="274" customWidth="1"/>
    <col min="1549" max="1792" width="9.140625" style="274"/>
    <col min="1793" max="1793" width="39.42578125" style="274" customWidth="1"/>
    <col min="1794" max="1794" width="16.7109375" style="274" customWidth="1"/>
    <col min="1795" max="1795" width="18.85546875" style="274" customWidth="1"/>
    <col min="1796" max="1796" width="13.85546875" style="274" customWidth="1"/>
    <col min="1797" max="1797" width="14.140625" style="274" customWidth="1"/>
    <col min="1798" max="1798" width="16.85546875" style="274" customWidth="1"/>
    <col min="1799" max="1799" width="16.7109375" style="274" customWidth="1"/>
    <col min="1800" max="1800" width="15.42578125" style="274" customWidth="1"/>
    <col min="1801" max="1801" width="17.28515625" style="274" customWidth="1"/>
    <col min="1802" max="1802" width="15.140625" style="274" customWidth="1"/>
    <col min="1803" max="1803" width="17.7109375" style="274" customWidth="1"/>
    <col min="1804" max="1804" width="14.85546875" style="274" customWidth="1"/>
    <col min="1805" max="2048" width="9.140625" style="274"/>
    <col min="2049" max="2049" width="39.42578125" style="274" customWidth="1"/>
    <col min="2050" max="2050" width="16.7109375" style="274" customWidth="1"/>
    <col min="2051" max="2051" width="18.85546875" style="274" customWidth="1"/>
    <col min="2052" max="2052" width="13.85546875" style="274" customWidth="1"/>
    <col min="2053" max="2053" width="14.140625" style="274" customWidth="1"/>
    <col min="2054" max="2054" width="16.85546875" style="274" customWidth="1"/>
    <col min="2055" max="2055" width="16.7109375" style="274" customWidth="1"/>
    <col min="2056" max="2056" width="15.42578125" style="274" customWidth="1"/>
    <col min="2057" max="2057" width="17.28515625" style="274" customWidth="1"/>
    <col min="2058" max="2058" width="15.140625" style="274" customWidth="1"/>
    <col min="2059" max="2059" width="17.7109375" style="274" customWidth="1"/>
    <col min="2060" max="2060" width="14.85546875" style="274" customWidth="1"/>
    <col min="2061" max="2304" width="9.140625" style="274"/>
    <col min="2305" max="2305" width="39.42578125" style="274" customWidth="1"/>
    <col min="2306" max="2306" width="16.7109375" style="274" customWidth="1"/>
    <col min="2307" max="2307" width="18.85546875" style="274" customWidth="1"/>
    <col min="2308" max="2308" width="13.85546875" style="274" customWidth="1"/>
    <col min="2309" max="2309" width="14.140625" style="274" customWidth="1"/>
    <col min="2310" max="2310" width="16.85546875" style="274" customWidth="1"/>
    <col min="2311" max="2311" width="16.7109375" style="274" customWidth="1"/>
    <col min="2312" max="2312" width="15.42578125" style="274" customWidth="1"/>
    <col min="2313" max="2313" width="17.28515625" style="274" customWidth="1"/>
    <col min="2314" max="2314" width="15.140625" style="274" customWidth="1"/>
    <col min="2315" max="2315" width="17.7109375" style="274" customWidth="1"/>
    <col min="2316" max="2316" width="14.85546875" style="274" customWidth="1"/>
    <col min="2317" max="2560" width="9.140625" style="274"/>
    <col min="2561" max="2561" width="39.42578125" style="274" customWidth="1"/>
    <col min="2562" max="2562" width="16.7109375" style="274" customWidth="1"/>
    <col min="2563" max="2563" width="18.85546875" style="274" customWidth="1"/>
    <col min="2564" max="2564" width="13.85546875" style="274" customWidth="1"/>
    <col min="2565" max="2565" width="14.140625" style="274" customWidth="1"/>
    <col min="2566" max="2566" width="16.85546875" style="274" customWidth="1"/>
    <col min="2567" max="2567" width="16.7109375" style="274" customWidth="1"/>
    <col min="2568" max="2568" width="15.42578125" style="274" customWidth="1"/>
    <col min="2569" max="2569" width="17.28515625" style="274" customWidth="1"/>
    <col min="2570" max="2570" width="15.140625" style="274" customWidth="1"/>
    <col min="2571" max="2571" width="17.7109375" style="274" customWidth="1"/>
    <col min="2572" max="2572" width="14.85546875" style="274" customWidth="1"/>
    <col min="2573" max="2816" width="9.140625" style="274"/>
    <col min="2817" max="2817" width="39.42578125" style="274" customWidth="1"/>
    <col min="2818" max="2818" width="16.7109375" style="274" customWidth="1"/>
    <col min="2819" max="2819" width="18.85546875" style="274" customWidth="1"/>
    <col min="2820" max="2820" width="13.85546875" style="274" customWidth="1"/>
    <col min="2821" max="2821" width="14.140625" style="274" customWidth="1"/>
    <col min="2822" max="2822" width="16.85546875" style="274" customWidth="1"/>
    <col min="2823" max="2823" width="16.7109375" style="274" customWidth="1"/>
    <col min="2824" max="2824" width="15.42578125" style="274" customWidth="1"/>
    <col min="2825" max="2825" width="17.28515625" style="274" customWidth="1"/>
    <col min="2826" max="2826" width="15.140625" style="274" customWidth="1"/>
    <col min="2827" max="2827" width="17.7109375" style="274" customWidth="1"/>
    <col min="2828" max="2828" width="14.85546875" style="274" customWidth="1"/>
    <col min="2829" max="3072" width="9.140625" style="274"/>
    <col min="3073" max="3073" width="39.42578125" style="274" customWidth="1"/>
    <col min="3074" max="3074" width="16.7109375" style="274" customWidth="1"/>
    <col min="3075" max="3075" width="18.85546875" style="274" customWidth="1"/>
    <col min="3076" max="3076" width="13.85546875" style="274" customWidth="1"/>
    <col min="3077" max="3077" width="14.140625" style="274" customWidth="1"/>
    <col min="3078" max="3078" width="16.85546875" style="274" customWidth="1"/>
    <col min="3079" max="3079" width="16.7109375" style="274" customWidth="1"/>
    <col min="3080" max="3080" width="15.42578125" style="274" customWidth="1"/>
    <col min="3081" max="3081" width="17.28515625" style="274" customWidth="1"/>
    <col min="3082" max="3082" width="15.140625" style="274" customWidth="1"/>
    <col min="3083" max="3083" width="17.7109375" style="274" customWidth="1"/>
    <col min="3084" max="3084" width="14.85546875" style="274" customWidth="1"/>
    <col min="3085" max="3328" width="9.140625" style="274"/>
    <col min="3329" max="3329" width="39.42578125" style="274" customWidth="1"/>
    <col min="3330" max="3330" width="16.7109375" style="274" customWidth="1"/>
    <col min="3331" max="3331" width="18.85546875" style="274" customWidth="1"/>
    <col min="3332" max="3332" width="13.85546875" style="274" customWidth="1"/>
    <col min="3333" max="3333" width="14.140625" style="274" customWidth="1"/>
    <col min="3334" max="3334" width="16.85546875" style="274" customWidth="1"/>
    <col min="3335" max="3335" width="16.7109375" style="274" customWidth="1"/>
    <col min="3336" max="3336" width="15.42578125" style="274" customWidth="1"/>
    <col min="3337" max="3337" width="17.28515625" style="274" customWidth="1"/>
    <col min="3338" max="3338" width="15.140625" style="274" customWidth="1"/>
    <col min="3339" max="3339" width="17.7109375" style="274" customWidth="1"/>
    <col min="3340" max="3340" width="14.85546875" style="274" customWidth="1"/>
    <col min="3341" max="3584" width="9.140625" style="274"/>
    <col min="3585" max="3585" width="39.42578125" style="274" customWidth="1"/>
    <col min="3586" max="3586" width="16.7109375" style="274" customWidth="1"/>
    <col min="3587" max="3587" width="18.85546875" style="274" customWidth="1"/>
    <col min="3588" max="3588" width="13.85546875" style="274" customWidth="1"/>
    <col min="3589" max="3589" width="14.140625" style="274" customWidth="1"/>
    <col min="3590" max="3590" width="16.85546875" style="274" customWidth="1"/>
    <col min="3591" max="3591" width="16.7109375" style="274" customWidth="1"/>
    <col min="3592" max="3592" width="15.42578125" style="274" customWidth="1"/>
    <col min="3593" max="3593" width="17.28515625" style="274" customWidth="1"/>
    <col min="3594" max="3594" width="15.140625" style="274" customWidth="1"/>
    <col min="3595" max="3595" width="17.7109375" style="274" customWidth="1"/>
    <col min="3596" max="3596" width="14.85546875" style="274" customWidth="1"/>
    <col min="3597" max="3840" width="9.140625" style="274"/>
    <col min="3841" max="3841" width="39.42578125" style="274" customWidth="1"/>
    <col min="3842" max="3842" width="16.7109375" style="274" customWidth="1"/>
    <col min="3843" max="3843" width="18.85546875" style="274" customWidth="1"/>
    <col min="3844" max="3844" width="13.85546875" style="274" customWidth="1"/>
    <col min="3845" max="3845" width="14.140625" style="274" customWidth="1"/>
    <col min="3846" max="3846" width="16.85546875" style="274" customWidth="1"/>
    <col min="3847" max="3847" width="16.7109375" style="274" customWidth="1"/>
    <col min="3848" max="3848" width="15.42578125" style="274" customWidth="1"/>
    <col min="3849" max="3849" width="17.28515625" style="274" customWidth="1"/>
    <col min="3850" max="3850" width="15.140625" style="274" customWidth="1"/>
    <col min="3851" max="3851" width="17.7109375" style="274" customWidth="1"/>
    <col min="3852" max="3852" width="14.85546875" style="274" customWidth="1"/>
    <col min="3853" max="4096" width="9.140625" style="274"/>
    <col min="4097" max="4097" width="39.42578125" style="274" customWidth="1"/>
    <col min="4098" max="4098" width="16.7109375" style="274" customWidth="1"/>
    <col min="4099" max="4099" width="18.85546875" style="274" customWidth="1"/>
    <col min="4100" max="4100" width="13.85546875" style="274" customWidth="1"/>
    <col min="4101" max="4101" width="14.140625" style="274" customWidth="1"/>
    <col min="4102" max="4102" width="16.85546875" style="274" customWidth="1"/>
    <col min="4103" max="4103" width="16.7109375" style="274" customWidth="1"/>
    <col min="4104" max="4104" width="15.42578125" style="274" customWidth="1"/>
    <col min="4105" max="4105" width="17.28515625" style="274" customWidth="1"/>
    <col min="4106" max="4106" width="15.140625" style="274" customWidth="1"/>
    <col min="4107" max="4107" width="17.7109375" style="274" customWidth="1"/>
    <col min="4108" max="4108" width="14.85546875" style="274" customWidth="1"/>
    <col min="4109" max="4352" width="9.140625" style="274"/>
    <col min="4353" max="4353" width="39.42578125" style="274" customWidth="1"/>
    <col min="4354" max="4354" width="16.7109375" style="274" customWidth="1"/>
    <col min="4355" max="4355" width="18.85546875" style="274" customWidth="1"/>
    <col min="4356" max="4356" width="13.85546875" style="274" customWidth="1"/>
    <col min="4357" max="4357" width="14.140625" style="274" customWidth="1"/>
    <col min="4358" max="4358" width="16.85546875" style="274" customWidth="1"/>
    <col min="4359" max="4359" width="16.7109375" style="274" customWidth="1"/>
    <col min="4360" max="4360" width="15.42578125" style="274" customWidth="1"/>
    <col min="4361" max="4361" width="17.28515625" style="274" customWidth="1"/>
    <col min="4362" max="4362" width="15.140625" style="274" customWidth="1"/>
    <col min="4363" max="4363" width="17.7109375" style="274" customWidth="1"/>
    <col min="4364" max="4364" width="14.85546875" style="274" customWidth="1"/>
    <col min="4365" max="4608" width="9.140625" style="274"/>
    <col min="4609" max="4609" width="39.42578125" style="274" customWidth="1"/>
    <col min="4610" max="4610" width="16.7109375" style="274" customWidth="1"/>
    <col min="4611" max="4611" width="18.85546875" style="274" customWidth="1"/>
    <col min="4612" max="4612" width="13.85546875" style="274" customWidth="1"/>
    <col min="4613" max="4613" width="14.140625" style="274" customWidth="1"/>
    <col min="4614" max="4614" width="16.85546875" style="274" customWidth="1"/>
    <col min="4615" max="4615" width="16.7109375" style="274" customWidth="1"/>
    <col min="4616" max="4616" width="15.42578125" style="274" customWidth="1"/>
    <col min="4617" max="4617" width="17.28515625" style="274" customWidth="1"/>
    <col min="4618" max="4618" width="15.140625" style="274" customWidth="1"/>
    <col min="4619" max="4619" width="17.7109375" style="274" customWidth="1"/>
    <col min="4620" max="4620" width="14.85546875" style="274" customWidth="1"/>
    <col min="4621" max="4864" width="9.140625" style="274"/>
    <col min="4865" max="4865" width="39.42578125" style="274" customWidth="1"/>
    <col min="4866" max="4866" width="16.7109375" style="274" customWidth="1"/>
    <col min="4867" max="4867" width="18.85546875" style="274" customWidth="1"/>
    <col min="4868" max="4868" width="13.85546875" style="274" customWidth="1"/>
    <col min="4869" max="4869" width="14.140625" style="274" customWidth="1"/>
    <col min="4870" max="4870" width="16.85546875" style="274" customWidth="1"/>
    <col min="4871" max="4871" width="16.7109375" style="274" customWidth="1"/>
    <col min="4872" max="4872" width="15.42578125" style="274" customWidth="1"/>
    <col min="4873" max="4873" width="17.28515625" style="274" customWidth="1"/>
    <col min="4874" max="4874" width="15.140625" style="274" customWidth="1"/>
    <col min="4875" max="4875" width="17.7109375" style="274" customWidth="1"/>
    <col min="4876" max="4876" width="14.85546875" style="274" customWidth="1"/>
    <col min="4877" max="5120" width="9.140625" style="274"/>
    <col min="5121" max="5121" width="39.42578125" style="274" customWidth="1"/>
    <col min="5122" max="5122" width="16.7109375" style="274" customWidth="1"/>
    <col min="5123" max="5123" width="18.85546875" style="274" customWidth="1"/>
    <col min="5124" max="5124" width="13.85546875" style="274" customWidth="1"/>
    <col min="5125" max="5125" width="14.140625" style="274" customWidth="1"/>
    <col min="5126" max="5126" width="16.85546875" style="274" customWidth="1"/>
    <col min="5127" max="5127" width="16.7109375" style="274" customWidth="1"/>
    <col min="5128" max="5128" width="15.42578125" style="274" customWidth="1"/>
    <col min="5129" max="5129" width="17.28515625" style="274" customWidth="1"/>
    <col min="5130" max="5130" width="15.140625" style="274" customWidth="1"/>
    <col min="5131" max="5131" width="17.7109375" style="274" customWidth="1"/>
    <col min="5132" max="5132" width="14.85546875" style="274" customWidth="1"/>
    <col min="5133" max="5376" width="9.140625" style="274"/>
    <col min="5377" max="5377" width="39.42578125" style="274" customWidth="1"/>
    <col min="5378" max="5378" width="16.7109375" style="274" customWidth="1"/>
    <col min="5379" max="5379" width="18.85546875" style="274" customWidth="1"/>
    <col min="5380" max="5380" width="13.85546875" style="274" customWidth="1"/>
    <col min="5381" max="5381" width="14.140625" style="274" customWidth="1"/>
    <col min="5382" max="5382" width="16.85546875" style="274" customWidth="1"/>
    <col min="5383" max="5383" width="16.7109375" style="274" customWidth="1"/>
    <col min="5384" max="5384" width="15.42578125" style="274" customWidth="1"/>
    <col min="5385" max="5385" width="17.28515625" style="274" customWidth="1"/>
    <col min="5386" max="5386" width="15.140625" style="274" customWidth="1"/>
    <col min="5387" max="5387" width="17.7109375" style="274" customWidth="1"/>
    <col min="5388" max="5388" width="14.85546875" style="274" customWidth="1"/>
    <col min="5389" max="5632" width="9.140625" style="274"/>
    <col min="5633" max="5633" width="39.42578125" style="274" customWidth="1"/>
    <col min="5634" max="5634" width="16.7109375" style="274" customWidth="1"/>
    <col min="5635" max="5635" width="18.85546875" style="274" customWidth="1"/>
    <col min="5636" max="5636" width="13.85546875" style="274" customWidth="1"/>
    <col min="5637" max="5637" width="14.140625" style="274" customWidth="1"/>
    <col min="5638" max="5638" width="16.85546875" style="274" customWidth="1"/>
    <col min="5639" max="5639" width="16.7109375" style="274" customWidth="1"/>
    <col min="5640" max="5640" width="15.42578125" style="274" customWidth="1"/>
    <col min="5641" max="5641" width="17.28515625" style="274" customWidth="1"/>
    <col min="5642" max="5642" width="15.140625" style="274" customWidth="1"/>
    <col min="5643" max="5643" width="17.7109375" style="274" customWidth="1"/>
    <col min="5644" max="5644" width="14.85546875" style="274" customWidth="1"/>
    <col min="5645" max="5888" width="9.140625" style="274"/>
    <col min="5889" max="5889" width="39.42578125" style="274" customWidth="1"/>
    <col min="5890" max="5890" width="16.7109375" style="274" customWidth="1"/>
    <col min="5891" max="5891" width="18.85546875" style="274" customWidth="1"/>
    <col min="5892" max="5892" width="13.85546875" style="274" customWidth="1"/>
    <col min="5893" max="5893" width="14.140625" style="274" customWidth="1"/>
    <col min="5894" max="5894" width="16.85546875" style="274" customWidth="1"/>
    <col min="5895" max="5895" width="16.7109375" style="274" customWidth="1"/>
    <col min="5896" max="5896" width="15.42578125" style="274" customWidth="1"/>
    <col min="5897" max="5897" width="17.28515625" style="274" customWidth="1"/>
    <col min="5898" max="5898" width="15.140625" style="274" customWidth="1"/>
    <col min="5899" max="5899" width="17.7109375" style="274" customWidth="1"/>
    <col min="5900" max="5900" width="14.85546875" style="274" customWidth="1"/>
    <col min="5901" max="6144" width="9.140625" style="274"/>
    <col min="6145" max="6145" width="39.42578125" style="274" customWidth="1"/>
    <col min="6146" max="6146" width="16.7109375" style="274" customWidth="1"/>
    <col min="6147" max="6147" width="18.85546875" style="274" customWidth="1"/>
    <col min="6148" max="6148" width="13.85546875" style="274" customWidth="1"/>
    <col min="6149" max="6149" width="14.140625" style="274" customWidth="1"/>
    <col min="6150" max="6150" width="16.85546875" style="274" customWidth="1"/>
    <col min="6151" max="6151" width="16.7109375" style="274" customWidth="1"/>
    <col min="6152" max="6152" width="15.42578125" style="274" customWidth="1"/>
    <col min="6153" max="6153" width="17.28515625" style="274" customWidth="1"/>
    <col min="6154" max="6154" width="15.140625" style="274" customWidth="1"/>
    <col min="6155" max="6155" width="17.7109375" style="274" customWidth="1"/>
    <col min="6156" max="6156" width="14.85546875" style="274" customWidth="1"/>
    <col min="6157" max="6400" width="9.140625" style="274"/>
    <col min="6401" max="6401" width="39.42578125" style="274" customWidth="1"/>
    <col min="6402" max="6402" width="16.7109375" style="274" customWidth="1"/>
    <col min="6403" max="6403" width="18.85546875" style="274" customWidth="1"/>
    <col min="6404" max="6404" width="13.85546875" style="274" customWidth="1"/>
    <col min="6405" max="6405" width="14.140625" style="274" customWidth="1"/>
    <col min="6406" max="6406" width="16.85546875" style="274" customWidth="1"/>
    <col min="6407" max="6407" width="16.7109375" style="274" customWidth="1"/>
    <col min="6408" max="6408" width="15.42578125" style="274" customWidth="1"/>
    <col min="6409" max="6409" width="17.28515625" style="274" customWidth="1"/>
    <col min="6410" max="6410" width="15.140625" style="274" customWidth="1"/>
    <col min="6411" max="6411" width="17.7109375" style="274" customWidth="1"/>
    <col min="6412" max="6412" width="14.85546875" style="274" customWidth="1"/>
    <col min="6413" max="6656" width="9.140625" style="274"/>
    <col min="6657" max="6657" width="39.42578125" style="274" customWidth="1"/>
    <col min="6658" max="6658" width="16.7109375" style="274" customWidth="1"/>
    <col min="6659" max="6659" width="18.85546875" style="274" customWidth="1"/>
    <col min="6660" max="6660" width="13.85546875" style="274" customWidth="1"/>
    <col min="6661" max="6661" width="14.140625" style="274" customWidth="1"/>
    <col min="6662" max="6662" width="16.85546875" style="274" customWidth="1"/>
    <col min="6663" max="6663" width="16.7109375" style="274" customWidth="1"/>
    <col min="6664" max="6664" width="15.42578125" style="274" customWidth="1"/>
    <col min="6665" max="6665" width="17.28515625" style="274" customWidth="1"/>
    <col min="6666" max="6666" width="15.140625" style="274" customWidth="1"/>
    <col min="6667" max="6667" width="17.7109375" style="274" customWidth="1"/>
    <col min="6668" max="6668" width="14.85546875" style="274" customWidth="1"/>
    <col min="6669" max="6912" width="9.140625" style="274"/>
    <col min="6913" max="6913" width="39.42578125" style="274" customWidth="1"/>
    <col min="6914" max="6914" width="16.7109375" style="274" customWidth="1"/>
    <col min="6915" max="6915" width="18.85546875" style="274" customWidth="1"/>
    <col min="6916" max="6916" width="13.85546875" style="274" customWidth="1"/>
    <col min="6917" max="6917" width="14.140625" style="274" customWidth="1"/>
    <col min="6918" max="6918" width="16.85546875" style="274" customWidth="1"/>
    <col min="6919" max="6919" width="16.7109375" style="274" customWidth="1"/>
    <col min="6920" max="6920" width="15.42578125" style="274" customWidth="1"/>
    <col min="6921" max="6921" width="17.28515625" style="274" customWidth="1"/>
    <col min="6922" max="6922" width="15.140625" style="274" customWidth="1"/>
    <col min="6923" max="6923" width="17.7109375" style="274" customWidth="1"/>
    <col min="6924" max="6924" width="14.85546875" style="274" customWidth="1"/>
    <col min="6925" max="7168" width="9.140625" style="274"/>
    <col min="7169" max="7169" width="39.42578125" style="274" customWidth="1"/>
    <col min="7170" max="7170" width="16.7109375" style="274" customWidth="1"/>
    <col min="7171" max="7171" width="18.85546875" style="274" customWidth="1"/>
    <col min="7172" max="7172" width="13.85546875" style="274" customWidth="1"/>
    <col min="7173" max="7173" width="14.140625" style="274" customWidth="1"/>
    <col min="7174" max="7174" width="16.85546875" style="274" customWidth="1"/>
    <col min="7175" max="7175" width="16.7109375" style="274" customWidth="1"/>
    <col min="7176" max="7176" width="15.42578125" style="274" customWidth="1"/>
    <col min="7177" max="7177" width="17.28515625" style="274" customWidth="1"/>
    <col min="7178" max="7178" width="15.140625" style="274" customWidth="1"/>
    <col min="7179" max="7179" width="17.7109375" style="274" customWidth="1"/>
    <col min="7180" max="7180" width="14.85546875" style="274" customWidth="1"/>
    <col min="7181" max="7424" width="9.140625" style="274"/>
    <col min="7425" max="7425" width="39.42578125" style="274" customWidth="1"/>
    <col min="7426" max="7426" width="16.7109375" style="274" customWidth="1"/>
    <col min="7427" max="7427" width="18.85546875" style="274" customWidth="1"/>
    <col min="7428" max="7428" width="13.85546875" style="274" customWidth="1"/>
    <col min="7429" max="7429" width="14.140625" style="274" customWidth="1"/>
    <col min="7430" max="7430" width="16.85546875" style="274" customWidth="1"/>
    <col min="7431" max="7431" width="16.7109375" style="274" customWidth="1"/>
    <col min="7432" max="7432" width="15.42578125" style="274" customWidth="1"/>
    <col min="7433" max="7433" width="17.28515625" style="274" customWidth="1"/>
    <col min="7434" max="7434" width="15.140625" style="274" customWidth="1"/>
    <col min="7435" max="7435" width="17.7109375" style="274" customWidth="1"/>
    <col min="7436" max="7436" width="14.85546875" style="274" customWidth="1"/>
    <col min="7437" max="7680" width="9.140625" style="274"/>
    <col min="7681" max="7681" width="39.42578125" style="274" customWidth="1"/>
    <col min="7682" max="7682" width="16.7109375" style="274" customWidth="1"/>
    <col min="7683" max="7683" width="18.85546875" style="274" customWidth="1"/>
    <col min="7684" max="7684" width="13.85546875" style="274" customWidth="1"/>
    <col min="7685" max="7685" width="14.140625" style="274" customWidth="1"/>
    <col min="7686" max="7686" width="16.85546875" style="274" customWidth="1"/>
    <col min="7687" max="7687" width="16.7109375" style="274" customWidth="1"/>
    <col min="7688" max="7688" width="15.42578125" style="274" customWidth="1"/>
    <col min="7689" max="7689" width="17.28515625" style="274" customWidth="1"/>
    <col min="7690" max="7690" width="15.140625" style="274" customWidth="1"/>
    <col min="7691" max="7691" width="17.7109375" style="274" customWidth="1"/>
    <col min="7692" max="7692" width="14.85546875" style="274" customWidth="1"/>
    <col min="7693" max="7936" width="9.140625" style="274"/>
    <col min="7937" max="7937" width="39.42578125" style="274" customWidth="1"/>
    <col min="7938" max="7938" width="16.7109375" style="274" customWidth="1"/>
    <col min="7939" max="7939" width="18.85546875" style="274" customWidth="1"/>
    <col min="7940" max="7940" width="13.85546875" style="274" customWidth="1"/>
    <col min="7941" max="7941" width="14.140625" style="274" customWidth="1"/>
    <col min="7942" max="7942" width="16.85546875" style="274" customWidth="1"/>
    <col min="7943" max="7943" width="16.7109375" style="274" customWidth="1"/>
    <col min="7944" max="7944" width="15.42578125" style="274" customWidth="1"/>
    <col min="7945" max="7945" width="17.28515625" style="274" customWidth="1"/>
    <col min="7946" max="7946" width="15.140625" style="274" customWidth="1"/>
    <col min="7947" max="7947" width="17.7109375" style="274" customWidth="1"/>
    <col min="7948" max="7948" width="14.85546875" style="274" customWidth="1"/>
    <col min="7949" max="8192" width="9.140625" style="274"/>
    <col min="8193" max="8193" width="39.42578125" style="274" customWidth="1"/>
    <col min="8194" max="8194" width="16.7109375" style="274" customWidth="1"/>
    <col min="8195" max="8195" width="18.85546875" style="274" customWidth="1"/>
    <col min="8196" max="8196" width="13.85546875" style="274" customWidth="1"/>
    <col min="8197" max="8197" width="14.140625" style="274" customWidth="1"/>
    <col min="8198" max="8198" width="16.85546875" style="274" customWidth="1"/>
    <col min="8199" max="8199" width="16.7109375" style="274" customWidth="1"/>
    <col min="8200" max="8200" width="15.42578125" style="274" customWidth="1"/>
    <col min="8201" max="8201" width="17.28515625" style="274" customWidth="1"/>
    <col min="8202" max="8202" width="15.140625" style="274" customWidth="1"/>
    <col min="8203" max="8203" width="17.7109375" style="274" customWidth="1"/>
    <col min="8204" max="8204" width="14.85546875" style="274" customWidth="1"/>
    <col min="8205" max="8448" width="9.140625" style="274"/>
    <col min="8449" max="8449" width="39.42578125" style="274" customWidth="1"/>
    <col min="8450" max="8450" width="16.7109375" style="274" customWidth="1"/>
    <col min="8451" max="8451" width="18.85546875" style="274" customWidth="1"/>
    <col min="8452" max="8452" width="13.85546875" style="274" customWidth="1"/>
    <col min="8453" max="8453" width="14.140625" style="274" customWidth="1"/>
    <col min="8454" max="8454" width="16.85546875" style="274" customWidth="1"/>
    <col min="8455" max="8455" width="16.7109375" style="274" customWidth="1"/>
    <col min="8456" max="8456" width="15.42578125" style="274" customWidth="1"/>
    <col min="8457" max="8457" width="17.28515625" style="274" customWidth="1"/>
    <col min="8458" max="8458" width="15.140625" style="274" customWidth="1"/>
    <col min="8459" max="8459" width="17.7109375" style="274" customWidth="1"/>
    <col min="8460" max="8460" width="14.85546875" style="274" customWidth="1"/>
    <col min="8461" max="8704" width="9.140625" style="274"/>
    <col min="8705" max="8705" width="39.42578125" style="274" customWidth="1"/>
    <col min="8706" max="8706" width="16.7109375" style="274" customWidth="1"/>
    <col min="8707" max="8707" width="18.85546875" style="274" customWidth="1"/>
    <col min="8708" max="8708" width="13.85546875" style="274" customWidth="1"/>
    <col min="8709" max="8709" width="14.140625" style="274" customWidth="1"/>
    <col min="8710" max="8710" width="16.85546875" style="274" customWidth="1"/>
    <col min="8711" max="8711" width="16.7109375" style="274" customWidth="1"/>
    <col min="8712" max="8712" width="15.42578125" style="274" customWidth="1"/>
    <col min="8713" max="8713" width="17.28515625" style="274" customWidth="1"/>
    <col min="8714" max="8714" width="15.140625" style="274" customWidth="1"/>
    <col min="8715" max="8715" width="17.7109375" style="274" customWidth="1"/>
    <col min="8716" max="8716" width="14.85546875" style="274" customWidth="1"/>
    <col min="8717" max="8960" width="9.140625" style="274"/>
    <col min="8961" max="8961" width="39.42578125" style="274" customWidth="1"/>
    <col min="8962" max="8962" width="16.7109375" style="274" customWidth="1"/>
    <col min="8963" max="8963" width="18.85546875" style="274" customWidth="1"/>
    <col min="8964" max="8964" width="13.85546875" style="274" customWidth="1"/>
    <col min="8965" max="8965" width="14.140625" style="274" customWidth="1"/>
    <col min="8966" max="8966" width="16.85546875" style="274" customWidth="1"/>
    <col min="8967" max="8967" width="16.7109375" style="274" customWidth="1"/>
    <col min="8968" max="8968" width="15.42578125" style="274" customWidth="1"/>
    <col min="8969" max="8969" width="17.28515625" style="274" customWidth="1"/>
    <col min="8970" max="8970" width="15.140625" style="274" customWidth="1"/>
    <col min="8971" max="8971" width="17.7109375" style="274" customWidth="1"/>
    <col min="8972" max="8972" width="14.85546875" style="274" customWidth="1"/>
    <col min="8973" max="9216" width="9.140625" style="274"/>
    <col min="9217" max="9217" width="39.42578125" style="274" customWidth="1"/>
    <col min="9218" max="9218" width="16.7109375" style="274" customWidth="1"/>
    <col min="9219" max="9219" width="18.85546875" style="274" customWidth="1"/>
    <col min="9220" max="9220" width="13.85546875" style="274" customWidth="1"/>
    <col min="9221" max="9221" width="14.140625" style="274" customWidth="1"/>
    <col min="9222" max="9222" width="16.85546875" style="274" customWidth="1"/>
    <col min="9223" max="9223" width="16.7109375" style="274" customWidth="1"/>
    <col min="9224" max="9224" width="15.42578125" style="274" customWidth="1"/>
    <col min="9225" max="9225" width="17.28515625" style="274" customWidth="1"/>
    <col min="9226" max="9226" width="15.140625" style="274" customWidth="1"/>
    <col min="9227" max="9227" width="17.7109375" style="274" customWidth="1"/>
    <col min="9228" max="9228" width="14.85546875" style="274" customWidth="1"/>
    <col min="9229" max="9472" width="9.140625" style="274"/>
    <col min="9473" max="9473" width="39.42578125" style="274" customWidth="1"/>
    <col min="9474" max="9474" width="16.7109375" style="274" customWidth="1"/>
    <col min="9475" max="9475" width="18.85546875" style="274" customWidth="1"/>
    <col min="9476" max="9476" width="13.85546875" style="274" customWidth="1"/>
    <col min="9477" max="9477" width="14.140625" style="274" customWidth="1"/>
    <col min="9478" max="9478" width="16.85546875" style="274" customWidth="1"/>
    <col min="9479" max="9479" width="16.7109375" style="274" customWidth="1"/>
    <col min="9480" max="9480" width="15.42578125" style="274" customWidth="1"/>
    <col min="9481" max="9481" width="17.28515625" style="274" customWidth="1"/>
    <col min="9482" max="9482" width="15.140625" style="274" customWidth="1"/>
    <col min="9483" max="9483" width="17.7109375" style="274" customWidth="1"/>
    <col min="9484" max="9484" width="14.85546875" style="274" customWidth="1"/>
    <col min="9485" max="9728" width="9.140625" style="274"/>
    <col min="9729" max="9729" width="39.42578125" style="274" customWidth="1"/>
    <col min="9730" max="9730" width="16.7109375" style="274" customWidth="1"/>
    <col min="9731" max="9731" width="18.85546875" style="274" customWidth="1"/>
    <col min="9732" max="9732" width="13.85546875" style="274" customWidth="1"/>
    <col min="9733" max="9733" width="14.140625" style="274" customWidth="1"/>
    <col min="9734" max="9734" width="16.85546875" style="274" customWidth="1"/>
    <col min="9735" max="9735" width="16.7109375" style="274" customWidth="1"/>
    <col min="9736" max="9736" width="15.42578125" style="274" customWidth="1"/>
    <col min="9737" max="9737" width="17.28515625" style="274" customWidth="1"/>
    <col min="9738" max="9738" width="15.140625" style="274" customWidth="1"/>
    <col min="9739" max="9739" width="17.7109375" style="274" customWidth="1"/>
    <col min="9740" max="9740" width="14.85546875" style="274" customWidth="1"/>
    <col min="9741" max="9984" width="9.140625" style="274"/>
    <col min="9985" max="9985" width="39.42578125" style="274" customWidth="1"/>
    <col min="9986" max="9986" width="16.7109375" style="274" customWidth="1"/>
    <col min="9987" max="9987" width="18.85546875" style="274" customWidth="1"/>
    <col min="9988" max="9988" width="13.85546875" style="274" customWidth="1"/>
    <col min="9989" max="9989" width="14.140625" style="274" customWidth="1"/>
    <col min="9990" max="9990" width="16.85546875" style="274" customWidth="1"/>
    <col min="9991" max="9991" width="16.7109375" style="274" customWidth="1"/>
    <col min="9992" max="9992" width="15.42578125" style="274" customWidth="1"/>
    <col min="9993" max="9993" width="17.28515625" style="274" customWidth="1"/>
    <col min="9994" max="9994" width="15.140625" style="274" customWidth="1"/>
    <col min="9995" max="9995" width="17.7109375" style="274" customWidth="1"/>
    <col min="9996" max="9996" width="14.85546875" style="274" customWidth="1"/>
    <col min="9997" max="10240" width="9.140625" style="274"/>
    <col min="10241" max="10241" width="39.42578125" style="274" customWidth="1"/>
    <col min="10242" max="10242" width="16.7109375" style="274" customWidth="1"/>
    <col min="10243" max="10243" width="18.85546875" style="274" customWidth="1"/>
    <col min="10244" max="10244" width="13.85546875" style="274" customWidth="1"/>
    <col min="10245" max="10245" width="14.140625" style="274" customWidth="1"/>
    <col min="10246" max="10246" width="16.85546875" style="274" customWidth="1"/>
    <col min="10247" max="10247" width="16.7109375" style="274" customWidth="1"/>
    <col min="10248" max="10248" width="15.42578125" style="274" customWidth="1"/>
    <col min="10249" max="10249" width="17.28515625" style="274" customWidth="1"/>
    <col min="10250" max="10250" width="15.140625" style="274" customWidth="1"/>
    <col min="10251" max="10251" width="17.7109375" style="274" customWidth="1"/>
    <col min="10252" max="10252" width="14.85546875" style="274" customWidth="1"/>
    <col min="10253" max="10496" width="9.140625" style="274"/>
    <col min="10497" max="10497" width="39.42578125" style="274" customWidth="1"/>
    <col min="10498" max="10498" width="16.7109375" style="274" customWidth="1"/>
    <col min="10499" max="10499" width="18.85546875" style="274" customWidth="1"/>
    <col min="10500" max="10500" width="13.85546875" style="274" customWidth="1"/>
    <col min="10501" max="10501" width="14.140625" style="274" customWidth="1"/>
    <col min="10502" max="10502" width="16.85546875" style="274" customWidth="1"/>
    <col min="10503" max="10503" width="16.7109375" style="274" customWidth="1"/>
    <col min="10504" max="10504" width="15.42578125" style="274" customWidth="1"/>
    <col min="10505" max="10505" width="17.28515625" style="274" customWidth="1"/>
    <col min="10506" max="10506" width="15.140625" style="274" customWidth="1"/>
    <col min="10507" max="10507" width="17.7109375" style="274" customWidth="1"/>
    <col min="10508" max="10508" width="14.85546875" style="274" customWidth="1"/>
    <col min="10509" max="10752" width="9.140625" style="274"/>
    <col min="10753" max="10753" width="39.42578125" style="274" customWidth="1"/>
    <col min="10754" max="10754" width="16.7109375" style="274" customWidth="1"/>
    <col min="10755" max="10755" width="18.85546875" style="274" customWidth="1"/>
    <col min="10756" max="10756" width="13.85546875" style="274" customWidth="1"/>
    <col min="10757" max="10757" width="14.140625" style="274" customWidth="1"/>
    <col min="10758" max="10758" width="16.85546875" style="274" customWidth="1"/>
    <col min="10759" max="10759" width="16.7109375" style="274" customWidth="1"/>
    <col min="10760" max="10760" width="15.42578125" style="274" customWidth="1"/>
    <col min="10761" max="10761" width="17.28515625" style="274" customWidth="1"/>
    <col min="10762" max="10762" width="15.140625" style="274" customWidth="1"/>
    <col min="10763" max="10763" width="17.7109375" style="274" customWidth="1"/>
    <col min="10764" max="10764" width="14.85546875" style="274" customWidth="1"/>
    <col min="10765" max="11008" width="9.140625" style="274"/>
    <col min="11009" max="11009" width="39.42578125" style="274" customWidth="1"/>
    <col min="11010" max="11010" width="16.7109375" style="274" customWidth="1"/>
    <col min="11011" max="11011" width="18.85546875" style="274" customWidth="1"/>
    <col min="11012" max="11012" width="13.85546875" style="274" customWidth="1"/>
    <col min="11013" max="11013" width="14.140625" style="274" customWidth="1"/>
    <col min="11014" max="11014" width="16.85546875" style="274" customWidth="1"/>
    <col min="11015" max="11015" width="16.7109375" style="274" customWidth="1"/>
    <col min="11016" max="11016" width="15.42578125" style="274" customWidth="1"/>
    <col min="11017" max="11017" width="17.28515625" style="274" customWidth="1"/>
    <col min="11018" max="11018" width="15.140625" style="274" customWidth="1"/>
    <col min="11019" max="11019" width="17.7109375" style="274" customWidth="1"/>
    <col min="11020" max="11020" width="14.85546875" style="274" customWidth="1"/>
    <col min="11021" max="11264" width="9.140625" style="274"/>
    <col min="11265" max="11265" width="39.42578125" style="274" customWidth="1"/>
    <col min="11266" max="11266" width="16.7109375" style="274" customWidth="1"/>
    <col min="11267" max="11267" width="18.85546875" style="274" customWidth="1"/>
    <col min="11268" max="11268" width="13.85546875" style="274" customWidth="1"/>
    <col min="11269" max="11269" width="14.140625" style="274" customWidth="1"/>
    <col min="11270" max="11270" width="16.85546875" style="274" customWidth="1"/>
    <col min="11271" max="11271" width="16.7109375" style="274" customWidth="1"/>
    <col min="11272" max="11272" width="15.42578125" style="274" customWidth="1"/>
    <col min="11273" max="11273" width="17.28515625" style="274" customWidth="1"/>
    <col min="11274" max="11274" width="15.140625" style="274" customWidth="1"/>
    <col min="11275" max="11275" width="17.7109375" style="274" customWidth="1"/>
    <col min="11276" max="11276" width="14.85546875" style="274" customWidth="1"/>
    <col min="11277" max="11520" width="9.140625" style="274"/>
    <col min="11521" max="11521" width="39.42578125" style="274" customWidth="1"/>
    <col min="11522" max="11522" width="16.7109375" style="274" customWidth="1"/>
    <col min="11523" max="11523" width="18.85546875" style="274" customWidth="1"/>
    <col min="11524" max="11524" width="13.85546875" style="274" customWidth="1"/>
    <col min="11525" max="11525" width="14.140625" style="274" customWidth="1"/>
    <col min="11526" max="11526" width="16.85546875" style="274" customWidth="1"/>
    <col min="11527" max="11527" width="16.7109375" style="274" customWidth="1"/>
    <col min="11528" max="11528" width="15.42578125" style="274" customWidth="1"/>
    <col min="11529" max="11529" width="17.28515625" style="274" customWidth="1"/>
    <col min="11530" max="11530" width="15.140625" style="274" customWidth="1"/>
    <col min="11531" max="11531" width="17.7109375" style="274" customWidth="1"/>
    <col min="11532" max="11532" width="14.85546875" style="274" customWidth="1"/>
    <col min="11533" max="11776" width="9.140625" style="274"/>
    <col min="11777" max="11777" width="39.42578125" style="274" customWidth="1"/>
    <col min="11778" max="11778" width="16.7109375" style="274" customWidth="1"/>
    <col min="11779" max="11779" width="18.85546875" style="274" customWidth="1"/>
    <col min="11780" max="11780" width="13.85546875" style="274" customWidth="1"/>
    <col min="11781" max="11781" width="14.140625" style="274" customWidth="1"/>
    <col min="11782" max="11782" width="16.85546875" style="274" customWidth="1"/>
    <col min="11783" max="11783" width="16.7109375" style="274" customWidth="1"/>
    <col min="11784" max="11784" width="15.42578125" style="274" customWidth="1"/>
    <col min="11785" max="11785" width="17.28515625" style="274" customWidth="1"/>
    <col min="11786" max="11786" width="15.140625" style="274" customWidth="1"/>
    <col min="11787" max="11787" width="17.7109375" style="274" customWidth="1"/>
    <col min="11788" max="11788" width="14.85546875" style="274" customWidth="1"/>
    <col min="11789" max="12032" width="9.140625" style="274"/>
    <col min="12033" max="12033" width="39.42578125" style="274" customWidth="1"/>
    <col min="12034" max="12034" width="16.7109375" style="274" customWidth="1"/>
    <col min="12035" max="12035" width="18.85546875" style="274" customWidth="1"/>
    <col min="12036" max="12036" width="13.85546875" style="274" customWidth="1"/>
    <col min="12037" max="12037" width="14.140625" style="274" customWidth="1"/>
    <col min="12038" max="12038" width="16.85546875" style="274" customWidth="1"/>
    <col min="12039" max="12039" width="16.7109375" style="274" customWidth="1"/>
    <col min="12040" max="12040" width="15.42578125" style="274" customWidth="1"/>
    <col min="12041" max="12041" width="17.28515625" style="274" customWidth="1"/>
    <col min="12042" max="12042" width="15.140625" style="274" customWidth="1"/>
    <col min="12043" max="12043" width="17.7109375" style="274" customWidth="1"/>
    <col min="12044" max="12044" width="14.85546875" style="274" customWidth="1"/>
    <col min="12045" max="12288" width="9.140625" style="274"/>
    <col min="12289" max="12289" width="39.42578125" style="274" customWidth="1"/>
    <col min="12290" max="12290" width="16.7109375" style="274" customWidth="1"/>
    <col min="12291" max="12291" width="18.85546875" style="274" customWidth="1"/>
    <col min="12292" max="12292" width="13.85546875" style="274" customWidth="1"/>
    <col min="12293" max="12293" width="14.140625" style="274" customWidth="1"/>
    <col min="12294" max="12294" width="16.85546875" style="274" customWidth="1"/>
    <col min="12295" max="12295" width="16.7109375" style="274" customWidth="1"/>
    <col min="12296" max="12296" width="15.42578125" style="274" customWidth="1"/>
    <col min="12297" max="12297" width="17.28515625" style="274" customWidth="1"/>
    <col min="12298" max="12298" width="15.140625" style="274" customWidth="1"/>
    <col min="12299" max="12299" width="17.7109375" style="274" customWidth="1"/>
    <col min="12300" max="12300" width="14.85546875" style="274" customWidth="1"/>
    <col min="12301" max="12544" width="9.140625" style="274"/>
    <col min="12545" max="12545" width="39.42578125" style="274" customWidth="1"/>
    <col min="12546" max="12546" width="16.7109375" style="274" customWidth="1"/>
    <col min="12547" max="12547" width="18.85546875" style="274" customWidth="1"/>
    <col min="12548" max="12548" width="13.85546875" style="274" customWidth="1"/>
    <col min="12549" max="12549" width="14.140625" style="274" customWidth="1"/>
    <col min="12550" max="12550" width="16.85546875" style="274" customWidth="1"/>
    <col min="12551" max="12551" width="16.7109375" style="274" customWidth="1"/>
    <col min="12552" max="12552" width="15.42578125" style="274" customWidth="1"/>
    <col min="12553" max="12553" width="17.28515625" style="274" customWidth="1"/>
    <col min="12554" max="12554" width="15.140625" style="274" customWidth="1"/>
    <col min="12555" max="12555" width="17.7109375" style="274" customWidth="1"/>
    <col min="12556" max="12556" width="14.85546875" style="274" customWidth="1"/>
    <col min="12557" max="12800" width="9.140625" style="274"/>
    <col min="12801" max="12801" width="39.42578125" style="274" customWidth="1"/>
    <col min="12802" max="12802" width="16.7109375" style="274" customWidth="1"/>
    <col min="12803" max="12803" width="18.85546875" style="274" customWidth="1"/>
    <col min="12804" max="12804" width="13.85546875" style="274" customWidth="1"/>
    <col min="12805" max="12805" width="14.140625" style="274" customWidth="1"/>
    <col min="12806" max="12806" width="16.85546875" style="274" customWidth="1"/>
    <col min="12807" max="12807" width="16.7109375" style="274" customWidth="1"/>
    <col min="12808" max="12808" width="15.42578125" style="274" customWidth="1"/>
    <col min="12809" max="12809" width="17.28515625" style="274" customWidth="1"/>
    <col min="12810" max="12810" width="15.140625" style="274" customWidth="1"/>
    <col min="12811" max="12811" width="17.7109375" style="274" customWidth="1"/>
    <col min="12812" max="12812" width="14.85546875" style="274" customWidth="1"/>
    <col min="12813" max="13056" width="9.140625" style="274"/>
    <col min="13057" max="13057" width="39.42578125" style="274" customWidth="1"/>
    <col min="13058" max="13058" width="16.7109375" style="274" customWidth="1"/>
    <col min="13059" max="13059" width="18.85546875" style="274" customWidth="1"/>
    <col min="13060" max="13060" width="13.85546875" style="274" customWidth="1"/>
    <col min="13061" max="13061" width="14.140625" style="274" customWidth="1"/>
    <col min="13062" max="13062" width="16.85546875" style="274" customWidth="1"/>
    <col min="13063" max="13063" width="16.7109375" style="274" customWidth="1"/>
    <col min="13064" max="13064" width="15.42578125" style="274" customWidth="1"/>
    <col min="13065" max="13065" width="17.28515625" style="274" customWidth="1"/>
    <col min="13066" max="13066" width="15.140625" style="274" customWidth="1"/>
    <col min="13067" max="13067" width="17.7109375" style="274" customWidth="1"/>
    <col min="13068" max="13068" width="14.85546875" style="274" customWidth="1"/>
    <col min="13069" max="13312" width="9.140625" style="274"/>
    <col min="13313" max="13313" width="39.42578125" style="274" customWidth="1"/>
    <col min="13314" max="13314" width="16.7109375" style="274" customWidth="1"/>
    <col min="13315" max="13315" width="18.85546875" style="274" customWidth="1"/>
    <col min="13316" max="13316" width="13.85546875" style="274" customWidth="1"/>
    <col min="13317" max="13317" width="14.140625" style="274" customWidth="1"/>
    <col min="13318" max="13318" width="16.85546875" style="274" customWidth="1"/>
    <col min="13319" max="13319" width="16.7109375" style="274" customWidth="1"/>
    <col min="13320" max="13320" width="15.42578125" style="274" customWidth="1"/>
    <col min="13321" max="13321" width="17.28515625" style="274" customWidth="1"/>
    <col min="13322" max="13322" width="15.140625" style="274" customWidth="1"/>
    <col min="13323" max="13323" width="17.7109375" style="274" customWidth="1"/>
    <col min="13324" max="13324" width="14.85546875" style="274" customWidth="1"/>
    <col min="13325" max="13568" width="9.140625" style="274"/>
    <col min="13569" max="13569" width="39.42578125" style="274" customWidth="1"/>
    <col min="13570" max="13570" width="16.7109375" style="274" customWidth="1"/>
    <col min="13571" max="13571" width="18.85546875" style="274" customWidth="1"/>
    <col min="13572" max="13572" width="13.85546875" style="274" customWidth="1"/>
    <col min="13573" max="13573" width="14.140625" style="274" customWidth="1"/>
    <col min="13574" max="13574" width="16.85546875" style="274" customWidth="1"/>
    <col min="13575" max="13575" width="16.7109375" style="274" customWidth="1"/>
    <col min="13576" max="13576" width="15.42578125" style="274" customWidth="1"/>
    <col min="13577" max="13577" width="17.28515625" style="274" customWidth="1"/>
    <col min="13578" max="13578" width="15.140625" style="274" customWidth="1"/>
    <col min="13579" max="13579" width="17.7109375" style="274" customWidth="1"/>
    <col min="13580" max="13580" width="14.85546875" style="274" customWidth="1"/>
    <col min="13581" max="13824" width="9.140625" style="274"/>
    <col min="13825" max="13825" width="39.42578125" style="274" customWidth="1"/>
    <col min="13826" max="13826" width="16.7109375" style="274" customWidth="1"/>
    <col min="13827" max="13827" width="18.85546875" style="274" customWidth="1"/>
    <col min="13828" max="13828" width="13.85546875" style="274" customWidth="1"/>
    <col min="13829" max="13829" width="14.140625" style="274" customWidth="1"/>
    <col min="13830" max="13830" width="16.85546875" style="274" customWidth="1"/>
    <col min="13831" max="13831" width="16.7109375" style="274" customWidth="1"/>
    <col min="13832" max="13832" width="15.42578125" style="274" customWidth="1"/>
    <col min="13833" max="13833" width="17.28515625" style="274" customWidth="1"/>
    <col min="13834" max="13834" width="15.140625" style="274" customWidth="1"/>
    <col min="13835" max="13835" width="17.7109375" style="274" customWidth="1"/>
    <col min="13836" max="13836" width="14.85546875" style="274" customWidth="1"/>
    <col min="13837" max="14080" width="9.140625" style="274"/>
    <col min="14081" max="14081" width="39.42578125" style="274" customWidth="1"/>
    <col min="14082" max="14082" width="16.7109375" style="274" customWidth="1"/>
    <col min="14083" max="14083" width="18.85546875" style="274" customWidth="1"/>
    <col min="14084" max="14084" width="13.85546875" style="274" customWidth="1"/>
    <col min="14085" max="14085" width="14.140625" style="274" customWidth="1"/>
    <col min="14086" max="14086" width="16.85546875" style="274" customWidth="1"/>
    <col min="14087" max="14087" width="16.7109375" style="274" customWidth="1"/>
    <col min="14088" max="14088" width="15.42578125" style="274" customWidth="1"/>
    <col min="14089" max="14089" width="17.28515625" style="274" customWidth="1"/>
    <col min="14090" max="14090" width="15.140625" style="274" customWidth="1"/>
    <col min="14091" max="14091" width="17.7109375" style="274" customWidth="1"/>
    <col min="14092" max="14092" width="14.85546875" style="274" customWidth="1"/>
    <col min="14093" max="14336" width="9.140625" style="274"/>
    <col min="14337" max="14337" width="39.42578125" style="274" customWidth="1"/>
    <col min="14338" max="14338" width="16.7109375" style="274" customWidth="1"/>
    <col min="14339" max="14339" width="18.85546875" style="274" customWidth="1"/>
    <col min="14340" max="14340" width="13.85546875" style="274" customWidth="1"/>
    <col min="14341" max="14341" width="14.140625" style="274" customWidth="1"/>
    <col min="14342" max="14342" width="16.85546875" style="274" customWidth="1"/>
    <col min="14343" max="14343" width="16.7109375" style="274" customWidth="1"/>
    <col min="14344" max="14344" width="15.42578125" style="274" customWidth="1"/>
    <col min="14345" max="14345" width="17.28515625" style="274" customWidth="1"/>
    <col min="14346" max="14346" width="15.140625" style="274" customWidth="1"/>
    <col min="14347" max="14347" width="17.7109375" style="274" customWidth="1"/>
    <col min="14348" max="14348" width="14.85546875" style="274" customWidth="1"/>
    <col min="14349" max="14592" width="9.140625" style="274"/>
    <col min="14593" max="14593" width="39.42578125" style="274" customWidth="1"/>
    <col min="14594" max="14594" width="16.7109375" style="274" customWidth="1"/>
    <col min="14595" max="14595" width="18.85546875" style="274" customWidth="1"/>
    <col min="14596" max="14596" width="13.85546875" style="274" customWidth="1"/>
    <col min="14597" max="14597" width="14.140625" style="274" customWidth="1"/>
    <col min="14598" max="14598" width="16.85546875" style="274" customWidth="1"/>
    <col min="14599" max="14599" width="16.7109375" style="274" customWidth="1"/>
    <col min="14600" max="14600" width="15.42578125" style="274" customWidth="1"/>
    <col min="14601" max="14601" width="17.28515625" style="274" customWidth="1"/>
    <col min="14602" max="14602" width="15.140625" style="274" customWidth="1"/>
    <col min="14603" max="14603" width="17.7109375" style="274" customWidth="1"/>
    <col min="14604" max="14604" width="14.85546875" style="274" customWidth="1"/>
    <col min="14605" max="14848" width="9.140625" style="274"/>
    <col min="14849" max="14849" width="39.42578125" style="274" customWidth="1"/>
    <col min="14850" max="14850" width="16.7109375" style="274" customWidth="1"/>
    <col min="14851" max="14851" width="18.85546875" style="274" customWidth="1"/>
    <col min="14852" max="14852" width="13.85546875" style="274" customWidth="1"/>
    <col min="14853" max="14853" width="14.140625" style="274" customWidth="1"/>
    <col min="14854" max="14854" width="16.85546875" style="274" customWidth="1"/>
    <col min="14855" max="14855" width="16.7109375" style="274" customWidth="1"/>
    <col min="14856" max="14856" width="15.42578125" style="274" customWidth="1"/>
    <col min="14857" max="14857" width="17.28515625" style="274" customWidth="1"/>
    <col min="14858" max="14858" width="15.140625" style="274" customWidth="1"/>
    <col min="14859" max="14859" width="17.7109375" style="274" customWidth="1"/>
    <col min="14860" max="14860" width="14.85546875" style="274" customWidth="1"/>
    <col min="14861" max="15104" width="9.140625" style="274"/>
    <col min="15105" max="15105" width="39.42578125" style="274" customWidth="1"/>
    <col min="15106" max="15106" width="16.7109375" style="274" customWidth="1"/>
    <col min="15107" max="15107" width="18.85546875" style="274" customWidth="1"/>
    <col min="15108" max="15108" width="13.85546875" style="274" customWidth="1"/>
    <col min="15109" max="15109" width="14.140625" style="274" customWidth="1"/>
    <col min="15110" max="15110" width="16.85546875" style="274" customWidth="1"/>
    <col min="15111" max="15111" width="16.7109375" style="274" customWidth="1"/>
    <col min="15112" max="15112" width="15.42578125" style="274" customWidth="1"/>
    <col min="15113" max="15113" width="17.28515625" style="274" customWidth="1"/>
    <col min="15114" max="15114" width="15.140625" style="274" customWidth="1"/>
    <col min="15115" max="15115" width="17.7109375" style="274" customWidth="1"/>
    <col min="15116" max="15116" width="14.85546875" style="274" customWidth="1"/>
    <col min="15117" max="15360" width="9.140625" style="274"/>
    <col min="15361" max="15361" width="39.42578125" style="274" customWidth="1"/>
    <col min="15362" max="15362" width="16.7109375" style="274" customWidth="1"/>
    <col min="15363" max="15363" width="18.85546875" style="274" customWidth="1"/>
    <col min="15364" max="15364" width="13.85546875" style="274" customWidth="1"/>
    <col min="15365" max="15365" width="14.140625" style="274" customWidth="1"/>
    <col min="15366" max="15366" width="16.85546875" style="274" customWidth="1"/>
    <col min="15367" max="15367" width="16.7109375" style="274" customWidth="1"/>
    <col min="15368" max="15368" width="15.42578125" style="274" customWidth="1"/>
    <col min="15369" max="15369" width="17.28515625" style="274" customWidth="1"/>
    <col min="15370" max="15370" width="15.140625" style="274" customWidth="1"/>
    <col min="15371" max="15371" width="17.7109375" style="274" customWidth="1"/>
    <col min="15372" max="15372" width="14.85546875" style="274" customWidth="1"/>
    <col min="15373" max="15616" width="9.140625" style="274"/>
    <col min="15617" max="15617" width="39.42578125" style="274" customWidth="1"/>
    <col min="15618" max="15618" width="16.7109375" style="274" customWidth="1"/>
    <col min="15619" max="15619" width="18.85546875" style="274" customWidth="1"/>
    <col min="15620" max="15620" width="13.85546875" style="274" customWidth="1"/>
    <col min="15621" max="15621" width="14.140625" style="274" customWidth="1"/>
    <col min="15622" max="15622" width="16.85546875" style="274" customWidth="1"/>
    <col min="15623" max="15623" width="16.7109375" style="274" customWidth="1"/>
    <col min="15624" max="15624" width="15.42578125" style="274" customWidth="1"/>
    <col min="15625" max="15625" width="17.28515625" style="274" customWidth="1"/>
    <col min="15626" max="15626" width="15.140625" style="274" customWidth="1"/>
    <col min="15627" max="15627" width="17.7109375" style="274" customWidth="1"/>
    <col min="15628" max="15628" width="14.85546875" style="274" customWidth="1"/>
    <col min="15629" max="15872" width="9.140625" style="274"/>
    <col min="15873" max="15873" width="39.42578125" style="274" customWidth="1"/>
    <col min="15874" max="15874" width="16.7109375" style="274" customWidth="1"/>
    <col min="15875" max="15875" width="18.85546875" style="274" customWidth="1"/>
    <col min="15876" max="15876" width="13.85546875" style="274" customWidth="1"/>
    <col min="15877" max="15877" width="14.140625" style="274" customWidth="1"/>
    <col min="15878" max="15878" width="16.85546875" style="274" customWidth="1"/>
    <col min="15879" max="15879" width="16.7109375" style="274" customWidth="1"/>
    <col min="15880" max="15880" width="15.42578125" style="274" customWidth="1"/>
    <col min="15881" max="15881" width="17.28515625" style="274" customWidth="1"/>
    <col min="15882" max="15882" width="15.140625" style="274" customWidth="1"/>
    <col min="15883" max="15883" width="17.7109375" style="274" customWidth="1"/>
    <col min="15884" max="15884" width="14.85546875" style="274" customWidth="1"/>
    <col min="15885" max="16128" width="9.140625" style="274"/>
    <col min="16129" max="16129" width="39.42578125" style="274" customWidth="1"/>
    <col min="16130" max="16130" width="16.7109375" style="274" customWidth="1"/>
    <col min="16131" max="16131" width="18.85546875" style="274" customWidth="1"/>
    <col min="16132" max="16132" width="13.85546875" style="274" customWidth="1"/>
    <col min="16133" max="16133" width="14.140625" style="274" customWidth="1"/>
    <col min="16134" max="16134" width="16.85546875" style="274" customWidth="1"/>
    <col min="16135" max="16135" width="16.7109375" style="274" customWidth="1"/>
    <col min="16136" max="16136" width="15.42578125" style="274" customWidth="1"/>
    <col min="16137" max="16137" width="17.28515625" style="274" customWidth="1"/>
    <col min="16138" max="16138" width="15.140625" style="274" customWidth="1"/>
    <col min="16139" max="16139" width="17.7109375" style="274" customWidth="1"/>
    <col min="16140" max="16140" width="14.85546875" style="274" customWidth="1"/>
    <col min="16141" max="16384" width="9.140625" style="274"/>
  </cols>
  <sheetData>
    <row r="1" spans="1:12" x14ac:dyDescent="0.25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x14ac:dyDescent="0.25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2" x14ac:dyDescent="0.25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x14ac:dyDescent="0.25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</row>
    <row r="5" spans="1:12" x14ac:dyDescent="0.25">
      <c r="A5" s="1455" t="s">
        <v>2</v>
      </c>
      <c r="B5" s="1455"/>
      <c r="C5" s="1455"/>
      <c r="D5" s="1455"/>
      <c r="E5" s="1455"/>
      <c r="F5" s="1455"/>
      <c r="G5" s="1455"/>
      <c r="H5" s="1455"/>
      <c r="I5" s="1455"/>
      <c r="J5" s="1455"/>
      <c r="K5" s="1455"/>
      <c r="L5" s="1455"/>
    </row>
    <row r="6" spans="1:12" x14ac:dyDescent="0.25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</row>
    <row r="7" spans="1:12" x14ac:dyDescent="0.25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</row>
    <row r="8" spans="1:12" ht="60.75" customHeight="1" x14ac:dyDescent="0.25">
      <c r="A8" s="1456" t="s">
        <v>33</v>
      </c>
      <c r="B8" s="1412" t="s">
        <v>3</v>
      </c>
      <c r="C8" s="1414"/>
      <c r="D8" s="1415"/>
      <c r="E8" s="1416"/>
      <c r="F8" s="1414" t="s">
        <v>4</v>
      </c>
      <c r="G8" s="1415"/>
      <c r="H8" s="1415"/>
      <c r="I8" s="1415"/>
      <c r="J8" s="1415"/>
      <c r="K8" s="1415"/>
      <c r="L8" s="1417"/>
    </row>
    <row r="9" spans="1:12" ht="142.5" customHeight="1" x14ac:dyDescent="0.25">
      <c r="A9" s="1457"/>
      <c r="B9" s="1413"/>
      <c r="C9" s="324" t="s">
        <v>5</v>
      </c>
      <c r="D9" s="325" t="s">
        <v>6</v>
      </c>
      <c r="E9" s="326" t="s">
        <v>7</v>
      </c>
      <c r="F9" s="327" t="s">
        <v>8</v>
      </c>
      <c r="G9" s="325" t="s">
        <v>9</v>
      </c>
      <c r="H9" s="325" t="s">
        <v>10</v>
      </c>
      <c r="I9" s="325" t="s">
        <v>83</v>
      </c>
      <c r="J9" s="325" t="s">
        <v>12</v>
      </c>
      <c r="K9" s="325" t="s">
        <v>13</v>
      </c>
      <c r="L9" s="325" t="s">
        <v>14</v>
      </c>
    </row>
    <row r="10" spans="1:12" x14ac:dyDescent="0.25">
      <c r="A10" s="84" t="s">
        <v>15</v>
      </c>
      <c r="B10" s="86">
        <v>487</v>
      </c>
      <c r="C10" s="691">
        <v>147</v>
      </c>
      <c r="D10" s="692">
        <v>46</v>
      </c>
      <c r="E10" s="693">
        <v>294</v>
      </c>
      <c r="F10" s="90">
        <v>79</v>
      </c>
      <c r="G10" s="88">
        <v>0</v>
      </c>
      <c r="H10" s="88">
        <v>2</v>
      </c>
      <c r="I10" s="88">
        <v>2</v>
      </c>
      <c r="J10" s="88">
        <v>75</v>
      </c>
      <c r="K10" s="88">
        <v>0</v>
      </c>
      <c r="L10" s="88">
        <v>0</v>
      </c>
    </row>
    <row r="11" spans="1:12" x14ac:dyDescent="0.25">
      <c r="A11" s="84" t="s">
        <v>16</v>
      </c>
      <c r="B11" s="86">
        <v>131</v>
      </c>
      <c r="C11" s="87">
        <v>65</v>
      </c>
      <c r="D11" s="88">
        <v>0</v>
      </c>
      <c r="E11" s="89">
        <v>66</v>
      </c>
      <c r="F11" s="90">
        <v>36</v>
      </c>
      <c r="G11" s="88">
        <v>1</v>
      </c>
      <c r="H11" s="88">
        <v>5</v>
      </c>
      <c r="I11" s="88">
        <v>14</v>
      </c>
      <c r="J11" s="88">
        <v>16</v>
      </c>
      <c r="K11" s="88">
        <v>0</v>
      </c>
      <c r="L11" s="88">
        <v>0</v>
      </c>
    </row>
    <row r="12" spans="1:12" x14ac:dyDescent="0.25">
      <c r="A12" s="84" t="s">
        <v>17</v>
      </c>
      <c r="B12" s="86">
        <v>62</v>
      </c>
      <c r="C12" s="87">
        <v>44</v>
      </c>
      <c r="D12" s="88">
        <v>10</v>
      </c>
      <c r="E12" s="89">
        <v>8</v>
      </c>
      <c r="F12" s="90">
        <v>32</v>
      </c>
      <c r="G12" s="88">
        <v>2</v>
      </c>
      <c r="H12" s="88">
        <v>20</v>
      </c>
      <c r="I12" s="88">
        <v>10</v>
      </c>
      <c r="J12" s="88">
        <v>0</v>
      </c>
      <c r="K12" s="88">
        <v>0</v>
      </c>
      <c r="L12" s="88">
        <v>0</v>
      </c>
    </row>
    <row r="13" spans="1:12" x14ac:dyDescent="0.25">
      <c r="A13" s="84" t="s">
        <v>18</v>
      </c>
      <c r="B13" s="86">
        <v>43</v>
      </c>
      <c r="C13" s="87">
        <v>14</v>
      </c>
      <c r="D13" s="88">
        <v>21</v>
      </c>
      <c r="E13" s="89">
        <v>8</v>
      </c>
      <c r="F13" s="90">
        <v>54</v>
      </c>
      <c r="G13" s="88">
        <v>27</v>
      </c>
      <c r="H13" s="88">
        <v>27</v>
      </c>
      <c r="I13" s="88">
        <v>0</v>
      </c>
      <c r="J13" s="88">
        <v>0</v>
      </c>
      <c r="K13" s="88">
        <v>0</v>
      </c>
      <c r="L13" s="88">
        <v>0</v>
      </c>
    </row>
    <row r="14" spans="1:12" x14ac:dyDescent="0.25">
      <c r="A14" s="84" t="s">
        <v>19</v>
      </c>
      <c r="B14" s="86">
        <v>6</v>
      </c>
      <c r="C14" s="87">
        <v>3</v>
      </c>
      <c r="D14" s="88">
        <v>0</v>
      </c>
      <c r="E14" s="89">
        <v>3</v>
      </c>
      <c r="F14" s="90">
        <v>10</v>
      </c>
      <c r="G14" s="88">
        <v>7</v>
      </c>
      <c r="H14" s="88">
        <v>3</v>
      </c>
      <c r="I14" s="88">
        <v>0</v>
      </c>
      <c r="J14" s="88">
        <v>0</v>
      </c>
      <c r="K14" s="88">
        <v>0</v>
      </c>
      <c r="L14" s="88">
        <v>0</v>
      </c>
    </row>
    <row r="15" spans="1:12" x14ac:dyDescent="0.25">
      <c r="A15" s="84" t="s">
        <v>20</v>
      </c>
      <c r="B15" s="86">
        <v>97</v>
      </c>
      <c r="C15" s="87">
        <v>42</v>
      </c>
      <c r="D15" s="88">
        <v>0</v>
      </c>
      <c r="E15" s="89">
        <v>55</v>
      </c>
      <c r="F15" s="90">
        <v>25</v>
      </c>
      <c r="G15" s="88">
        <v>0</v>
      </c>
      <c r="H15" s="88">
        <v>5</v>
      </c>
      <c r="I15" s="88">
        <v>10</v>
      </c>
      <c r="J15" s="88">
        <v>10</v>
      </c>
      <c r="K15" s="88">
        <v>0</v>
      </c>
      <c r="L15" s="88">
        <v>0</v>
      </c>
    </row>
    <row r="16" spans="1:12" x14ac:dyDescent="0.25">
      <c r="A16" s="84" t="s">
        <v>21</v>
      </c>
      <c r="B16" s="86">
        <v>59</v>
      </c>
      <c r="C16" s="87">
        <v>39</v>
      </c>
      <c r="D16" s="88">
        <v>1</v>
      </c>
      <c r="E16" s="89">
        <v>19</v>
      </c>
      <c r="F16" s="90">
        <v>12</v>
      </c>
      <c r="G16" s="88">
        <v>0</v>
      </c>
      <c r="H16" s="88">
        <v>4</v>
      </c>
      <c r="I16" s="88">
        <v>7</v>
      </c>
      <c r="J16" s="88">
        <v>1</v>
      </c>
      <c r="K16" s="88">
        <v>0</v>
      </c>
      <c r="L16" s="88">
        <v>0</v>
      </c>
    </row>
    <row r="17" spans="1:12" x14ac:dyDescent="0.25">
      <c r="A17" s="84" t="s">
        <v>22</v>
      </c>
      <c r="B17" s="86">
        <v>42</v>
      </c>
      <c r="C17" s="87">
        <v>24</v>
      </c>
      <c r="D17" s="88">
        <v>5</v>
      </c>
      <c r="E17" s="89">
        <v>13</v>
      </c>
      <c r="F17" s="90">
        <v>18</v>
      </c>
      <c r="G17" s="88">
        <v>0</v>
      </c>
      <c r="H17" s="88">
        <v>17</v>
      </c>
      <c r="I17" s="88">
        <v>1</v>
      </c>
      <c r="J17" s="88">
        <v>0</v>
      </c>
      <c r="K17" s="88">
        <v>0</v>
      </c>
      <c r="L17" s="88">
        <v>0</v>
      </c>
    </row>
    <row r="18" spans="1:12" x14ac:dyDescent="0.25">
      <c r="A18" s="84" t="s">
        <v>23</v>
      </c>
      <c r="B18" s="86"/>
      <c r="C18" s="87"/>
      <c r="D18" s="88"/>
      <c r="E18" s="89"/>
      <c r="F18" s="90">
        <v>0</v>
      </c>
      <c r="G18" s="88"/>
      <c r="H18" s="88"/>
      <c r="I18" s="88"/>
      <c r="J18" s="88"/>
      <c r="K18" s="88"/>
      <c r="L18" s="88"/>
    </row>
    <row r="19" spans="1:12" x14ac:dyDescent="0.25">
      <c r="A19" s="84" t="s">
        <v>24</v>
      </c>
      <c r="B19" s="86">
        <v>3</v>
      </c>
      <c r="C19" s="87">
        <v>3</v>
      </c>
      <c r="D19" s="88">
        <v>0</v>
      </c>
      <c r="E19" s="89">
        <v>0</v>
      </c>
      <c r="F19" s="90">
        <v>3</v>
      </c>
      <c r="G19" s="88">
        <v>0</v>
      </c>
      <c r="H19" s="88">
        <v>3</v>
      </c>
      <c r="I19" s="88">
        <v>0</v>
      </c>
      <c r="J19" s="88">
        <v>0</v>
      </c>
      <c r="K19" s="88">
        <v>0</v>
      </c>
      <c r="L19" s="88">
        <v>0</v>
      </c>
    </row>
    <row r="20" spans="1:12" x14ac:dyDescent="0.25">
      <c r="A20" s="84" t="s">
        <v>25</v>
      </c>
      <c r="B20" s="86">
        <v>44</v>
      </c>
      <c r="C20" s="87">
        <v>22</v>
      </c>
      <c r="D20" s="88">
        <v>22</v>
      </c>
      <c r="E20" s="89">
        <v>0</v>
      </c>
      <c r="F20" s="90">
        <v>155</v>
      </c>
      <c r="G20" s="88">
        <v>127</v>
      </c>
      <c r="H20" s="88">
        <v>28</v>
      </c>
      <c r="I20" s="88">
        <v>0</v>
      </c>
      <c r="J20" s="88">
        <v>0</v>
      </c>
      <c r="K20" s="88">
        <v>0</v>
      </c>
      <c r="L20" s="88">
        <v>0</v>
      </c>
    </row>
    <row r="21" spans="1:12" x14ac:dyDescent="0.25">
      <c r="A21" s="84" t="s">
        <v>26</v>
      </c>
      <c r="B21" s="86">
        <v>0</v>
      </c>
      <c r="C21" s="87">
        <v>0</v>
      </c>
      <c r="D21" s="88">
        <v>0</v>
      </c>
      <c r="E21" s="89">
        <v>0</v>
      </c>
      <c r="F21" s="90">
        <v>1</v>
      </c>
      <c r="G21" s="88">
        <v>1</v>
      </c>
      <c r="H21" s="88">
        <v>0</v>
      </c>
      <c r="I21" s="88">
        <v>0</v>
      </c>
      <c r="J21" s="88">
        <v>0</v>
      </c>
      <c r="K21" s="88">
        <v>0</v>
      </c>
      <c r="L21" s="88">
        <v>0</v>
      </c>
    </row>
    <row r="22" spans="1:12" x14ac:dyDescent="0.25">
      <c r="A22" s="84" t="s">
        <v>27</v>
      </c>
      <c r="B22" s="86">
        <v>0</v>
      </c>
      <c r="C22" s="87">
        <v>0</v>
      </c>
      <c r="D22" s="88">
        <v>0</v>
      </c>
      <c r="E22" s="89">
        <v>0</v>
      </c>
      <c r="F22" s="90">
        <v>33</v>
      </c>
      <c r="G22" s="88">
        <v>33</v>
      </c>
      <c r="H22" s="88">
        <v>0</v>
      </c>
      <c r="I22" s="88">
        <v>0</v>
      </c>
      <c r="J22" s="88">
        <v>0</v>
      </c>
      <c r="K22" s="88">
        <v>0</v>
      </c>
      <c r="L22" s="88">
        <v>0</v>
      </c>
    </row>
    <row r="23" spans="1:12" x14ac:dyDescent="0.25">
      <c r="A23" s="84" t="s">
        <v>28</v>
      </c>
      <c r="B23" s="86">
        <v>1</v>
      </c>
      <c r="C23" s="87">
        <v>0</v>
      </c>
      <c r="D23" s="88">
        <v>1</v>
      </c>
      <c r="E23" s="89">
        <v>0</v>
      </c>
      <c r="F23" s="90">
        <v>56</v>
      </c>
      <c r="G23" s="88">
        <v>56</v>
      </c>
      <c r="H23" s="88">
        <v>0</v>
      </c>
      <c r="I23" s="88">
        <v>0</v>
      </c>
      <c r="J23" s="88">
        <v>0</v>
      </c>
      <c r="K23" s="88">
        <v>0</v>
      </c>
      <c r="L23" s="88">
        <v>0</v>
      </c>
    </row>
    <row r="24" spans="1:12" x14ac:dyDescent="0.25">
      <c r="A24" s="84" t="s">
        <v>29</v>
      </c>
      <c r="B24" s="86">
        <v>270</v>
      </c>
      <c r="C24" s="87">
        <v>103</v>
      </c>
      <c r="D24" s="88">
        <v>30</v>
      </c>
      <c r="E24" s="89">
        <v>137</v>
      </c>
      <c r="F24" s="90">
        <v>33</v>
      </c>
      <c r="G24" s="88">
        <v>0</v>
      </c>
      <c r="H24" s="88">
        <v>9</v>
      </c>
      <c r="I24" s="88">
        <v>0</v>
      </c>
      <c r="J24" s="88">
        <v>24</v>
      </c>
      <c r="K24" s="88">
        <v>0</v>
      </c>
      <c r="L24" s="88">
        <v>0</v>
      </c>
    </row>
    <row r="25" spans="1:12" x14ac:dyDescent="0.25">
      <c r="A25" s="84" t="s">
        <v>30</v>
      </c>
      <c r="B25" s="86">
        <v>42</v>
      </c>
      <c r="C25" s="87">
        <v>23</v>
      </c>
      <c r="D25" s="88">
        <v>14</v>
      </c>
      <c r="E25" s="89">
        <v>5</v>
      </c>
      <c r="F25" s="90">
        <v>38</v>
      </c>
      <c r="G25" s="88">
        <v>33</v>
      </c>
      <c r="H25" s="88">
        <v>5</v>
      </c>
      <c r="I25" s="88">
        <v>0</v>
      </c>
      <c r="J25" s="88">
        <v>0</v>
      </c>
      <c r="K25" s="88">
        <v>0</v>
      </c>
      <c r="L25" s="88">
        <v>0</v>
      </c>
    </row>
    <row r="26" spans="1:12" x14ac:dyDescent="0.25">
      <c r="A26" s="84" t="s">
        <v>31</v>
      </c>
      <c r="B26" s="86">
        <v>120</v>
      </c>
      <c r="C26" s="87">
        <v>36</v>
      </c>
      <c r="D26" s="88">
        <v>0</v>
      </c>
      <c r="E26" s="89">
        <v>84</v>
      </c>
      <c r="F26" s="90">
        <v>39</v>
      </c>
      <c r="G26" s="88">
        <v>1</v>
      </c>
      <c r="H26" s="88">
        <v>6</v>
      </c>
      <c r="I26" s="88">
        <v>18</v>
      </c>
      <c r="J26" s="88">
        <v>13</v>
      </c>
      <c r="K26" s="88">
        <v>1</v>
      </c>
      <c r="L26" s="88">
        <v>0</v>
      </c>
    </row>
    <row r="27" spans="1:12" s="299" customFormat="1" ht="16.5" thickBot="1" x14ac:dyDescent="0.3">
      <c r="A27" s="182" t="s">
        <v>32</v>
      </c>
      <c r="B27" s="222">
        <f>SUM(B10:B26)</f>
        <v>1407</v>
      </c>
      <c r="C27" s="222">
        <f>SUM(C10:C26)</f>
        <v>565</v>
      </c>
      <c r="D27" s="225">
        <f>SUM(D10:D26)</f>
        <v>150</v>
      </c>
      <c r="E27" s="226">
        <f>SUM(E10:E26)</f>
        <v>692</v>
      </c>
      <c r="F27" s="223">
        <f>SUM(F10:F26)</f>
        <v>624</v>
      </c>
      <c r="G27" s="223">
        <f t="shared" ref="G27:L27" si="0">SUM(G10:G26)</f>
        <v>288</v>
      </c>
      <c r="H27" s="223">
        <f t="shared" si="0"/>
        <v>134</v>
      </c>
      <c r="I27" s="223">
        <f t="shared" si="0"/>
        <v>62</v>
      </c>
      <c r="J27" s="223">
        <f t="shared" si="0"/>
        <v>139</v>
      </c>
      <c r="K27" s="223">
        <f t="shared" si="0"/>
        <v>1</v>
      </c>
      <c r="L27" s="223">
        <f t="shared" si="0"/>
        <v>0</v>
      </c>
    </row>
    <row r="28" spans="1:12" x14ac:dyDescent="0.25">
      <c r="A28" s="234"/>
      <c r="B28" s="234"/>
      <c r="C28" s="91"/>
      <c r="D28" s="91"/>
      <c r="E28" s="91"/>
      <c r="F28" s="234"/>
      <c r="G28" s="234"/>
      <c r="H28" s="234"/>
      <c r="I28" s="234"/>
      <c r="J28" s="234"/>
      <c r="K28" s="234"/>
      <c r="L28" s="234"/>
    </row>
    <row r="29" spans="1:12" ht="94.5" x14ac:dyDescent="0.25">
      <c r="A29" s="329" t="s">
        <v>33</v>
      </c>
      <c r="B29" s="325" t="s">
        <v>34</v>
      </c>
      <c r="C29" s="331"/>
      <c r="D29" s="332"/>
      <c r="E29" s="331"/>
      <c r="F29" s="332"/>
      <c r="G29" s="331"/>
      <c r="H29" s="332"/>
      <c r="I29" s="331"/>
      <c r="J29" s="332"/>
      <c r="K29" s="331"/>
      <c r="L29" s="332"/>
    </row>
    <row r="30" spans="1:12" x14ac:dyDescent="0.25">
      <c r="A30" s="329"/>
      <c r="B30" s="325"/>
      <c r="C30" s="331"/>
      <c r="D30" s="332"/>
      <c r="E30" s="331"/>
      <c r="F30" s="332"/>
      <c r="G30" s="331"/>
      <c r="H30" s="332"/>
      <c r="I30" s="331"/>
      <c r="J30" s="332"/>
      <c r="K30" s="331"/>
      <c r="L30" s="332"/>
    </row>
    <row r="31" spans="1:12" x14ac:dyDescent="0.25">
      <c r="A31" s="92" t="s">
        <v>15</v>
      </c>
      <c r="B31" s="88">
        <v>8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</row>
    <row r="32" spans="1:12" x14ac:dyDescent="0.25">
      <c r="A32" s="92" t="s">
        <v>16</v>
      </c>
      <c r="B32" s="88">
        <v>2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</row>
    <row r="33" spans="1:12" x14ac:dyDescent="0.25">
      <c r="A33" s="92" t="s">
        <v>17</v>
      </c>
      <c r="B33" s="88">
        <v>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</row>
    <row r="34" spans="1:12" x14ac:dyDescent="0.25">
      <c r="A34" s="92" t="s">
        <v>18</v>
      </c>
      <c r="B34" s="88">
        <v>0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</row>
    <row r="35" spans="1:12" x14ac:dyDescent="0.25">
      <c r="A35" s="92" t="s">
        <v>19</v>
      </c>
      <c r="B35" s="88">
        <v>0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</row>
    <row r="36" spans="1:12" x14ac:dyDescent="0.25">
      <c r="A36" s="92" t="s">
        <v>20</v>
      </c>
      <c r="B36" s="88">
        <v>10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</row>
    <row r="37" spans="1:12" x14ac:dyDescent="0.25">
      <c r="A37" s="92" t="s">
        <v>21</v>
      </c>
      <c r="B37" s="88">
        <v>6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</row>
    <row r="38" spans="1:12" x14ac:dyDescent="0.25">
      <c r="A38" s="92" t="s">
        <v>22</v>
      </c>
      <c r="B38" s="88">
        <v>0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</row>
    <row r="39" spans="1:12" x14ac:dyDescent="0.25">
      <c r="A39" s="92" t="s">
        <v>23</v>
      </c>
      <c r="B39" s="88">
        <v>0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</row>
    <row r="40" spans="1:12" x14ac:dyDescent="0.25">
      <c r="A40" s="92" t="s">
        <v>24</v>
      </c>
      <c r="B40" s="88">
        <v>0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</row>
    <row r="41" spans="1:12" x14ac:dyDescent="0.25">
      <c r="A41" s="92" t="s">
        <v>25</v>
      </c>
      <c r="B41" s="88">
        <v>0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</row>
    <row r="42" spans="1:12" x14ac:dyDescent="0.25">
      <c r="A42" s="92" t="s">
        <v>26</v>
      </c>
      <c r="B42" s="88">
        <v>0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</row>
    <row r="43" spans="1:12" x14ac:dyDescent="0.25">
      <c r="A43" s="92" t="s">
        <v>27</v>
      </c>
      <c r="B43" s="88">
        <v>0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</row>
    <row r="44" spans="1:12" x14ac:dyDescent="0.25">
      <c r="A44" s="92" t="s">
        <v>28</v>
      </c>
      <c r="B44" s="88">
        <v>3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</row>
    <row r="45" spans="1:12" x14ac:dyDescent="0.25">
      <c r="A45" s="92" t="s">
        <v>29</v>
      </c>
      <c r="B45" s="88">
        <v>0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</row>
    <row r="46" spans="1:12" x14ac:dyDescent="0.25">
      <c r="A46" s="92" t="s">
        <v>30</v>
      </c>
      <c r="B46" s="88">
        <v>1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</row>
    <row r="47" spans="1:12" x14ac:dyDescent="0.25">
      <c r="A47" s="92" t="s">
        <v>31</v>
      </c>
      <c r="B47" s="88">
        <v>0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</row>
    <row r="48" spans="1:12" s="527" customFormat="1" x14ac:dyDescent="0.25">
      <c r="A48" s="184" t="s">
        <v>32</v>
      </c>
      <c r="B48" s="224">
        <f>SUM(B31:B47)</f>
        <v>33</v>
      </c>
      <c r="C48" s="215"/>
      <c r="D48" s="215"/>
      <c r="E48" s="215"/>
      <c r="F48" s="215"/>
      <c r="G48" s="215"/>
      <c r="H48" s="215"/>
      <c r="I48" s="215"/>
      <c r="J48" s="215"/>
      <c r="K48" s="215"/>
      <c r="L48" s="215"/>
    </row>
    <row r="49" spans="1:12" x14ac:dyDescent="0.25">
      <c r="A49" s="234"/>
      <c r="B49" s="234"/>
      <c r="C49" s="234"/>
      <c r="D49" s="234"/>
      <c r="E49" s="234"/>
      <c r="F49" s="234"/>
      <c r="G49" s="234"/>
      <c r="H49" s="234"/>
      <c r="I49" s="234"/>
      <c r="J49" s="234"/>
      <c r="K49" s="234"/>
      <c r="L49" s="234"/>
    </row>
    <row r="50" spans="1:12" ht="37.5" customHeight="1" x14ac:dyDescent="0.25">
      <c r="A50" s="1408" t="s">
        <v>35</v>
      </c>
      <c r="B50" s="1408"/>
      <c r="C50" s="1408"/>
      <c r="D50" s="694">
        <f>SUM(C27:E27)</f>
        <v>1407</v>
      </c>
      <c r="E50" s="333"/>
      <c r="F50" s="333"/>
      <c r="G50" s="333"/>
      <c r="H50" s="333"/>
      <c r="I50" s="333"/>
      <c r="J50" s="333"/>
      <c r="K50" s="333"/>
      <c r="L50" s="333"/>
    </row>
    <row r="51" spans="1:12" ht="30" customHeight="1" x14ac:dyDescent="0.25">
      <c r="A51" s="1339" t="s">
        <v>36</v>
      </c>
      <c r="B51" s="1339"/>
      <c r="C51" s="1339"/>
      <c r="D51" s="695">
        <f>SUM(G27:L27)</f>
        <v>624</v>
      </c>
      <c r="E51" s="234"/>
      <c r="F51" s="234"/>
      <c r="G51" s="234"/>
      <c r="H51" s="234"/>
      <c r="I51" s="234"/>
      <c r="J51" s="234"/>
      <c r="K51" s="234"/>
      <c r="L51" s="234"/>
    </row>
    <row r="52" spans="1:12" x14ac:dyDescent="0.25">
      <c r="A52" s="236"/>
      <c r="B52" s="236"/>
      <c r="C52" s="236"/>
      <c r="D52" s="236"/>
      <c r="E52" s="236"/>
      <c r="F52" s="236"/>
      <c r="G52" s="236"/>
      <c r="H52" s="236"/>
      <c r="I52" s="236"/>
      <c r="J52" s="236"/>
      <c r="K52" s="236"/>
      <c r="L52" s="236"/>
    </row>
    <row r="53" spans="1:12" x14ac:dyDescent="0.25">
      <c r="A53" s="234"/>
      <c r="B53" s="234"/>
      <c r="C53" s="234"/>
      <c r="D53" s="234"/>
      <c r="E53" s="234"/>
      <c r="F53" s="234"/>
      <c r="G53" s="234"/>
      <c r="H53" s="234"/>
      <c r="I53" s="234"/>
      <c r="J53" s="234"/>
      <c r="K53" s="234"/>
      <c r="L53" s="234"/>
    </row>
    <row r="54" spans="1:12" x14ac:dyDescent="0.25">
      <c r="A54" s="234"/>
      <c r="B54" s="234"/>
      <c r="C54" s="234"/>
      <c r="D54" s="234"/>
      <c r="E54" s="234"/>
      <c r="F54" s="234"/>
      <c r="G54" s="234"/>
      <c r="H54" s="234"/>
      <c r="I54" s="234"/>
      <c r="J54" s="234"/>
      <c r="K54" s="234"/>
      <c r="L54" s="234"/>
    </row>
    <row r="55" spans="1:12" x14ac:dyDescent="0.25">
      <c r="A55" s="1455" t="s">
        <v>37</v>
      </c>
      <c r="B55" s="1455"/>
      <c r="C55" s="1455"/>
      <c r="D55" s="1455"/>
      <c r="E55" s="1455"/>
      <c r="F55" s="1455"/>
      <c r="G55" s="1455"/>
      <c r="H55" s="1455"/>
      <c r="I55" s="94"/>
      <c r="J55" s="94"/>
      <c r="K55" s="94"/>
      <c r="L55" s="94"/>
    </row>
    <row r="56" spans="1:12" x14ac:dyDescent="0.25">
      <c r="A56" s="234"/>
      <c r="B56" s="234"/>
      <c r="C56" s="234"/>
      <c r="D56" s="234"/>
      <c r="E56" s="234"/>
      <c r="F56" s="234"/>
      <c r="G56" s="234"/>
      <c r="H56" s="234"/>
      <c r="I56" s="234"/>
      <c r="J56" s="234"/>
      <c r="K56" s="234"/>
      <c r="L56" s="234"/>
    </row>
    <row r="57" spans="1:12" x14ac:dyDescent="0.25">
      <c r="A57" s="234"/>
      <c r="B57" s="1343" t="s">
        <v>38</v>
      </c>
      <c r="C57" s="1345"/>
      <c r="D57" s="234"/>
      <c r="E57" s="332"/>
      <c r="F57" s="332"/>
      <c r="G57" s="332"/>
      <c r="H57" s="279"/>
      <c r="I57" s="234"/>
      <c r="J57" s="234"/>
      <c r="K57" s="234"/>
    </row>
    <row r="58" spans="1:12" ht="110.25" x14ac:dyDescent="0.25">
      <c r="A58" s="273" t="s">
        <v>33</v>
      </c>
      <c r="B58" s="325" t="s">
        <v>39</v>
      </c>
      <c r="C58" s="325" t="s">
        <v>40</v>
      </c>
      <c r="D58" s="313" t="s">
        <v>41</v>
      </c>
      <c r="E58" s="325" t="s">
        <v>42</v>
      </c>
      <c r="F58" s="325" t="s">
        <v>43</v>
      </c>
      <c r="G58" s="325" t="s">
        <v>44</v>
      </c>
    </row>
    <row r="59" spans="1:12" x14ac:dyDescent="0.25">
      <c r="A59" s="84" t="s">
        <v>15</v>
      </c>
      <c r="B59" s="88">
        <v>12</v>
      </c>
      <c r="C59" s="692">
        <v>12</v>
      </c>
      <c r="D59" s="692">
        <v>47</v>
      </c>
      <c r="E59" s="696">
        <v>30</v>
      </c>
      <c r="F59" s="696">
        <v>59</v>
      </c>
      <c r="G59" s="696">
        <v>2</v>
      </c>
    </row>
    <row r="60" spans="1:12" x14ac:dyDescent="0.25">
      <c r="A60" s="84" t="s">
        <v>16</v>
      </c>
      <c r="B60" s="88">
        <v>0</v>
      </c>
      <c r="C60" s="88">
        <v>17</v>
      </c>
      <c r="D60" s="692">
        <v>19</v>
      </c>
      <c r="E60" s="696">
        <v>13</v>
      </c>
      <c r="F60" s="696">
        <v>17</v>
      </c>
      <c r="G60" s="696">
        <v>0</v>
      </c>
    </row>
    <row r="61" spans="1:12" x14ac:dyDescent="0.25">
      <c r="A61" s="84" t="s">
        <v>17</v>
      </c>
      <c r="B61" s="88">
        <v>9</v>
      </c>
      <c r="C61" s="88">
        <v>0</v>
      </c>
      <c r="D61" s="692">
        <v>16</v>
      </c>
      <c r="E61" s="696">
        <v>6</v>
      </c>
      <c r="F61" s="696">
        <v>19</v>
      </c>
      <c r="G61" s="696">
        <v>3</v>
      </c>
    </row>
    <row r="62" spans="1:12" x14ac:dyDescent="0.25">
      <c r="A62" s="84" t="s">
        <v>18</v>
      </c>
      <c r="B62" s="88">
        <v>13</v>
      </c>
      <c r="C62" s="88">
        <v>37</v>
      </c>
      <c r="D62" s="692">
        <v>8</v>
      </c>
      <c r="E62" s="696">
        <v>1</v>
      </c>
      <c r="F62" s="696">
        <v>3</v>
      </c>
      <c r="G62" s="696">
        <v>0</v>
      </c>
    </row>
    <row r="63" spans="1:12" x14ac:dyDescent="0.25">
      <c r="A63" s="84" t="s">
        <v>19</v>
      </c>
      <c r="B63" s="88">
        <v>0</v>
      </c>
      <c r="C63" s="88">
        <v>8</v>
      </c>
      <c r="D63" s="692">
        <v>1</v>
      </c>
      <c r="E63" s="696">
        <v>0</v>
      </c>
      <c r="F63" s="696">
        <v>1</v>
      </c>
      <c r="G63" s="696">
        <v>0</v>
      </c>
    </row>
    <row r="64" spans="1:12" x14ac:dyDescent="0.25">
      <c r="A64" s="84" t="s">
        <v>20</v>
      </c>
      <c r="B64" s="88">
        <v>0</v>
      </c>
      <c r="C64" s="88">
        <v>9</v>
      </c>
      <c r="D64" s="692">
        <v>16</v>
      </c>
      <c r="E64" s="696">
        <v>10</v>
      </c>
      <c r="F64" s="696">
        <v>6</v>
      </c>
      <c r="G64" s="696">
        <v>1</v>
      </c>
    </row>
    <row r="65" spans="1:12" x14ac:dyDescent="0.25">
      <c r="A65" s="84" t="s">
        <v>21</v>
      </c>
      <c r="B65" s="88">
        <v>2</v>
      </c>
      <c r="C65" s="88">
        <v>3</v>
      </c>
      <c r="D65" s="692">
        <v>14</v>
      </c>
      <c r="E65" s="696">
        <v>8</v>
      </c>
      <c r="F65" s="696">
        <v>9</v>
      </c>
      <c r="G65" s="696">
        <v>1</v>
      </c>
    </row>
    <row r="66" spans="1:12" x14ac:dyDescent="0.25">
      <c r="A66" s="84" t="s">
        <v>22</v>
      </c>
      <c r="B66" s="88">
        <v>1</v>
      </c>
      <c r="C66" s="88">
        <v>5</v>
      </c>
      <c r="D66" s="692">
        <v>5</v>
      </c>
      <c r="E66" s="696">
        <v>6</v>
      </c>
      <c r="F66" s="696">
        <v>6</v>
      </c>
      <c r="G66" s="696">
        <v>2</v>
      </c>
    </row>
    <row r="67" spans="1:12" x14ac:dyDescent="0.25">
      <c r="A67" s="84" t="s">
        <v>23</v>
      </c>
      <c r="B67" s="88">
        <v>0</v>
      </c>
      <c r="C67" s="88">
        <v>0</v>
      </c>
      <c r="D67" s="692">
        <v>0</v>
      </c>
      <c r="E67" s="696">
        <v>0</v>
      </c>
      <c r="F67" s="696">
        <v>0</v>
      </c>
      <c r="G67" s="696">
        <v>0</v>
      </c>
    </row>
    <row r="68" spans="1:12" x14ac:dyDescent="0.25">
      <c r="A68" s="84" t="s">
        <v>24</v>
      </c>
      <c r="B68" s="88">
        <v>0</v>
      </c>
      <c r="C68" s="88">
        <v>1</v>
      </c>
      <c r="D68" s="692">
        <v>0</v>
      </c>
      <c r="E68" s="696">
        <v>0</v>
      </c>
      <c r="F68" s="696">
        <v>2</v>
      </c>
      <c r="G68" s="696">
        <v>0</v>
      </c>
    </row>
    <row r="69" spans="1:12" x14ac:dyDescent="0.25">
      <c r="A69" s="84" t="s">
        <v>25</v>
      </c>
      <c r="B69" s="88">
        <v>22</v>
      </c>
      <c r="C69" s="88">
        <v>114</v>
      </c>
      <c r="D69" s="692">
        <v>9</v>
      </c>
      <c r="E69" s="696">
        <v>9</v>
      </c>
      <c r="F69" s="696">
        <v>13</v>
      </c>
      <c r="G69" s="696">
        <v>0</v>
      </c>
    </row>
    <row r="70" spans="1:12" x14ac:dyDescent="0.25">
      <c r="A70" s="84" t="s">
        <v>26</v>
      </c>
      <c r="B70" s="88">
        <v>0</v>
      </c>
      <c r="C70" s="88">
        <v>1</v>
      </c>
      <c r="D70" s="692">
        <v>0</v>
      </c>
      <c r="E70" s="696">
        <v>0</v>
      </c>
      <c r="F70" s="696">
        <v>0</v>
      </c>
      <c r="G70" s="696">
        <v>0</v>
      </c>
    </row>
    <row r="71" spans="1:12" x14ac:dyDescent="0.25">
      <c r="A71" s="84" t="s">
        <v>27</v>
      </c>
      <c r="B71" s="88">
        <v>0</v>
      </c>
      <c r="C71" s="88">
        <v>33</v>
      </c>
      <c r="D71" s="692">
        <v>0</v>
      </c>
      <c r="E71" s="696">
        <v>0</v>
      </c>
      <c r="F71" s="696">
        <v>0</v>
      </c>
      <c r="G71" s="696">
        <v>0</v>
      </c>
    </row>
    <row r="72" spans="1:12" x14ac:dyDescent="0.25">
      <c r="A72" s="84" t="s">
        <v>28</v>
      </c>
      <c r="B72" s="88">
        <v>1</v>
      </c>
      <c r="C72" s="88">
        <v>56</v>
      </c>
      <c r="D72" s="692">
        <v>0</v>
      </c>
      <c r="E72" s="696">
        <v>0</v>
      </c>
      <c r="F72" s="696">
        <v>0</v>
      </c>
      <c r="G72" s="696">
        <v>0</v>
      </c>
    </row>
    <row r="73" spans="1:12" x14ac:dyDescent="0.25">
      <c r="A73" s="84" t="s">
        <v>29</v>
      </c>
      <c r="B73" s="88">
        <v>3</v>
      </c>
      <c r="C73" s="88">
        <v>19</v>
      </c>
      <c r="D73" s="692">
        <v>30</v>
      </c>
      <c r="E73" s="696">
        <v>9</v>
      </c>
      <c r="F73" s="696">
        <v>37</v>
      </c>
      <c r="G73" s="696">
        <v>2</v>
      </c>
    </row>
    <row r="74" spans="1:12" x14ac:dyDescent="0.25">
      <c r="A74" s="84" t="s">
        <v>30</v>
      </c>
      <c r="B74" s="88">
        <v>14</v>
      </c>
      <c r="C74" s="88">
        <v>53</v>
      </c>
      <c r="D74" s="692">
        <v>0</v>
      </c>
      <c r="E74" s="696">
        <v>1</v>
      </c>
      <c r="F74" s="696">
        <v>2</v>
      </c>
      <c r="G74" s="696">
        <v>0</v>
      </c>
    </row>
    <row r="75" spans="1:12" x14ac:dyDescent="0.25">
      <c r="A75" s="84" t="s">
        <v>31</v>
      </c>
      <c r="B75" s="88">
        <v>0</v>
      </c>
      <c r="C75" s="88">
        <v>19</v>
      </c>
      <c r="D75" s="692">
        <v>4</v>
      </c>
      <c r="E75" s="696">
        <v>8</v>
      </c>
      <c r="F75" s="696">
        <v>6</v>
      </c>
      <c r="G75" s="697">
        <v>0</v>
      </c>
    </row>
    <row r="76" spans="1:12" s="299" customFormat="1" x14ac:dyDescent="0.25">
      <c r="A76" s="182" t="s">
        <v>32</v>
      </c>
      <c r="B76" s="224">
        <f t="shared" ref="B76:G76" si="1">SUM(B59:B75)</f>
        <v>77</v>
      </c>
      <c r="C76" s="224">
        <f t="shared" si="1"/>
        <v>387</v>
      </c>
      <c r="D76" s="224">
        <f t="shared" si="1"/>
        <v>169</v>
      </c>
      <c r="E76" s="224">
        <f t="shared" si="1"/>
        <v>101</v>
      </c>
      <c r="F76" s="224">
        <f t="shared" si="1"/>
        <v>180</v>
      </c>
      <c r="G76" s="698">
        <f t="shared" si="1"/>
        <v>11</v>
      </c>
      <c r="K76" s="239"/>
    </row>
    <row r="77" spans="1:12" x14ac:dyDescent="0.25">
      <c r="A77" s="234" t="s">
        <v>45</v>
      </c>
      <c r="B77" s="234"/>
      <c r="C77" s="95"/>
      <c r="D77" s="91"/>
      <c r="E77" s="91"/>
      <c r="F77" s="234"/>
      <c r="G77" s="234"/>
      <c r="H77" s="234"/>
      <c r="I77" s="234"/>
      <c r="J77" s="234"/>
      <c r="K77" s="234"/>
      <c r="L77" s="234"/>
    </row>
    <row r="78" spans="1:12" x14ac:dyDescent="0.25">
      <c r="A78" s="234"/>
      <c r="B78" s="234"/>
      <c r="C78" s="234"/>
      <c r="D78" s="234"/>
      <c r="E78" s="234"/>
      <c r="F78" s="234"/>
      <c r="G78" s="234"/>
      <c r="H78" s="234"/>
      <c r="I78" s="234"/>
      <c r="J78" s="234"/>
      <c r="K78" s="234"/>
      <c r="L78" s="234"/>
    </row>
    <row r="79" spans="1:12" ht="47.25" customHeight="1" x14ac:dyDescent="0.25">
      <c r="A79" s="1422" t="s">
        <v>46</v>
      </c>
      <c r="B79" s="1422"/>
      <c r="C79" s="1422"/>
      <c r="D79" s="1422"/>
      <c r="E79" s="1422"/>
      <c r="F79" s="1422"/>
      <c r="G79" s="1422"/>
      <c r="H79" s="1422"/>
      <c r="I79" s="234"/>
      <c r="J79" s="234"/>
      <c r="K79" s="234"/>
      <c r="L79" s="234"/>
    </row>
    <row r="80" spans="1:12" x14ac:dyDescent="0.25">
      <c r="A80" s="234"/>
      <c r="B80" s="234"/>
      <c r="C80" s="234"/>
      <c r="D80" s="234"/>
      <c r="E80" s="234"/>
      <c r="F80" s="234"/>
      <c r="G80" s="234"/>
      <c r="H80" s="234"/>
      <c r="I80" s="234"/>
      <c r="J80" s="234"/>
      <c r="K80" s="234"/>
      <c r="L80" s="234"/>
    </row>
    <row r="81" spans="1:12" ht="96" customHeight="1" x14ac:dyDescent="0.25">
      <c r="A81" s="273" t="s">
        <v>33</v>
      </c>
      <c r="B81" s="325" t="s">
        <v>47</v>
      </c>
      <c r="C81" s="325" t="s">
        <v>48</v>
      </c>
      <c r="D81" s="325" t="s">
        <v>10</v>
      </c>
      <c r="E81" s="325" t="s">
        <v>49</v>
      </c>
      <c r="F81" s="325" t="s">
        <v>50</v>
      </c>
      <c r="G81" s="325" t="s">
        <v>51</v>
      </c>
      <c r="H81" s="325" t="s">
        <v>52</v>
      </c>
      <c r="I81" s="234"/>
      <c r="J81" s="234"/>
      <c r="K81" s="234"/>
      <c r="L81" s="234"/>
    </row>
    <row r="82" spans="1:12" x14ac:dyDescent="0.25">
      <c r="A82" s="84" t="s">
        <v>15</v>
      </c>
      <c r="B82" s="88">
        <v>59</v>
      </c>
      <c r="C82" s="88">
        <v>0</v>
      </c>
      <c r="D82" s="88">
        <v>0</v>
      </c>
      <c r="E82" s="88">
        <v>2</v>
      </c>
      <c r="F82" s="88">
        <v>56</v>
      </c>
      <c r="G82" s="88">
        <v>1</v>
      </c>
      <c r="H82" s="88">
        <v>0</v>
      </c>
      <c r="I82" s="234"/>
      <c r="J82" s="234"/>
      <c r="K82" s="234"/>
      <c r="L82" s="234"/>
    </row>
    <row r="83" spans="1:12" x14ac:dyDescent="0.25">
      <c r="A83" s="84" t="s">
        <v>16</v>
      </c>
      <c r="B83" s="88">
        <v>17</v>
      </c>
      <c r="C83" s="88">
        <v>1</v>
      </c>
      <c r="D83" s="88">
        <v>4</v>
      </c>
      <c r="E83" s="88">
        <v>9</v>
      </c>
      <c r="F83" s="88">
        <v>3</v>
      </c>
      <c r="G83" s="88">
        <v>0</v>
      </c>
      <c r="H83" s="88">
        <v>0</v>
      </c>
      <c r="I83" s="234"/>
      <c r="J83" s="234"/>
      <c r="K83" s="234"/>
      <c r="L83" s="234"/>
    </row>
    <row r="84" spans="1:12" x14ac:dyDescent="0.25">
      <c r="A84" s="84" t="s">
        <v>17</v>
      </c>
      <c r="B84" s="88">
        <v>19</v>
      </c>
      <c r="C84" s="88">
        <v>2</v>
      </c>
      <c r="D84" s="88">
        <v>6</v>
      </c>
      <c r="E84" s="88">
        <v>11</v>
      </c>
      <c r="F84" s="88">
        <v>0</v>
      </c>
      <c r="G84" s="88">
        <v>0</v>
      </c>
      <c r="H84" s="88">
        <v>0</v>
      </c>
      <c r="I84" s="234"/>
      <c r="J84" s="234"/>
      <c r="K84" s="234"/>
      <c r="L84" s="234"/>
    </row>
    <row r="85" spans="1:12" x14ac:dyDescent="0.25">
      <c r="A85" s="84" t="s">
        <v>18</v>
      </c>
      <c r="B85" s="88">
        <v>3</v>
      </c>
      <c r="C85" s="88">
        <v>0</v>
      </c>
      <c r="D85" s="88">
        <v>2</v>
      </c>
      <c r="E85" s="88">
        <v>1</v>
      </c>
      <c r="F85" s="88">
        <v>0</v>
      </c>
      <c r="G85" s="88">
        <v>0</v>
      </c>
      <c r="H85" s="88">
        <v>0</v>
      </c>
      <c r="I85" s="234"/>
      <c r="J85" s="234"/>
      <c r="K85" s="234"/>
      <c r="L85" s="234"/>
    </row>
    <row r="86" spans="1:12" x14ac:dyDescent="0.25">
      <c r="A86" s="84" t="s">
        <v>19</v>
      </c>
      <c r="B86" s="88">
        <v>1</v>
      </c>
      <c r="C86" s="88">
        <v>0</v>
      </c>
      <c r="D86" s="88">
        <v>0</v>
      </c>
      <c r="E86" s="88">
        <v>1</v>
      </c>
      <c r="F86" s="88">
        <v>0</v>
      </c>
      <c r="G86" s="88">
        <v>0</v>
      </c>
      <c r="H86" s="88">
        <v>0</v>
      </c>
      <c r="I86" s="234"/>
      <c r="J86" s="234"/>
      <c r="K86" s="234"/>
      <c r="L86" s="234"/>
    </row>
    <row r="87" spans="1:12" x14ac:dyDescent="0.25">
      <c r="A87" s="84" t="s">
        <v>20</v>
      </c>
      <c r="B87" s="88">
        <v>6</v>
      </c>
      <c r="C87" s="88">
        <v>0</v>
      </c>
      <c r="D87" s="88">
        <v>1</v>
      </c>
      <c r="E87" s="88">
        <v>3</v>
      </c>
      <c r="F87" s="88">
        <v>2</v>
      </c>
      <c r="G87" s="88">
        <v>0</v>
      </c>
      <c r="H87" s="88">
        <v>0</v>
      </c>
      <c r="I87" s="234"/>
      <c r="J87" s="234"/>
      <c r="K87" s="234"/>
      <c r="L87" s="234"/>
    </row>
    <row r="88" spans="1:12" x14ac:dyDescent="0.25">
      <c r="A88" s="84" t="s">
        <v>21</v>
      </c>
      <c r="B88" s="88">
        <v>9</v>
      </c>
      <c r="C88" s="88">
        <v>0</v>
      </c>
      <c r="D88" s="88">
        <v>1</v>
      </c>
      <c r="E88" s="88">
        <v>6</v>
      </c>
      <c r="F88" s="88">
        <v>2</v>
      </c>
      <c r="G88" s="88">
        <v>0</v>
      </c>
      <c r="H88" s="88">
        <v>0</v>
      </c>
      <c r="I88" s="234"/>
      <c r="J88" s="234"/>
      <c r="K88" s="234"/>
      <c r="L88" s="234"/>
    </row>
    <row r="89" spans="1:12" x14ac:dyDescent="0.25">
      <c r="A89" s="84" t="s">
        <v>22</v>
      </c>
      <c r="B89" s="88">
        <v>6</v>
      </c>
      <c r="C89" s="88">
        <v>2</v>
      </c>
      <c r="D89" s="88">
        <v>4</v>
      </c>
      <c r="E89" s="88">
        <v>0</v>
      </c>
      <c r="F89" s="88">
        <v>0</v>
      </c>
      <c r="G89" s="88">
        <v>0</v>
      </c>
      <c r="H89" s="88">
        <v>0</v>
      </c>
      <c r="I89" s="234"/>
      <c r="J89" s="234"/>
      <c r="K89" s="234"/>
      <c r="L89" s="234"/>
    </row>
    <row r="90" spans="1:12" x14ac:dyDescent="0.25">
      <c r="A90" s="84" t="s">
        <v>23</v>
      </c>
      <c r="B90" s="88">
        <v>0</v>
      </c>
      <c r="C90" s="88">
        <v>0</v>
      </c>
      <c r="D90" s="88">
        <v>0</v>
      </c>
      <c r="E90" s="88">
        <v>0</v>
      </c>
      <c r="F90" s="88">
        <v>0</v>
      </c>
      <c r="G90" s="88">
        <v>0</v>
      </c>
      <c r="H90" s="88">
        <v>0</v>
      </c>
      <c r="I90" s="234"/>
      <c r="J90" s="234"/>
      <c r="K90" s="234"/>
      <c r="L90" s="234"/>
    </row>
    <row r="91" spans="1:12" x14ac:dyDescent="0.25">
      <c r="A91" s="84" t="s">
        <v>24</v>
      </c>
      <c r="B91" s="88">
        <v>2</v>
      </c>
      <c r="C91" s="88">
        <v>0</v>
      </c>
      <c r="D91" s="88">
        <v>2</v>
      </c>
      <c r="E91" s="88">
        <v>0</v>
      </c>
      <c r="F91" s="88">
        <v>0</v>
      </c>
      <c r="G91" s="88">
        <v>0</v>
      </c>
      <c r="H91" s="88">
        <v>0</v>
      </c>
      <c r="I91" s="234"/>
      <c r="J91" s="234"/>
      <c r="K91" s="234"/>
      <c r="L91" s="234"/>
    </row>
    <row r="92" spans="1:12" x14ac:dyDescent="0.25">
      <c r="A92" s="84" t="s">
        <v>25</v>
      </c>
      <c r="B92" s="88">
        <v>13</v>
      </c>
      <c r="C92" s="88">
        <v>13</v>
      </c>
      <c r="D92" s="88">
        <v>0</v>
      </c>
      <c r="E92" s="88">
        <v>0</v>
      </c>
      <c r="F92" s="88">
        <v>0</v>
      </c>
      <c r="G92" s="88">
        <v>0</v>
      </c>
      <c r="H92" s="88">
        <v>0</v>
      </c>
      <c r="I92" s="234"/>
      <c r="J92" s="234"/>
      <c r="K92" s="234"/>
      <c r="L92" s="234"/>
    </row>
    <row r="93" spans="1:12" x14ac:dyDescent="0.25">
      <c r="A93" s="84" t="s">
        <v>26</v>
      </c>
      <c r="B93" s="88">
        <v>0</v>
      </c>
      <c r="C93" s="88">
        <v>0</v>
      </c>
      <c r="D93" s="88">
        <v>0</v>
      </c>
      <c r="E93" s="88">
        <v>0</v>
      </c>
      <c r="F93" s="88">
        <v>0</v>
      </c>
      <c r="G93" s="88">
        <v>0</v>
      </c>
      <c r="H93" s="88">
        <v>0</v>
      </c>
      <c r="I93" s="234"/>
      <c r="J93" s="234"/>
      <c r="K93" s="234"/>
      <c r="L93" s="234"/>
    </row>
    <row r="94" spans="1:12" x14ac:dyDescent="0.25">
      <c r="A94" s="84" t="s">
        <v>27</v>
      </c>
      <c r="B94" s="88">
        <v>0</v>
      </c>
      <c r="C94" s="88">
        <v>0</v>
      </c>
      <c r="D94" s="88">
        <v>0</v>
      </c>
      <c r="E94" s="88">
        <v>0</v>
      </c>
      <c r="F94" s="88">
        <v>0</v>
      </c>
      <c r="G94" s="88">
        <v>0</v>
      </c>
      <c r="H94" s="88">
        <v>0</v>
      </c>
      <c r="I94" s="234"/>
      <c r="J94" s="234"/>
      <c r="K94" s="234"/>
      <c r="L94" s="234"/>
    </row>
    <row r="95" spans="1:12" x14ac:dyDescent="0.25">
      <c r="A95" s="84" t="s">
        <v>28</v>
      </c>
      <c r="B95" s="88">
        <v>0</v>
      </c>
      <c r="C95" s="88">
        <v>0</v>
      </c>
      <c r="D95" s="88">
        <v>0</v>
      </c>
      <c r="E95" s="88">
        <v>0</v>
      </c>
      <c r="F95" s="88">
        <v>0</v>
      </c>
      <c r="G95" s="88">
        <v>0</v>
      </c>
      <c r="H95" s="88">
        <v>0</v>
      </c>
      <c r="I95" s="234"/>
      <c r="J95" s="234"/>
      <c r="K95" s="234"/>
      <c r="L95" s="234"/>
    </row>
    <row r="96" spans="1:12" x14ac:dyDescent="0.25">
      <c r="A96" s="84" t="s">
        <v>29</v>
      </c>
      <c r="B96" s="88">
        <v>37</v>
      </c>
      <c r="C96" s="88">
        <v>1</v>
      </c>
      <c r="D96" s="88">
        <v>12</v>
      </c>
      <c r="E96" s="88">
        <v>0</v>
      </c>
      <c r="F96" s="88">
        <v>24</v>
      </c>
      <c r="G96" s="88">
        <v>0</v>
      </c>
      <c r="H96" s="88">
        <v>0</v>
      </c>
      <c r="I96" s="234"/>
      <c r="J96" s="234"/>
      <c r="K96" s="234"/>
      <c r="L96" s="234"/>
    </row>
    <row r="97" spans="1:12" x14ac:dyDescent="0.25">
      <c r="A97" s="84" t="s">
        <v>30</v>
      </c>
      <c r="B97" s="88">
        <v>2</v>
      </c>
      <c r="C97" s="88">
        <v>1</v>
      </c>
      <c r="D97" s="88">
        <v>1</v>
      </c>
      <c r="E97" s="88">
        <v>0</v>
      </c>
      <c r="F97" s="88">
        <v>0</v>
      </c>
      <c r="G97" s="88">
        <v>0</v>
      </c>
      <c r="H97" s="88">
        <v>0</v>
      </c>
      <c r="I97" s="234"/>
      <c r="J97" s="234"/>
      <c r="K97" s="234"/>
      <c r="L97" s="234"/>
    </row>
    <row r="98" spans="1:12" x14ac:dyDescent="0.25">
      <c r="A98" s="84" t="s">
        <v>31</v>
      </c>
      <c r="B98" s="696">
        <v>6</v>
      </c>
      <c r="C98" s="88">
        <v>0</v>
      </c>
      <c r="D98" s="88">
        <v>2</v>
      </c>
      <c r="E98" s="88">
        <v>2</v>
      </c>
      <c r="F98" s="696">
        <v>2</v>
      </c>
      <c r="G98" s="696">
        <v>0</v>
      </c>
      <c r="H98" s="696">
        <f t="shared" ref="C98:H99" si="2">SUM(H81:H97)</f>
        <v>0</v>
      </c>
      <c r="I98" s="234"/>
      <c r="J98" s="234"/>
      <c r="K98" s="234"/>
      <c r="L98" s="234"/>
    </row>
    <row r="99" spans="1:12" s="299" customFormat="1" x14ac:dyDescent="0.25">
      <c r="A99" s="182" t="s">
        <v>32</v>
      </c>
      <c r="B99" s="699">
        <f>SUM(B82:B98)</f>
        <v>180</v>
      </c>
      <c r="C99" s="699">
        <f t="shared" si="2"/>
        <v>20</v>
      </c>
      <c r="D99" s="699">
        <f t="shared" si="2"/>
        <v>35</v>
      </c>
      <c r="E99" s="699">
        <f t="shared" si="2"/>
        <v>35</v>
      </c>
      <c r="F99" s="699">
        <f t="shared" si="2"/>
        <v>89</v>
      </c>
      <c r="G99" s="699">
        <f t="shared" si="2"/>
        <v>1</v>
      </c>
      <c r="H99" s="699">
        <f t="shared" si="2"/>
        <v>0</v>
      </c>
      <c r="I99" s="239"/>
      <c r="J99" s="239"/>
      <c r="K99" s="239"/>
      <c r="L99" s="239"/>
    </row>
    <row r="100" spans="1:12" x14ac:dyDescent="0.25">
      <c r="A100" s="234"/>
      <c r="B100" s="281"/>
      <c r="C100" s="234"/>
      <c r="D100" s="234"/>
      <c r="E100" s="234"/>
      <c r="F100" s="234"/>
      <c r="G100" s="234"/>
      <c r="H100" s="234"/>
      <c r="I100" s="234"/>
      <c r="J100" s="234"/>
      <c r="K100" s="234"/>
      <c r="L100" s="234"/>
    </row>
    <row r="101" spans="1:12" x14ac:dyDescent="0.25">
      <c r="A101" s="234"/>
      <c r="B101" s="234"/>
      <c r="C101" s="234"/>
      <c r="D101" s="234"/>
      <c r="E101" s="234"/>
      <c r="F101" s="234"/>
      <c r="G101" s="234"/>
      <c r="H101" s="234"/>
      <c r="I101" s="234"/>
      <c r="J101" s="234"/>
      <c r="K101" s="234"/>
      <c r="L101" s="234"/>
    </row>
    <row r="102" spans="1:12" ht="47.25" x14ac:dyDescent="0.25">
      <c r="A102" s="236" t="s">
        <v>53</v>
      </c>
      <c r="B102" s="236"/>
      <c r="C102" s="236"/>
      <c r="D102" s="236"/>
      <c r="E102" s="236"/>
      <c r="F102" s="236"/>
      <c r="G102" s="236"/>
      <c r="H102" s="236"/>
      <c r="I102" s="236"/>
      <c r="J102" s="236"/>
      <c r="K102" s="236"/>
      <c r="L102" s="234"/>
    </row>
    <row r="103" spans="1:12" x14ac:dyDescent="0.25">
      <c r="A103" s="234"/>
      <c r="B103" s="234"/>
      <c r="C103" s="234"/>
      <c r="D103" s="234"/>
      <c r="E103" s="234"/>
      <c r="F103" s="234"/>
      <c r="G103" s="234"/>
      <c r="H103" s="234"/>
      <c r="I103" s="234"/>
      <c r="J103" s="234"/>
      <c r="K103" s="234"/>
      <c r="L103" s="234"/>
    </row>
    <row r="104" spans="1:12" x14ac:dyDescent="0.25">
      <c r="A104" s="234"/>
      <c r="B104" s="234"/>
      <c r="C104" s="234"/>
      <c r="D104" s="234"/>
      <c r="E104" s="234"/>
      <c r="F104" s="234"/>
      <c r="G104" s="234"/>
      <c r="H104" s="234"/>
      <c r="I104" s="234"/>
      <c r="J104" s="234"/>
      <c r="K104" s="234"/>
      <c r="L104" s="234"/>
    </row>
    <row r="105" spans="1:12" x14ac:dyDescent="0.25">
      <c r="A105" s="332" t="s">
        <v>54</v>
      </c>
      <c r="B105" s="332"/>
      <c r="C105" s="332"/>
      <c r="D105" s="332"/>
      <c r="E105" s="332"/>
      <c r="F105" s="332"/>
      <c r="G105" s="332"/>
      <c r="H105" s="332"/>
      <c r="I105" s="279"/>
      <c r="J105" s="234"/>
      <c r="K105" s="234"/>
      <c r="L105" s="234"/>
    </row>
    <row r="106" spans="1:12" x14ac:dyDescent="0.25">
      <c r="A106" s="332"/>
      <c r="B106" s="332"/>
      <c r="C106" s="332"/>
      <c r="D106" s="332"/>
      <c r="E106" s="332"/>
      <c r="F106" s="332"/>
      <c r="G106" s="332"/>
      <c r="H106" s="332"/>
      <c r="I106" s="279"/>
      <c r="J106" s="234"/>
      <c r="K106" s="234"/>
      <c r="L106" s="234"/>
    </row>
    <row r="107" spans="1:12" x14ac:dyDescent="0.25">
      <c r="A107" s="234"/>
      <c r="B107" s="234"/>
      <c r="C107" s="234"/>
      <c r="D107" s="234"/>
      <c r="E107" s="234"/>
      <c r="F107" s="234"/>
      <c r="G107" s="234"/>
      <c r="H107" s="234"/>
      <c r="I107" s="331"/>
      <c r="J107" s="234"/>
      <c r="K107" s="234"/>
      <c r="L107" s="234"/>
    </row>
    <row r="108" spans="1:12" x14ac:dyDescent="0.25">
      <c r="A108" s="279"/>
      <c r="B108" s="279"/>
      <c r="C108" s="234"/>
      <c r="D108" s="234"/>
      <c r="E108" s="234"/>
      <c r="F108" s="279"/>
      <c r="G108" s="279"/>
      <c r="H108" s="279"/>
      <c r="J108" s="279"/>
      <c r="K108" s="279"/>
      <c r="L108" s="279"/>
    </row>
    <row r="109" spans="1:12" x14ac:dyDescent="0.25">
      <c r="D109" s="331"/>
      <c r="E109" s="331"/>
      <c r="F109" s="331"/>
    </row>
    <row r="110" spans="1:12" ht="47.25" x14ac:dyDescent="0.25">
      <c r="A110" s="281"/>
      <c r="B110" s="325" t="s">
        <v>55</v>
      </c>
      <c r="C110" s="325" t="s">
        <v>56</v>
      </c>
    </row>
    <row r="111" spans="1:12" x14ac:dyDescent="0.25">
      <c r="A111" s="281" t="s">
        <v>57</v>
      </c>
      <c r="B111" s="696">
        <v>524</v>
      </c>
      <c r="C111" s="696">
        <v>292</v>
      </c>
    </row>
    <row r="112" spans="1:12" x14ac:dyDescent="0.25">
      <c r="A112" s="281" t="s">
        <v>58</v>
      </c>
      <c r="B112" s="696">
        <v>925</v>
      </c>
      <c r="C112" s="696">
        <v>392</v>
      </c>
    </row>
    <row r="113" spans="1:9" x14ac:dyDescent="0.25">
      <c r="A113" s="281" t="s">
        <v>59</v>
      </c>
      <c r="B113" s="696">
        <v>49</v>
      </c>
      <c r="C113" s="696">
        <v>12</v>
      </c>
    </row>
    <row r="114" spans="1:9" x14ac:dyDescent="0.25">
      <c r="A114" s="281" t="s">
        <v>60</v>
      </c>
      <c r="B114" s="696">
        <v>81</v>
      </c>
      <c r="C114" s="696">
        <v>26</v>
      </c>
    </row>
    <row r="115" spans="1:9" x14ac:dyDescent="0.25">
      <c r="A115" s="281" t="s">
        <v>61</v>
      </c>
      <c r="B115" s="696">
        <v>7</v>
      </c>
      <c r="C115" s="696">
        <v>2</v>
      </c>
    </row>
    <row r="116" spans="1:9" x14ac:dyDescent="0.25">
      <c r="A116" s="286" t="s">
        <v>62</v>
      </c>
      <c r="B116" s="696">
        <v>5</v>
      </c>
      <c r="C116" s="696">
        <v>3</v>
      </c>
    </row>
    <row r="117" spans="1:9" x14ac:dyDescent="0.25">
      <c r="A117" s="286" t="s">
        <v>63</v>
      </c>
      <c r="B117" s="696">
        <v>19</v>
      </c>
      <c r="C117" s="696">
        <v>4</v>
      </c>
      <c r="D117" s="234"/>
    </row>
    <row r="118" spans="1:9" x14ac:dyDescent="0.25">
      <c r="A118" s="184" t="s">
        <v>32</v>
      </c>
      <c r="B118" s="700">
        <f>SUM(B111:B117)</f>
        <v>1610</v>
      </c>
      <c r="C118" s="700">
        <f>SUM(C111:C117)</f>
        <v>731</v>
      </c>
      <c r="D118" s="234"/>
    </row>
    <row r="119" spans="1:9" x14ac:dyDescent="0.25">
      <c r="A119" s="287" t="s">
        <v>64</v>
      </c>
      <c r="C119" s="288"/>
      <c r="D119" s="288"/>
      <c r="E119" s="288"/>
      <c r="I119" s="234"/>
    </row>
    <row r="122" spans="1:9" ht="47.25" x14ac:dyDescent="0.25">
      <c r="A122" s="281"/>
      <c r="B122" s="325" t="s">
        <v>65</v>
      </c>
      <c r="C122" s="338" t="s">
        <v>66</v>
      </c>
      <c r="D122" s="338" t="s">
        <v>67</v>
      </c>
      <c r="E122" s="338" t="s">
        <v>68</v>
      </c>
      <c r="F122" s="338" t="s">
        <v>69</v>
      </c>
    </row>
    <row r="123" spans="1:9" ht="31.5" x14ac:dyDescent="0.25">
      <c r="A123" s="243" t="s">
        <v>70</v>
      </c>
      <c r="B123" s="696">
        <v>18</v>
      </c>
      <c r="C123" s="696">
        <v>1</v>
      </c>
      <c r="D123" s="696">
        <v>3</v>
      </c>
      <c r="E123" s="696">
        <v>1</v>
      </c>
      <c r="F123" s="696">
        <v>5</v>
      </c>
    </row>
    <row r="124" spans="1:9" x14ac:dyDescent="0.25">
      <c r="C124" s="244"/>
      <c r="D124" s="244"/>
      <c r="E124" s="244"/>
    </row>
    <row r="125" spans="1:9" x14ac:dyDescent="0.25">
      <c r="A125" s="274" t="s">
        <v>71</v>
      </c>
    </row>
    <row r="126" spans="1:9" x14ac:dyDescent="0.25">
      <c r="A126" s="274" t="s">
        <v>72</v>
      </c>
    </row>
    <row r="127" spans="1:9" x14ac:dyDescent="0.25">
      <c r="A127" s="274" t="s">
        <v>73</v>
      </c>
    </row>
    <row r="129" spans="1:5" x14ac:dyDescent="0.25">
      <c r="B129" s="1444" t="s">
        <v>74</v>
      </c>
      <c r="C129" s="1445"/>
      <c r="D129" s="1446"/>
    </row>
    <row r="130" spans="1:5" x14ac:dyDescent="0.25">
      <c r="B130" s="281" t="s">
        <v>75</v>
      </c>
      <c r="C130" s="701">
        <v>1605</v>
      </c>
      <c r="D130" s="290"/>
    </row>
    <row r="131" spans="1:5" x14ac:dyDescent="0.25">
      <c r="B131" s="281" t="s">
        <v>76</v>
      </c>
      <c r="C131" s="289">
        <v>727</v>
      </c>
      <c r="D131" s="290"/>
    </row>
    <row r="132" spans="1:5" ht="31.5" x14ac:dyDescent="0.25">
      <c r="B132" s="245" t="s">
        <v>77</v>
      </c>
      <c r="C132" s="281" t="s">
        <v>80</v>
      </c>
      <c r="D132" s="696">
        <v>152</v>
      </c>
    </row>
    <row r="133" spans="1:5" ht="31.5" x14ac:dyDescent="0.25">
      <c r="B133" s="291"/>
      <c r="C133" s="243" t="s">
        <v>82</v>
      </c>
      <c r="D133" s="696">
        <v>32</v>
      </c>
    </row>
    <row r="134" spans="1:5" x14ac:dyDescent="0.25">
      <c r="B134" s="281" t="s">
        <v>78</v>
      </c>
      <c r="C134" s="289" t="s">
        <v>143</v>
      </c>
      <c r="D134" s="290"/>
    </row>
    <row r="135" spans="1:5" x14ac:dyDescent="0.25">
      <c r="B135" s="184" t="s">
        <v>32</v>
      </c>
      <c r="C135" s="166"/>
      <c r="D135" s="702">
        <f>C130+C131+D132+D133+4</f>
        <v>2520</v>
      </c>
    </row>
    <row r="140" spans="1:5" x14ac:dyDescent="0.25">
      <c r="A140" s="1450" t="s">
        <v>94</v>
      </c>
      <c r="B140" s="1450"/>
      <c r="C140" s="1450"/>
      <c r="D140" s="1450"/>
      <c r="E140" s="1450"/>
    </row>
    <row r="141" spans="1:5" x14ac:dyDescent="0.25">
      <c r="A141" s="339" t="s">
        <v>95</v>
      </c>
      <c r="B141" s="1451" t="s">
        <v>142</v>
      </c>
      <c r="C141" s="1445"/>
      <c r="D141" s="1445"/>
      <c r="E141" s="1445"/>
    </row>
    <row r="142" spans="1:5" x14ac:dyDescent="0.25">
      <c r="A142" s="281"/>
      <c r="B142" s="1453" t="s">
        <v>32</v>
      </c>
      <c r="C142" s="1418" t="s">
        <v>84</v>
      </c>
      <c r="D142" s="1418" t="s">
        <v>85</v>
      </c>
      <c r="E142" s="1418" t="s">
        <v>86</v>
      </c>
    </row>
    <row r="143" spans="1:5" x14ac:dyDescent="0.25">
      <c r="A143" s="281"/>
      <c r="B143" s="1454"/>
      <c r="C143" s="1419"/>
      <c r="D143" s="1454"/>
      <c r="E143" s="1454"/>
    </row>
    <row r="144" spans="1:5" x14ac:dyDescent="0.25">
      <c r="A144" s="340" t="s">
        <v>87</v>
      </c>
      <c r="B144" s="696">
        <v>10</v>
      </c>
      <c r="C144" s="696">
        <v>10</v>
      </c>
      <c r="D144" s="696">
        <v>0</v>
      </c>
      <c r="E144" s="696">
        <v>0</v>
      </c>
    </row>
    <row r="145" spans="1:5" x14ac:dyDescent="0.25">
      <c r="A145" s="340" t="s">
        <v>88</v>
      </c>
      <c r="B145" s="696">
        <v>3</v>
      </c>
      <c r="C145" s="696">
        <v>3</v>
      </c>
      <c r="D145" s="696">
        <v>0</v>
      </c>
      <c r="E145" s="696">
        <v>0</v>
      </c>
    </row>
    <row r="146" spans="1:5" x14ac:dyDescent="0.25">
      <c r="A146" s="340" t="s">
        <v>89</v>
      </c>
      <c r="B146" s="696">
        <v>7</v>
      </c>
      <c r="C146" s="696">
        <v>7</v>
      </c>
      <c r="D146" s="696">
        <v>0</v>
      </c>
      <c r="E146" s="696">
        <v>0</v>
      </c>
    </row>
    <row r="147" spans="1:5" x14ac:dyDescent="0.25">
      <c r="A147" s="340" t="s">
        <v>90</v>
      </c>
      <c r="B147" s="696">
        <v>0</v>
      </c>
      <c r="C147" s="696">
        <v>0</v>
      </c>
      <c r="D147" s="696">
        <v>0</v>
      </c>
      <c r="E147" s="696">
        <v>0</v>
      </c>
    </row>
    <row r="148" spans="1:5" x14ac:dyDescent="0.25">
      <c r="A148" s="340" t="s">
        <v>91</v>
      </c>
      <c r="B148" s="696">
        <v>26</v>
      </c>
      <c r="C148" s="696">
        <v>16</v>
      </c>
      <c r="D148" s="696">
        <v>10</v>
      </c>
      <c r="E148" s="696">
        <v>0</v>
      </c>
    </row>
    <row r="149" spans="1:5" x14ac:dyDescent="0.25">
      <c r="A149" s="340" t="s">
        <v>92</v>
      </c>
      <c r="B149" s="696">
        <v>2</v>
      </c>
      <c r="C149" s="696">
        <v>2</v>
      </c>
      <c r="D149" s="696">
        <v>0</v>
      </c>
      <c r="E149" s="696">
        <v>0</v>
      </c>
    </row>
    <row r="150" spans="1:5" x14ac:dyDescent="0.25">
      <c r="A150" s="340" t="s">
        <v>93</v>
      </c>
      <c r="B150" s="696">
        <v>3</v>
      </c>
      <c r="C150" s="696">
        <v>2</v>
      </c>
      <c r="D150" s="696">
        <v>1</v>
      </c>
      <c r="E150" s="696">
        <v>0</v>
      </c>
    </row>
    <row r="151" spans="1:5" ht="34.5" customHeight="1" x14ac:dyDescent="0.25"/>
  </sheetData>
  <mergeCells count="17">
    <mergeCell ref="A50:C50"/>
    <mergeCell ref="A5:L5"/>
    <mergeCell ref="A8:A9"/>
    <mergeCell ref="B8:B9"/>
    <mergeCell ref="C8:E8"/>
    <mergeCell ref="F8:L8"/>
    <mergeCell ref="B142:B143"/>
    <mergeCell ref="C142:C143"/>
    <mergeCell ref="D142:D143"/>
    <mergeCell ref="E142:E143"/>
    <mergeCell ref="A51:C51"/>
    <mergeCell ref="A55:H55"/>
    <mergeCell ref="B57:C57"/>
    <mergeCell ref="B129:D129"/>
    <mergeCell ref="A140:E140"/>
    <mergeCell ref="B141:E141"/>
    <mergeCell ref="A79:H79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46"/>
  <sheetViews>
    <sheetView topLeftCell="A58" zoomScale="60" zoomScaleNormal="60" workbookViewId="0">
      <selection sqref="A1:XFD1048576"/>
    </sheetView>
  </sheetViews>
  <sheetFormatPr defaultRowHeight="15" x14ac:dyDescent="0.25"/>
  <cols>
    <col min="1" max="1" width="39.42578125" customWidth="1"/>
    <col min="2" max="2" width="24.28515625" customWidth="1"/>
    <col min="3" max="3" width="22.7109375" customWidth="1"/>
    <col min="4" max="4" width="13.85546875" customWidth="1"/>
    <col min="5" max="5" width="26.42578125" customWidth="1"/>
    <col min="6" max="6" width="16.85546875" customWidth="1"/>
    <col min="7" max="7" width="22.42578125" customWidth="1"/>
    <col min="8" max="8" width="24" customWidth="1"/>
    <col min="9" max="9" width="20.85546875" customWidth="1"/>
    <col min="10" max="10" width="15.140625" customWidth="1"/>
    <col min="11" max="11" width="22.28515625" customWidth="1"/>
    <col min="12" max="12" width="25.85546875" customWidth="1"/>
    <col min="257" max="257" width="39.42578125" customWidth="1"/>
    <col min="258" max="258" width="24.28515625" customWidth="1"/>
    <col min="259" max="259" width="18.85546875" customWidth="1"/>
    <col min="260" max="260" width="13.85546875" customWidth="1"/>
    <col min="261" max="261" width="14.140625" customWidth="1"/>
    <col min="262" max="262" width="16.85546875" customWidth="1"/>
    <col min="263" max="263" width="16.7109375" customWidth="1"/>
    <col min="264" max="264" width="15.42578125" customWidth="1"/>
    <col min="265" max="265" width="17.28515625" customWidth="1"/>
    <col min="266" max="266" width="15.140625" customWidth="1"/>
    <col min="267" max="267" width="17.7109375" customWidth="1"/>
    <col min="268" max="268" width="14.85546875" customWidth="1"/>
    <col min="513" max="513" width="39.42578125" customWidth="1"/>
    <col min="514" max="514" width="24.28515625" customWidth="1"/>
    <col min="515" max="515" width="18.85546875" customWidth="1"/>
    <col min="516" max="516" width="13.85546875" customWidth="1"/>
    <col min="517" max="517" width="14.140625" customWidth="1"/>
    <col min="518" max="518" width="16.85546875" customWidth="1"/>
    <col min="519" max="519" width="16.7109375" customWidth="1"/>
    <col min="520" max="520" width="15.42578125" customWidth="1"/>
    <col min="521" max="521" width="17.28515625" customWidth="1"/>
    <col min="522" max="522" width="15.140625" customWidth="1"/>
    <col min="523" max="523" width="17.7109375" customWidth="1"/>
    <col min="524" max="524" width="14.85546875" customWidth="1"/>
    <col min="769" max="769" width="39.42578125" customWidth="1"/>
    <col min="770" max="770" width="24.28515625" customWidth="1"/>
    <col min="771" max="771" width="18.85546875" customWidth="1"/>
    <col min="772" max="772" width="13.85546875" customWidth="1"/>
    <col min="773" max="773" width="14.140625" customWidth="1"/>
    <col min="774" max="774" width="16.85546875" customWidth="1"/>
    <col min="775" max="775" width="16.7109375" customWidth="1"/>
    <col min="776" max="776" width="15.42578125" customWidth="1"/>
    <col min="777" max="777" width="17.28515625" customWidth="1"/>
    <col min="778" max="778" width="15.140625" customWidth="1"/>
    <col min="779" max="779" width="17.7109375" customWidth="1"/>
    <col min="780" max="780" width="14.85546875" customWidth="1"/>
    <col min="1025" max="1025" width="39.42578125" customWidth="1"/>
    <col min="1026" max="1026" width="24.28515625" customWidth="1"/>
    <col min="1027" max="1027" width="18.85546875" customWidth="1"/>
    <col min="1028" max="1028" width="13.85546875" customWidth="1"/>
    <col min="1029" max="1029" width="14.140625" customWidth="1"/>
    <col min="1030" max="1030" width="16.85546875" customWidth="1"/>
    <col min="1031" max="1031" width="16.7109375" customWidth="1"/>
    <col min="1032" max="1032" width="15.42578125" customWidth="1"/>
    <col min="1033" max="1033" width="17.28515625" customWidth="1"/>
    <col min="1034" max="1034" width="15.140625" customWidth="1"/>
    <col min="1035" max="1035" width="17.7109375" customWidth="1"/>
    <col min="1036" max="1036" width="14.85546875" customWidth="1"/>
    <col min="1281" max="1281" width="39.42578125" customWidth="1"/>
    <col min="1282" max="1282" width="24.28515625" customWidth="1"/>
    <col min="1283" max="1283" width="18.85546875" customWidth="1"/>
    <col min="1284" max="1284" width="13.85546875" customWidth="1"/>
    <col min="1285" max="1285" width="14.140625" customWidth="1"/>
    <col min="1286" max="1286" width="16.85546875" customWidth="1"/>
    <col min="1287" max="1287" width="16.7109375" customWidth="1"/>
    <col min="1288" max="1288" width="15.42578125" customWidth="1"/>
    <col min="1289" max="1289" width="17.28515625" customWidth="1"/>
    <col min="1290" max="1290" width="15.140625" customWidth="1"/>
    <col min="1291" max="1291" width="17.7109375" customWidth="1"/>
    <col min="1292" max="1292" width="14.85546875" customWidth="1"/>
    <col min="1537" max="1537" width="39.42578125" customWidth="1"/>
    <col min="1538" max="1538" width="24.28515625" customWidth="1"/>
    <col min="1539" max="1539" width="18.85546875" customWidth="1"/>
    <col min="1540" max="1540" width="13.85546875" customWidth="1"/>
    <col min="1541" max="1541" width="14.140625" customWidth="1"/>
    <col min="1542" max="1542" width="16.85546875" customWidth="1"/>
    <col min="1543" max="1543" width="16.7109375" customWidth="1"/>
    <col min="1544" max="1544" width="15.42578125" customWidth="1"/>
    <col min="1545" max="1545" width="17.28515625" customWidth="1"/>
    <col min="1546" max="1546" width="15.140625" customWidth="1"/>
    <col min="1547" max="1547" width="17.7109375" customWidth="1"/>
    <col min="1548" max="1548" width="14.85546875" customWidth="1"/>
    <col min="1793" max="1793" width="39.42578125" customWidth="1"/>
    <col min="1794" max="1794" width="24.28515625" customWidth="1"/>
    <col min="1795" max="1795" width="18.85546875" customWidth="1"/>
    <col min="1796" max="1796" width="13.85546875" customWidth="1"/>
    <col min="1797" max="1797" width="14.140625" customWidth="1"/>
    <col min="1798" max="1798" width="16.85546875" customWidth="1"/>
    <col min="1799" max="1799" width="16.7109375" customWidth="1"/>
    <col min="1800" max="1800" width="15.42578125" customWidth="1"/>
    <col min="1801" max="1801" width="17.28515625" customWidth="1"/>
    <col min="1802" max="1802" width="15.140625" customWidth="1"/>
    <col min="1803" max="1803" width="17.7109375" customWidth="1"/>
    <col min="1804" max="1804" width="14.85546875" customWidth="1"/>
    <col min="2049" max="2049" width="39.42578125" customWidth="1"/>
    <col min="2050" max="2050" width="24.28515625" customWidth="1"/>
    <col min="2051" max="2051" width="18.85546875" customWidth="1"/>
    <col min="2052" max="2052" width="13.85546875" customWidth="1"/>
    <col min="2053" max="2053" width="14.140625" customWidth="1"/>
    <col min="2054" max="2054" width="16.85546875" customWidth="1"/>
    <col min="2055" max="2055" width="16.7109375" customWidth="1"/>
    <col min="2056" max="2056" width="15.42578125" customWidth="1"/>
    <col min="2057" max="2057" width="17.28515625" customWidth="1"/>
    <col min="2058" max="2058" width="15.140625" customWidth="1"/>
    <col min="2059" max="2059" width="17.7109375" customWidth="1"/>
    <col min="2060" max="2060" width="14.85546875" customWidth="1"/>
    <col min="2305" max="2305" width="39.42578125" customWidth="1"/>
    <col min="2306" max="2306" width="24.28515625" customWidth="1"/>
    <col min="2307" max="2307" width="18.85546875" customWidth="1"/>
    <col min="2308" max="2308" width="13.85546875" customWidth="1"/>
    <col min="2309" max="2309" width="14.140625" customWidth="1"/>
    <col min="2310" max="2310" width="16.85546875" customWidth="1"/>
    <col min="2311" max="2311" width="16.7109375" customWidth="1"/>
    <col min="2312" max="2312" width="15.42578125" customWidth="1"/>
    <col min="2313" max="2313" width="17.28515625" customWidth="1"/>
    <col min="2314" max="2314" width="15.140625" customWidth="1"/>
    <col min="2315" max="2315" width="17.7109375" customWidth="1"/>
    <col min="2316" max="2316" width="14.85546875" customWidth="1"/>
    <col min="2561" max="2561" width="39.42578125" customWidth="1"/>
    <col min="2562" max="2562" width="24.28515625" customWidth="1"/>
    <col min="2563" max="2563" width="18.85546875" customWidth="1"/>
    <col min="2564" max="2564" width="13.85546875" customWidth="1"/>
    <col min="2565" max="2565" width="14.140625" customWidth="1"/>
    <col min="2566" max="2566" width="16.85546875" customWidth="1"/>
    <col min="2567" max="2567" width="16.7109375" customWidth="1"/>
    <col min="2568" max="2568" width="15.42578125" customWidth="1"/>
    <col min="2569" max="2569" width="17.28515625" customWidth="1"/>
    <col min="2570" max="2570" width="15.140625" customWidth="1"/>
    <col min="2571" max="2571" width="17.7109375" customWidth="1"/>
    <col min="2572" max="2572" width="14.85546875" customWidth="1"/>
    <col min="2817" max="2817" width="39.42578125" customWidth="1"/>
    <col min="2818" max="2818" width="24.28515625" customWidth="1"/>
    <col min="2819" max="2819" width="18.85546875" customWidth="1"/>
    <col min="2820" max="2820" width="13.85546875" customWidth="1"/>
    <col min="2821" max="2821" width="14.140625" customWidth="1"/>
    <col min="2822" max="2822" width="16.85546875" customWidth="1"/>
    <col min="2823" max="2823" width="16.7109375" customWidth="1"/>
    <col min="2824" max="2824" width="15.42578125" customWidth="1"/>
    <col min="2825" max="2825" width="17.28515625" customWidth="1"/>
    <col min="2826" max="2826" width="15.140625" customWidth="1"/>
    <col min="2827" max="2827" width="17.7109375" customWidth="1"/>
    <col min="2828" max="2828" width="14.85546875" customWidth="1"/>
    <col min="3073" max="3073" width="39.42578125" customWidth="1"/>
    <col min="3074" max="3074" width="24.28515625" customWidth="1"/>
    <col min="3075" max="3075" width="18.85546875" customWidth="1"/>
    <col min="3076" max="3076" width="13.85546875" customWidth="1"/>
    <col min="3077" max="3077" width="14.140625" customWidth="1"/>
    <col min="3078" max="3078" width="16.85546875" customWidth="1"/>
    <col min="3079" max="3079" width="16.7109375" customWidth="1"/>
    <col min="3080" max="3080" width="15.42578125" customWidth="1"/>
    <col min="3081" max="3081" width="17.28515625" customWidth="1"/>
    <col min="3082" max="3082" width="15.140625" customWidth="1"/>
    <col min="3083" max="3083" width="17.7109375" customWidth="1"/>
    <col min="3084" max="3084" width="14.85546875" customWidth="1"/>
    <col min="3329" max="3329" width="39.42578125" customWidth="1"/>
    <col min="3330" max="3330" width="24.28515625" customWidth="1"/>
    <col min="3331" max="3331" width="18.85546875" customWidth="1"/>
    <col min="3332" max="3332" width="13.85546875" customWidth="1"/>
    <col min="3333" max="3333" width="14.140625" customWidth="1"/>
    <col min="3334" max="3334" width="16.85546875" customWidth="1"/>
    <col min="3335" max="3335" width="16.7109375" customWidth="1"/>
    <col min="3336" max="3336" width="15.42578125" customWidth="1"/>
    <col min="3337" max="3337" width="17.28515625" customWidth="1"/>
    <col min="3338" max="3338" width="15.140625" customWidth="1"/>
    <col min="3339" max="3339" width="17.7109375" customWidth="1"/>
    <col min="3340" max="3340" width="14.85546875" customWidth="1"/>
    <col min="3585" max="3585" width="39.42578125" customWidth="1"/>
    <col min="3586" max="3586" width="24.28515625" customWidth="1"/>
    <col min="3587" max="3587" width="18.85546875" customWidth="1"/>
    <col min="3588" max="3588" width="13.85546875" customWidth="1"/>
    <col min="3589" max="3589" width="14.140625" customWidth="1"/>
    <col min="3590" max="3590" width="16.85546875" customWidth="1"/>
    <col min="3591" max="3591" width="16.7109375" customWidth="1"/>
    <col min="3592" max="3592" width="15.42578125" customWidth="1"/>
    <col min="3593" max="3593" width="17.28515625" customWidth="1"/>
    <col min="3594" max="3594" width="15.140625" customWidth="1"/>
    <col min="3595" max="3595" width="17.7109375" customWidth="1"/>
    <col min="3596" max="3596" width="14.85546875" customWidth="1"/>
    <col min="3841" max="3841" width="39.42578125" customWidth="1"/>
    <col min="3842" max="3842" width="24.28515625" customWidth="1"/>
    <col min="3843" max="3843" width="18.85546875" customWidth="1"/>
    <col min="3844" max="3844" width="13.85546875" customWidth="1"/>
    <col min="3845" max="3845" width="14.140625" customWidth="1"/>
    <col min="3846" max="3846" width="16.85546875" customWidth="1"/>
    <col min="3847" max="3847" width="16.7109375" customWidth="1"/>
    <col min="3848" max="3848" width="15.42578125" customWidth="1"/>
    <col min="3849" max="3849" width="17.28515625" customWidth="1"/>
    <col min="3850" max="3850" width="15.140625" customWidth="1"/>
    <col min="3851" max="3851" width="17.7109375" customWidth="1"/>
    <col min="3852" max="3852" width="14.85546875" customWidth="1"/>
    <col min="4097" max="4097" width="39.42578125" customWidth="1"/>
    <col min="4098" max="4098" width="24.28515625" customWidth="1"/>
    <col min="4099" max="4099" width="18.85546875" customWidth="1"/>
    <col min="4100" max="4100" width="13.85546875" customWidth="1"/>
    <col min="4101" max="4101" width="14.140625" customWidth="1"/>
    <col min="4102" max="4102" width="16.85546875" customWidth="1"/>
    <col min="4103" max="4103" width="16.7109375" customWidth="1"/>
    <col min="4104" max="4104" width="15.42578125" customWidth="1"/>
    <col min="4105" max="4105" width="17.28515625" customWidth="1"/>
    <col min="4106" max="4106" width="15.140625" customWidth="1"/>
    <col min="4107" max="4107" width="17.7109375" customWidth="1"/>
    <col min="4108" max="4108" width="14.85546875" customWidth="1"/>
    <col min="4353" max="4353" width="39.42578125" customWidth="1"/>
    <col min="4354" max="4354" width="24.28515625" customWidth="1"/>
    <col min="4355" max="4355" width="18.85546875" customWidth="1"/>
    <col min="4356" max="4356" width="13.85546875" customWidth="1"/>
    <col min="4357" max="4357" width="14.140625" customWidth="1"/>
    <col min="4358" max="4358" width="16.85546875" customWidth="1"/>
    <col min="4359" max="4359" width="16.7109375" customWidth="1"/>
    <col min="4360" max="4360" width="15.42578125" customWidth="1"/>
    <col min="4361" max="4361" width="17.28515625" customWidth="1"/>
    <col min="4362" max="4362" width="15.140625" customWidth="1"/>
    <col min="4363" max="4363" width="17.7109375" customWidth="1"/>
    <col min="4364" max="4364" width="14.85546875" customWidth="1"/>
    <col min="4609" max="4609" width="39.42578125" customWidth="1"/>
    <col min="4610" max="4610" width="24.28515625" customWidth="1"/>
    <col min="4611" max="4611" width="18.85546875" customWidth="1"/>
    <col min="4612" max="4612" width="13.85546875" customWidth="1"/>
    <col min="4613" max="4613" width="14.140625" customWidth="1"/>
    <col min="4614" max="4614" width="16.85546875" customWidth="1"/>
    <col min="4615" max="4615" width="16.7109375" customWidth="1"/>
    <col min="4616" max="4616" width="15.42578125" customWidth="1"/>
    <col min="4617" max="4617" width="17.28515625" customWidth="1"/>
    <col min="4618" max="4618" width="15.140625" customWidth="1"/>
    <col min="4619" max="4619" width="17.7109375" customWidth="1"/>
    <col min="4620" max="4620" width="14.85546875" customWidth="1"/>
    <col min="4865" max="4865" width="39.42578125" customWidth="1"/>
    <col min="4866" max="4866" width="24.28515625" customWidth="1"/>
    <col min="4867" max="4867" width="18.85546875" customWidth="1"/>
    <col min="4868" max="4868" width="13.85546875" customWidth="1"/>
    <col min="4869" max="4869" width="14.140625" customWidth="1"/>
    <col min="4870" max="4870" width="16.85546875" customWidth="1"/>
    <col min="4871" max="4871" width="16.7109375" customWidth="1"/>
    <col min="4872" max="4872" width="15.42578125" customWidth="1"/>
    <col min="4873" max="4873" width="17.28515625" customWidth="1"/>
    <col min="4874" max="4874" width="15.140625" customWidth="1"/>
    <col min="4875" max="4875" width="17.7109375" customWidth="1"/>
    <col min="4876" max="4876" width="14.85546875" customWidth="1"/>
    <col min="5121" max="5121" width="39.42578125" customWidth="1"/>
    <col min="5122" max="5122" width="24.28515625" customWidth="1"/>
    <col min="5123" max="5123" width="18.85546875" customWidth="1"/>
    <col min="5124" max="5124" width="13.85546875" customWidth="1"/>
    <col min="5125" max="5125" width="14.140625" customWidth="1"/>
    <col min="5126" max="5126" width="16.85546875" customWidth="1"/>
    <col min="5127" max="5127" width="16.7109375" customWidth="1"/>
    <col min="5128" max="5128" width="15.42578125" customWidth="1"/>
    <col min="5129" max="5129" width="17.28515625" customWidth="1"/>
    <col min="5130" max="5130" width="15.140625" customWidth="1"/>
    <col min="5131" max="5131" width="17.7109375" customWidth="1"/>
    <col min="5132" max="5132" width="14.85546875" customWidth="1"/>
    <col min="5377" max="5377" width="39.42578125" customWidth="1"/>
    <col min="5378" max="5378" width="24.28515625" customWidth="1"/>
    <col min="5379" max="5379" width="18.85546875" customWidth="1"/>
    <col min="5380" max="5380" width="13.85546875" customWidth="1"/>
    <col min="5381" max="5381" width="14.140625" customWidth="1"/>
    <col min="5382" max="5382" width="16.85546875" customWidth="1"/>
    <col min="5383" max="5383" width="16.7109375" customWidth="1"/>
    <col min="5384" max="5384" width="15.42578125" customWidth="1"/>
    <col min="5385" max="5385" width="17.28515625" customWidth="1"/>
    <col min="5386" max="5386" width="15.140625" customWidth="1"/>
    <col min="5387" max="5387" width="17.7109375" customWidth="1"/>
    <col min="5388" max="5388" width="14.85546875" customWidth="1"/>
    <col min="5633" max="5633" width="39.42578125" customWidth="1"/>
    <col min="5634" max="5634" width="24.28515625" customWidth="1"/>
    <col min="5635" max="5635" width="18.85546875" customWidth="1"/>
    <col min="5636" max="5636" width="13.85546875" customWidth="1"/>
    <col min="5637" max="5637" width="14.140625" customWidth="1"/>
    <col min="5638" max="5638" width="16.85546875" customWidth="1"/>
    <col min="5639" max="5639" width="16.7109375" customWidth="1"/>
    <col min="5640" max="5640" width="15.42578125" customWidth="1"/>
    <col min="5641" max="5641" width="17.28515625" customWidth="1"/>
    <col min="5642" max="5642" width="15.140625" customWidth="1"/>
    <col min="5643" max="5643" width="17.7109375" customWidth="1"/>
    <col min="5644" max="5644" width="14.85546875" customWidth="1"/>
    <col min="5889" max="5889" width="39.42578125" customWidth="1"/>
    <col min="5890" max="5890" width="24.28515625" customWidth="1"/>
    <col min="5891" max="5891" width="18.85546875" customWidth="1"/>
    <col min="5892" max="5892" width="13.85546875" customWidth="1"/>
    <col min="5893" max="5893" width="14.140625" customWidth="1"/>
    <col min="5894" max="5894" width="16.85546875" customWidth="1"/>
    <col min="5895" max="5895" width="16.7109375" customWidth="1"/>
    <col min="5896" max="5896" width="15.42578125" customWidth="1"/>
    <col min="5897" max="5897" width="17.28515625" customWidth="1"/>
    <col min="5898" max="5898" width="15.140625" customWidth="1"/>
    <col min="5899" max="5899" width="17.7109375" customWidth="1"/>
    <col min="5900" max="5900" width="14.85546875" customWidth="1"/>
    <col min="6145" max="6145" width="39.42578125" customWidth="1"/>
    <col min="6146" max="6146" width="24.28515625" customWidth="1"/>
    <col min="6147" max="6147" width="18.85546875" customWidth="1"/>
    <col min="6148" max="6148" width="13.85546875" customWidth="1"/>
    <col min="6149" max="6149" width="14.140625" customWidth="1"/>
    <col min="6150" max="6150" width="16.85546875" customWidth="1"/>
    <col min="6151" max="6151" width="16.7109375" customWidth="1"/>
    <col min="6152" max="6152" width="15.42578125" customWidth="1"/>
    <col min="6153" max="6153" width="17.28515625" customWidth="1"/>
    <col min="6154" max="6154" width="15.140625" customWidth="1"/>
    <col min="6155" max="6155" width="17.7109375" customWidth="1"/>
    <col min="6156" max="6156" width="14.85546875" customWidth="1"/>
    <col min="6401" max="6401" width="39.42578125" customWidth="1"/>
    <col min="6402" max="6402" width="24.28515625" customWidth="1"/>
    <col min="6403" max="6403" width="18.85546875" customWidth="1"/>
    <col min="6404" max="6404" width="13.85546875" customWidth="1"/>
    <col min="6405" max="6405" width="14.140625" customWidth="1"/>
    <col min="6406" max="6406" width="16.85546875" customWidth="1"/>
    <col min="6407" max="6407" width="16.7109375" customWidth="1"/>
    <col min="6408" max="6408" width="15.42578125" customWidth="1"/>
    <col min="6409" max="6409" width="17.28515625" customWidth="1"/>
    <col min="6410" max="6410" width="15.140625" customWidth="1"/>
    <col min="6411" max="6411" width="17.7109375" customWidth="1"/>
    <col min="6412" max="6412" width="14.85546875" customWidth="1"/>
    <col min="6657" max="6657" width="39.42578125" customWidth="1"/>
    <col min="6658" max="6658" width="24.28515625" customWidth="1"/>
    <col min="6659" max="6659" width="18.85546875" customWidth="1"/>
    <col min="6660" max="6660" width="13.85546875" customWidth="1"/>
    <col min="6661" max="6661" width="14.140625" customWidth="1"/>
    <col min="6662" max="6662" width="16.85546875" customWidth="1"/>
    <col min="6663" max="6663" width="16.7109375" customWidth="1"/>
    <col min="6664" max="6664" width="15.42578125" customWidth="1"/>
    <col min="6665" max="6665" width="17.28515625" customWidth="1"/>
    <col min="6666" max="6666" width="15.140625" customWidth="1"/>
    <col min="6667" max="6667" width="17.7109375" customWidth="1"/>
    <col min="6668" max="6668" width="14.85546875" customWidth="1"/>
    <col min="6913" max="6913" width="39.42578125" customWidth="1"/>
    <col min="6914" max="6914" width="24.28515625" customWidth="1"/>
    <col min="6915" max="6915" width="18.85546875" customWidth="1"/>
    <col min="6916" max="6916" width="13.85546875" customWidth="1"/>
    <col min="6917" max="6917" width="14.140625" customWidth="1"/>
    <col min="6918" max="6918" width="16.85546875" customWidth="1"/>
    <col min="6919" max="6919" width="16.7109375" customWidth="1"/>
    <col min="6920" max="6920" width="15.42578125" customWidth="1"/>
    <col min="6921" max="6921" width="17.28515625" customWidth="1"/>
    <col min="6922" max="6922" width="15.140625" customWidth="1"/>
    <col min="6923" max="6923" width="17.7109375" customWidth="1"/>
    <col min="6924" max="6924" width="14.85546875" customWidth="1"/>
    <col min="7169" max="7169" width="39.42578125" customWidth="1"/>
    <col min="7170" max="7170" width="24.28515625" customWidth="1"/>
    <col min="7171" max="7171" width="18.85546875" customWidth="1"/>
    <col min="7172" max="7172" width="13.85546875" customWidth="1"/>
    <col min="7173" max="7173" width="14.140625" customWidth="1"/>
    <col min="7174" max="7174" width="16.85546875" customWidth="1"/>
    <col min="7175" max="7175" width="16.7109375" customWidth="1"/>
    <col min="7176" max="7176" width="15.42578125" customWidth="1"/>
    <col min="7177" max="7177" width="17.28515625" customWidth="1"/>
    <col min="7178" max="7178" width="15.140625" customWidth="1"/>
    <col min="7179" max="7179" width="17.7109375" customWidth="1"/>
    <col min="7180" max="7180" width="14.85546875" customWidth="1"/>
    <col min="7425" max="7425" width="39.42578125" customWidth="1"/>
    <col min="7426" max="7426" width="24.28515625" customWidth="1"/>
    <col min="7427" max="7427" width="18.85546875" customWidth="1"/>
    <col min="7428" max="7428" width="13.85546875" customWidth="1"/>
    <col min="7429" max="7429" width="14.140625" customWidth="1"/>
    <col min="7430" max="7430" width="16.85546875" customWidth="1"/>
    <col min="7431" max="7431" width="16.7109375" customWidth="1"/>
    <col min="7432" max="7432" width="15.42578125" customWidth="1"/>
    <col min="7433" max="7433" width="17.28515625" customWidth="1"/>
    <col min="7434" max="7434" width="15.140625" customWidth="1"/>
    <col min="7435" max="7435" width="17.7109375" customWidth="1"/>
    <col min="7436" max="7436" width="14.85546875" customWidth="1"/>
    <col min="7681" max="7681" width="39.42578125" customWidth="1"/>
    <col min="7682" max="7682" width="24.28515625" customWidth="1"/>
    <col min="7683" max="7683" width="18.85546875" customWidth="1"/>
    <col min="7684" max="7684" width="13.85546875" customWidth="1"/>
    <col min="7685" max="7685" width="14.140625" customWidth="1"/>
    <col min="7686" max="7686" width="16.85546875" customWidth="1"/>
    <col min="7687" max="7687" width="16.7109375" customWidth="1"/>
    <col min="7688" max="7688" width="15.42578125" customWidth="1"/>
    <col min="7689" max="7689" width="17.28515625" customWidth="1"/>
    <col min="7690" max="7690" width="15.140625" customWidth="1"/>
    <col min="7691" max="7691" width="17.7109375" customWidth="1"/>
    <col min="7692" max="7692" width="14.85546875" customWidth="1"/>
    <col min="7937" max="7937" width="39.42578125" customWidth="1"/>
    <col min="7938" max="7938" width="24.28515625" customWidth="1"/>
    <col min="7939" max="7939" width="18.85546875" customWidth="1"/>
    <col min="7940" max="7940" width="13.85546875" customWidth="1"/>
    <col min="7941" max="7941" width="14.140625" customWidth="1"/>
    <col min="7942" max="7942" width="16.85546875" customWidth="1"/>
    <col min="7943" max="7943" width="16.7109375" customWidth="1"/>
    <col min="7944" max="7944" width="15.42578125" customWidth="1"/>
    <col min="7945" max="7945" width="17.28515625" customWidth="1"/>
    <col min="7946" max="7946" width="15.140625" customWidth="1"/>
    <col min="7947" max="7947" width="17.7109375" customWidth="1"/>
    <col min="7948" max="7948" width="14.85546875" customWidth="1"/>
    <col min="8193" max="8193" width="39.42578125" customWidth="1"/>
    <col min="8194" max="8194" width="24.28515625" customWidth="1"/>
    <col min="8195" max="8195" width="18.85546875" customWidth="1"/>
    <col min="8196" max="8196" width="13.85546875" customWidth="1"/>
    <col min="8197" max="8197" width="14.140625" customWidth="1"/>
    <col min="8198" max="8198" width="16.85546875" customWidth="1"/>
    <col min="8199" max="8199" width="16.7109375" customWidth="1"/>
    <col min="8200" max="8200" width="15.42578125" customWidth="1"/>
    <col min="8201" max="8201" width="17.28515625" customWidth="1"/>
    <col min="8202" max="8202" width="15.140625" customWidth="1"/>
    <col min="8203" max="8203" width="17.7109375" customWidth="1"/>
    <col min="8204" max="8204" width="14.85546875" customWidth="1"/>
    <col min="8449" max="8449" width="39.42578125" customWidth="1"/>
    <col min="8450" max="8450" width="24.28515625" customWidth="1"/>
    <col min="8451" max="8451" width="18.85546875" customWidth="1"/>
    <col min="8452" max="8452" width="13.85546875" customWidth="1"/>
    <col min="8453" max="8453" width="14.140625" customWidth="1"/>
    <col min="8454" max="8454" width="16.85546875" customWidth="1"/>
    <col min="8455" max="8455" width="16.7109375" customWidth="1"/>
    <col min="8456" max="8456" width="15.42578125" customWidth="1"/>
    <col min="8457" max="8457" width="17.28515625" customWidth="1"/>
    <col min="8458" max="8458" width="15.140625" customWidth="1"/>
    <col min="8459" max="8459" width="17.7109375" customWidth="1"/>
    <col min="8460" max="8460" width="14.85546875" customWidth="1"/>
    <col min="8705" max="8705" width="39.42578125" customWidth="1"/>
    <col min="8706" max="8706" width="24.28515625" customWidth="1"/>
    <col min="8707" max="8707" width="18.85546875" customWidth="1"/>
    <col min="8708" max="8708" width="13.85546875" customWidth="1"/>
    <col min="8709" max="8709" width="14.140625" customWidth="1"/>
    <col min="8710" max="8710" width="16.85546875" customWidth="1"/>
    <col min="8711" max="8711" width="16.7109375" customWidth="1"/>
    <col min="8712" max="8712" width="15.42578125" customWidth="1"/>
    <col min="8713" max="8713" width="17.28515625" customWidth="1"/>
    <col min="8714" max="8714" width="15.140625" customWidth="1"/>
    <col min="8715" max="8715" width="17.7109375" customWidth="1"/>
    <col min="8716" max="8716" width="14.85546875" customWidth="1"/>
    <col min="8961" max="8961" width="39.42578125" customWidth="1"/>
    <col min="8962" max="8962" width="24.28515625" customWidth="1"/>
    <col min="8963" max="8963" width="18.85546875" customWidth="1"/>
    <col min="8964" max="8964" width="13.85546875" customWidth="1"/>
    <col min="8965" max="8965" width="14.140625" customWidth="1"/>
    <col min="8966" max="8966" width="16.85546875" customWidth="1"/>
    <col min="8967" max="8967" width="16.7109375" customWidth="1"/>
    <col min="8968" max="8968" width="15.42578125" customWidth="1"/>
    <col min="8969" max="8969" width="17.28515625" customWidth="1"/>
    <col min="8970" max="8970" width="15.140625" customWidth="1"/>
    <col min="8971" max="8971" width="17.7109375" customWidth="1"/>
    <col min="8972" max="8972" width="14.85546875" customWidth="1"/>
    <col min="9217" max="9217" width="39.42578125" customWidth="1"/>
    <col min="9218" max="9218" width="24.28515625" customWidth="1"/>
    <col min="9219" max="9219" width="18.85546875" customWidth="1"/>
    <col min="9220" max="9220" width="13.85546875" customWidth="1"/>
    <col min="9221" max="9221" width="14.140625" customWidth="1"/>
    <col min="9222" max="9222" width="16.85546875" customWidth="1"/>
    <col min="9223" max="9223" width="16.7109375" customWidth="1"/>
    <col min="9224" max="9224" width="15.42578125" customWidth="1"/>
    <col min="9225" max="9225" width="17.28515625" customWidth="1"/>
    <col min="9226" max="9226" width="15.140625" customWidth="1"/>
    <col min="9227" max="9227" width="17.7109375" customWidth="1"/>
    <col min="9228" max="9228" width="14.85546875" customWidth="1"/>
    <col min="9473" max="9473" width="39.42578125" customWidth="1"/>
    <col min="9474" max="9474" width="24.28515625" customWidth="1"/>
    <col min="9475" max="9475" width="18.85546875" customWidth="1"/>
    <col min="9476" max="9476" width="13.85546875" customWidth="1"/>
    <col min="9477" max="9477" width="14.140625" customWidth="1"/>
    <col min="9478" max="9478" width="16.85546875" customWidth="1"/>
    <col min="9479" max="9479" width="16.7109375" customWidth="1"/>
    <col min="9480" max="9480" width="15.42578125" customWidth="1"/>
    <col min="9481" max="9481" width="17.28515625" customWidth="1"/>
    <col min="9482" max="9482" width="15.140625" customWidth="1"/>
    <col min="9483" max="9483" width="17.7109375" customWidth="1"/>
    <col min="9484" max="9484" width="14.85546875" customWidth="1"/>
    <col min="9729" max="9729" width="39.42578125" customWidth="1"/>
    <col min="9730" max="9730" width="24.28515625" customWidth="1"/>
    <col min="9731" max="9731" width="18.85546875" customWidth="1"/>
    <col min="9732" max="9732" width="13.85546875" customWidth="1"/>
    <col min="9733" max="9733" width="14.140625" customWidth="1"/>
    <col min="9734" max="9734" width="16.85546875" customWidth="1"/>
    <col min="9735" max="9735" width="16.7109375" customWidth="1"/>
    <col min="9736" max="9736" width="15.42578125" customWidth="1"/>
    <col min="9737" max="9737" width="17.28515625" customWidth="1"/>
    <col min="9738" max="9738" width="15.140625" customWidth="1"/>
    <col min="9739" max="9739" width="17.7109375" customWidth="1"/>
    <col min="9740" max="9740" width="14.85546875" customWidth="1"/>
    <col min="9985" max="9985" width="39.42578125" customWidth="1"/>
    <col min="9986" max="9986" width="24.28515625" customWidth="1"/>
    <col min="9987" max="9987" width="18.85546875" customWidth="1"/>
    <col min="9988" max="9988" width="13.85546875" customWidth="1"/>
    <col min="9989" max="9989" width="14.140625" customWidth="1"/>
    <col min="9990" max="9990" width="16.85546875" customWidth="1"/>
    <col min="9991" max="9991" width="16.7109375" customWidth="1"/>
    <col min="9992" max="9992" width="15.42578125" customWidth="1"/>
    <col min="9993" max="9993" width="17.28515625" customWidth="1"/>
    <col min="9994" max="9994" width="15.140625" customWidth="1"/>
    <col min="9995" max="9995" width="17.7109375" customWidth="1"/>
    <col min="9996" max="9996" width="14.85546875" customWidth="1"/>
    <col min="10241" max="10241" width="39.42578125" customWidth="1"/>
    <col min="10242" max="10242" width="24.28515625" customWidth="1"/>
    <col min="10243" max="10243" width="18.85546875" customWidth="1"/>
    <col min="10244" max="10244" width="13.85546875" customWidth="1"/>
    <col min="10245" max="10245" width="14.140625" customWidth="1"/>
    <col min="10246" max="10246" width="16.85546875" customWidth="1"/>
    <col min="10247" max="10247" width="16.7109375" customWidth="1"/>
    <col min="10248" max="10248" width="15.42578125" customWidth="1"/>
    <col min="10249" max="10249" width="17.28515625" customWidth="1"/>
    <col min="10250" max="10250" width="15.140625" customWidth="1"/>
    <col min="10251" max="10251" width="17.7109375" customWidth="1"/>
    <col min="10252" max="10252" width="14.85546875" customWidth="1"/>
    <col min="10497" max="10497" width="39.42578125" customWidth="1"/>
    <col min="10498" max="10498" width="24.28515625" customWidth="1"/>
    <col min="10499" max="10499" width="18.85546875" customWidth="1"/>
    <col min="10500" max="10500" width="13.85546875" customWidth="1"/>
    <col min="10501" max="10501" width="14.140625" customWidth="1"/>
    <col min="10502" max="10502" width="16.85546875" customWidth="1"/>
    <col min="10503" max="10503" width="16.7109375" customWidth="1"/>
    <col min="10504" max="10504" width="15.42578125" customWidth="1"/>
    <col min="10505" max="10505" width="17.28515625" customWidth="1"/>
    <col min="10506" max="10506" width="15.140625" customWidth="1"/>
    <col min="10507" max="10507" width="17.7109375" customWidth="1"/>
    <col min="10508" max="10508" width="14.85546875" customWidth="1"/>
    <col min="10753" max="10753" width="39.42578125" customWidth="1"/>
    <col min="10754" max="10754" width="24.28515625" customWidth="1"/>
    <col min="10755" max="10755" width="18.85546875" customWidth="1"/>
    <col min="10756" max="10756" width="13.85546875" customWidth="1"/>
    <col min="10757" max="10757" width="14.140625" customWidth="1"/>
    <col min="10758" max="10758" width="16.85546875" customWidth="1"/>
    <col min="10759" max="10759" width="16.7109375" customWidth="1"/>
    <col min="10760" max="10760" width="15.42578125" customWidth="1"/>
    <col min="10761" max="10761" width="17.28515625" customWidth="1"/>
    <col min="10762" max="10762" width="15.140625" customWidth="1"/>
    <col min="10763" max="10763" width="17.7109375" customWidth="1"/>
    <col min="10764" max="10764" width="14.85546875" customWidth="1"/>
    <col min="11009" max="11009" width="39.42578125" customWidth="1"/>
    <col min="11010" max="11010" width="24.28515625" customWidth="1"/>
    <col min="11011" max="11011" width="18.85546875" customWidth="1"/>
    <col min="11012" max="11012" width="13.85546875" customWidth="1"/>
    <col min="11013" max="11013" width="14.140625" customWidth="1"/>
    <col min="11014" max="11014" width="16.85546875" customWidth="1"/>
    <col min="11015" max="11015" width="16.7109375" customWidth="1"/>
    <col min="11016" max="11016" width="15.42578125" customWidth="1"/>
    <col min="11017" max="11017" width="17.28515625" customWidth="1"/>
    <col min="11018" max="11018" width="15.140625" customWidth="1"/>
    <col min="11019" max="11019" width="17.7109375" customWidth="1"/>
    <col min="11020" max="11020" width="14.85546875" customWidth="1"/>
    <col min="11265" max="11265" width="39.42578125" customWidth="1"/>
    <col min="11266" max="11266" width="24.28515625" customWidth="1"/>
    <col min="11267" max="11267" width="18.85546875" customWidth="1"/>
    <col min="11268" max="11268" width="13.85546875" customWidth="1"/>
    <col min="11269" max="11269" width="14.140625" customWidth="1"/>
    <col min="11270" max="11270" width="16.85546875" customWidth="1"/>
    <col min="11271" max="11271" width="16.7109375" customWidth="1"/>
    <col min="11272" max="11272" width="15.42578125" customWidth="1"/>
    <col min="11273" max="11273" width="17.28515625" customWidth="1"/>
    <col min="11274" max="11274" width="15.140625" customWidth="1"/>
    <col min="11275" max="11275" width="17.7109375" customWidth="1"/>
    <col min="11276" max="11276" width="14.85546875" customWidth="1"/>
    <col min="11521" max="11521" width="39.42578125" customWidth="1"/>
    <col min="11522" max="11522" width="24.28515625" customWidth="1"/>
    <col min="11523" max="11523" width="18.85546875" customWidth="1"/>
    <col min="11524" max="11524" width="13.85546875" customWidth="1"/>
    <col min="11525" max="11525" width="14.140625" customWidth="1"/>
    <col min="11526" max="11526" width="16.85546875" customWidth="1"/>
    <col min="11527" max="11527" width="16.7109375" customWidth="1"/>
    <col min="11528" max="11528" width="15.42578125" customWidth="1"/>
    <col min="11529" max="11529" width="17.28515625" customWidth="1"/>
    <col min="11530" max="11530" width="15.140625" customWidth="1"/>
    <col min="11531" max="11531" width="17.7109375" customWidth="1"/>
    <col min="11532" max="11532" width="14.85546875" customWidth="1"/>
    <col min="11777" max="11777" width="39.42578125" customWidth="1"/>
    <col min="11778" max="11778" width="24.28515625" customWidth="1"/>
    <col min="11779" max="11779" width="18.85546875" customWidth="1"/>
    <col min="11780" max="11780" width="13.85546875" customWidth="1"/>
    <col min="11781" max="11781" width="14.140625" customWidth="1"/>
    <col min="11782" max="11782" width="16.85546875" customWidth="1"/>
    <col min="11783" max="11783" width="16.7109375" customWidth="1"/>
    <col min="11784" max="11784" width="15.42578125" customWidth="1"/>
    <col min="11785" max="11785" width="17.28515625" customWidth="1"/>
    <col min="11786" max="11786" width="15.140625" customWidth="1"/>
    <col min="11787" max="11787" width="17.7109375" customWidth="1"/>
    <col min="11788" max="11788" width="14.85546875" customWidth="1"/>
    <col min="12033" max="12033" width="39.42578125" customWidth="1"/>
    <col min="12034" max="12034" width="24.28515625" customWidth="1"/>
    <col min="12035" max="12035" width="18.85546875" customWidth="1"/>
    <col min="12036" max="12036" width="13.85546875" customWidth="1"/>
    <col min="12037" max="12037" width="14.140625" customWidth="1"/>
    <col min="12038" max="12038" width="16.85546875" customWidth="1"/>
    <col min="12039" max="12039" width="16.7109375" customWidth="1"/>
    <col min="12040" max="12040" width="15.42578125" customWidth="1"/>
    <col min="12041" max="12041" width="17.28515625" customWidth="1"/>
    <col min="12042" max="12042" width="15.140625" customWidth="1"/>
    <col min="12043" max="12043" width="17.7109375" customWidth="1"/>
    <col min="12044" max="12044" width="14.85546875" customWidth="1"/>
    <col min="12289" max="12289" width="39.42578125" customWidth="1"/>
    <col min="12290" max="12290" width="24.28515625" customWidth="1"/>
    <col min="12291" max="12291" width="18.85546875" customWidth="1"/>
    <col min="12292" max="12292" width="13.85546875" customWidth="1"/>
    <col min="12293" max="12293" width="14.140625" customWidth="1"/>
    <col min="12294" max="12294" width="16.85546875" customWidth="1"/>
    <col min="12295" max="12295" width="16.7109375" customWidth="1"/>
    <col min="12296" max="12296" width="15.42578125" customWidth="1"/>
    <col min="12297" max="12297" width="17.28515625" customWidth="1"/>
    <col min="12298" max="12298" width="15.140625" customWidth="1"/>
    <col min="12299" max="12299" width="17.7109375" customWidth="1"/>
    <col min="12300" max="12300" width="14.85546875" customWidth="1"/>
    <col min="12545" max="12545" width="39.42578125" customWidth="1"/>
    <col min="12546" max="12546" width="24.28515625" customWidth="1"/>
    <col min="12547" max="12547" width="18.85546875" customWidth="1"/>
    <col min="12548" max="12548" width="13.85546875" customWidth="1"/>
    <col min="12549" max="12549" width="14.140625" customWidth="1"/>
    <col min="12550" max="12550" width="16.85546875" customWidth="1"/>
    <col min="12551" max="12551" width="16.7109375" customWidth="1"/>
    <col min="12552" max="12552" width="15.42578125" customWidth="1"/>
    <col min="12553" max="12553" width="17.28515625" customWidth="1"/>
    <col min="12554" max="12554" width="15.140625" customWidth="1"/>
    <col min="12555" max="12555" width="17.7109375" customWidth="1"/>
    <col min="12556" max="12556" width="14.85546875" customWidth="1"/>
    <col min="12801" max="12801" width="39.42578125" customWidth="1"/>
    <col min="12802" max="12802" width="24.28515625" customWidth="1"/>
    <col min="12803" max="12803" width="18.85546875" customWidth="1"/>
    <col min="12804" max="12804" width="13.85546875" customWidth="1"/>
    <col min="12805" max="12805" width="14.140625" customWidth="1"/>
    <col min="12806" max="12806" width="16.85546875" customWidth="1"/>
    <col min="12807" max="12807" width="16.7109375" customWidth="1"/>
    <col min="12808" max="12808" width="15.42578125" customWidth="1"/>
    <col min="12809" max="12809" width="17.28515625" customWidth="1"/>
    <col min="12810" max="12810" width="15.140625" customWidth="1"/>
    <col min="12811" max="12811" width="17.7109375" customWidth="1"/>
    <col min="12812" max="12812" width="14.85546875" customWidth="1"/>
    <col min="13057" max="13057" width="39.42578125" customWidth="1"/>
    <col min="13058" max="13058" width="24.28515625" customWidth="1"/>
    <col min="13059" max="13059" width="18.85546875" customWidth="1"/>
    <col min="13060" max="13060" width="13.85546875" customWidth="1"/>
    <col min="13061" max="13061" width="14.140625" customWidth="1"/>
    <col min="13062" max="13062" width="16.85546875" customWidth="1"/>
    <col min="13063" max="13063" width="16.7109375" customWidth="1"/>
    <col min="13064" max="13064" width="15.42578125" customWidth="1"/>
    <col min="13065" max="13065" width="17.28515625" customWidth="1"/>
    <col min="13066" max="13066" width="15.140625" customWidth="1"/>
    <col min="13067" max="13067" width="17.7109375" customWidth="1"/>
    <col min="13068" max="13068" width="14.85546875" customWidth="1"/>
    <col min="13313" max="13313" width="39.42578125" customWidth="1"/>
    <col min="13314" max="13314" width="24.28515625" customWidth="1"/>
    <col min="13315" max="13315" width="18.85546875" customWidth="1"/>
    <col min="13316" max="13316" width="13.85546875" customWidth="1"/>
    <col min="13317" max="13317" width="14.140625" customWidth="1"/>
    <col min="13318" max="13318" width="16.85546875" customWidth="1"/>
    <col min="13319" max="13319" width="16.7109375" customWidth="1"/>
    <col min="13320" max="13320" width="15.42578125" customWidth="1"/>
    <col min="13321" max="13321" width="17.28515625" customWidth="1"/>
    <col min="13322" max="13322" width="15.140625" customWidth="1"/>
    <col min="13323" max="13323" width="17.7109375" customWidth="1"/>
    <col min="13324" max="13324" width="14.85546875" customWidth="1"/>
    <col min="13569" max="13569" width="39.42578125" customWidth="1"/>
    <col min="13570" max="13570" width="24.28515625" customWidth="1"/>
    <col min="13571" max="13571" width="18.85546875" customWidth="1"/>
    <col min="13572" max="13572" width="13.85546875" customWidth="1"/>
    <col min="13573" max="13573" width="14.140625" customWidth="1"/>
    <col min="13574" max="13574" width="16.85546875" customWidth="1"/>
    <col min="13575" max="13575" width="16.7109375" customWidth="1"/>
    <col min="13576" max="13576" width="15.42578125" customWidth="1"/>
    <col min="13577" max="13577" width="17.28515625" customWidth="1"/>
    <col min="13578" max="13578" width="15.140625" customWidth="1"/>
    <col min="13579" max="13579" width="17.7109375" customWidth="1"/>
    <col min="13580" max="13580" width="14.85546875" customWidth="1"/>
    <col min="13825" max="13825" width="39.42578125" customWidth="1"/>
    <col min="13826" max="13826" width="24.28515625" customWidth="1"/>
    <col min="13827" max="13827" width="18.85546875" customWidth="1"/>
    <col min="13828" max="13828" width="13.85546875" customWidth="1"/>
    <col min="13829" max="13829" width="14.140625" customWidth="1"/>
    <col min="13830" max="13830" width="16.85546875" customWidth="1"/>
    <col min="13831" max="13831" width="16.7109375" customWidth="1"/>
    <col min="13832" max="13832" width="15.42578125" customWidth="1"/>
    <col min="13833" max="13833" width="17.28515625" customWidth="1"/>
    <col min="13834" max="13834" width="15.140625" customWidth="1"/>
    <col min="13835" max="13835" width="17.7109375" customWidth="1"/>
    <col min="13836" max="13836" width="14.85546875" customWidth="1"/>
    <col min="14081" max="14081" width="39.42578125" customWidth="1"/>
    <col min="14082" max="14082" width="24.28515625" customWidth="1"/>
    <col min="14083" max="14083" width="18.85546875" customWidth="1"/>
    <col min="14084" max="14084" width="13.85546875" customWidth="1"/>
    <col min="14085" max="14085" width="14.140625" customWidth="1"/>
    <col min="14086" max="14086" width="16.85546875" customWidth="1"/>
    <col min="14087" max="14087" width="16.7109375" customWidth="1"/>
    <col min="14088" max="14088" width="15.42578125" customWidth="1"/>
    <col min="14089" max="14089" width="17.28515625" customWidth="1"/>
    <col min="14090" max="14090" width="15.140625" customWidth="1"/>
    <col min="14091" max="14091" width="17.7109375" customWidth="1"/>
    <col min="14092" max="14092" width="14.85546875" customWidth="1"/>
    <col min="14337" max="14337" width="39.42578125" customWidth="1"/>
    <col min="14338" max="14338" width="24.28515625" customWidth="1"/>
    <col min="14339" max="14339" width="18.85546875" customWidth="1"/>
    <col min="14340" max="14340" width="13.85546875" customWidth="1"/>
    <col min="14341" max="14341" width="14.140625" customWidth="1"/>
    <col min="14342" max="14342" width="16.85546875" customWidth="1"/>
    <col min="14343" max="14343" width="16.7109375" customWidth="1"/>
    <col min="14344" max="14344" width="15.42578125" customWidth="1"/>
    <col min="14345" max="14345" width="17.28515625" customWidth="1"/>
    <col min="14346" max="14346" width="15.140625" customWidth="1"/>
    <col min="14347" max="14347" width="17.7109375" customWidth="1"/>
    <col min="14348" max="14348" width="14.85546875" customWidth="1"/>
    <col min="14593" max="14593" width="39.42578125" customWidth="1"/>
    <col min="14594" max="14594" width="24.28515625" customWidth="1"/>
    <col min="14595" max="14595" width="18.85546875" customWidth="1"/>
    <col min="14596" max="14596" width="13.85546875" customWidth="1"/>
    <col min="14597" max="14597" width="14.140625" customWidth="1"/>
    <col min="14598" max="14598" width="16.85546875" customWidth="1"/>
    <col min="14599" max="14599" width="16.7109375" customWidth="1"/>
    <col min="14600" max="14600" width="15.42578125" customWidth="1"/>
    <col min="14601" max="14601" width="17.28515625" customWidth="1"/>
    <col min="14602" max="14602" width="15.140625" customWidth="1"/>
    <col min="14603" max="14603" width="17.7109375" customWidth="1"/>
    <col min="14604" max="14604" width="14.85546875" customWidth="1"/>
    <col min="14849" max="14849" width="39.42578125" customWidth="1"/>
    <col min="14850" max="14850" width="24.28515625" customWidth="1"/>
    <col min="14851" max="14851" width="18.85546875" customWidth="1"/>
    <col min="14852" max="14852" width="13.85546875" customWidth="1"/>
    <col min="14853" max="14853" width="14.140625" customWidth="1"/>
    <col min="14854" max="14854" width="16.85546875" customWidth="1"/>
    <col min="14855" max="14855" width="16.7109375" customWidth="1"/>
    <col min="14856" max="14856" width="15.42578125" customWidth="1"/>
    <col min="14857" max="14857" width="17.28515625" customWidth="1"/>
    <col min="14858" max="14858" width="15.140625" customWidth="1"/>
    <col min="14859" max="14859" width="17.7109375" customWidth="1"/>
    <col min="14860" max="14860" width="14.85546875" customWidth="1"/>
    <col min="15105" max="15105" width="39.42578125" customWidth="1"/>
    <col min="15106" max="15106" width="24.28515625" customWidth="1"/>
    <col min="15107" max="15107" width="18.85546875" customWidth="1"/>
    <col min="15108" max="15108" width="13.85546875" customWidth="1"/>
    <col min="15109" max="15109" width="14.140625" customWidth="1"/>
    <col min="15110" max="15110" width="16.85546875" customWidth="1"/>
    <col min="15111" max="15111" width="16.7109375" customWidth="1"/>
    <col min="15112" max="15112" width="15.42578125" customWidth="1"/>
    <col min="15113" max="15113" width="17.28515625" customWidth="1"/>
    <col min="15114" max="15114" width="15.140625" customWidth="1"/>
    <col min="15115" max="15115" width="17.7109375" customWidth="1"/>
    <col min="15116" max="15116" width="14.85546875" customWidth="1"/>
    <col min="15361" max="15361" width="39.42578125" customWidth="1"/>
    <col min="15362" max="15362" width="24.28515625" customWidth="1"/>
    <col min="15363" max="15363" width="18.85546875" customWidth="1"/>
    <col min="15364" max="15364" width="13.85546875" customWidth="1"/>
    <col min="15365" max="15365" width="14.140625" customWidth="1"/>
    <col min="15366" max="15366" width="16.85546875" customWidth="1"/>
    <col min="15367" max="15367" width="16.7109375" customWidth="1"/>
    <col min="15368" max="15368" width="15.42578125" customWidth="1"/>
    <col min="15369" max="15369" width="17.28515625" customWidth="1"/>
    <col min="15370" max="15370" width="15.140625" customWidth="1"/>
    <col min="15371" max="15371" width="17.7109375" customWidth="1"/>
    <col min="15372" max="15372" width="14.85546875" customWidth="1"/>
    <col min="15617" max="15617" width="39.42578125" customWidth="1"/>
    <col min="15618" max="15618" width="24.28515625" customWidth="1"/>
    <col min="15619" max="15619" width="18.85546875" customWidth="1"/>
    <col min="15620" max="15620" width="13.85546875" customWidth="1"/>
    <col min="15621" max="15621" width="14.140625" customWidth="1"/>
    <col min="15622" max="15622" width="16.85546875" customWidth="1"/>
    <col min="15623" max="15623" width="16.7109375" customWidth="1"/>
    <col min="15624" max="15624" width="15.42578125" customWidth="1"/>
    <col min="15625" max="15625" width="17.28515625" customWidth="1"/>
    <col min="15626" max="15626" width="15.140625" customWidth="1"/>
    <col min="15627" max="15627" width="17.7109375" customWidth="1"/>
    <col min="15628" max="15628" width="14.85546875" customWidth="1"/>
    <col min="15873" max="15873" width="39.42578125" customWidth="1"/>
    <col min="15874" max="15874" width="24.28515625" customWidth="1"/>
    <col min="15875" max="15875" width="18.85546875" customWidth="1"/>
    <col min="15876" max="15876" width="13.85546875" customWidth="1"/>
    <col min="15877" max="15877" width="14.140625" customWidth="1"/>
    <col min="15878" max="15878" width="16.85546875" customWidth="1"/>
    <col min="15879" max="15879" width="16.7109375" customWidth="1"/>
    <col min="15880" max="15880" width="15.42578125" customWidth="1"/>
    <col min="15881" max="15881" width="17.28515625" customWidth="1"/>
    <col min="15882" max="15882" width="15.140625" customWidth="1"/>
    <col min="15883" max="15883" width="17.7109375" customWidth="1"/>
    <col min="15884" max="15884" width="14.85546875" customWidth="1"/>
    <col min="16129" max="16129" width="39.42578125" customWidth="1"/>
    <col min="16130" max="16130" width="24.28515625" customWidth="1"/>
    <col min="16131" max="16131" width="18.85546875" customWidth="1"/>
    <col min="16132" max="16132" width="13.85546875" customWidth="1"/>
    <col min="16133" max="16133" width="14.140625" customWidth="1"/>
    <col min="16134" max="16134" width="16.85546875" customWidth="1"/>
    <col min="16135" max="16135" width="16.7109375" customWidth="1"/>
    <col min="16136" max="16136" width="15.42578125" customWidth="1"/>
    <col min="16137" max="16137" width="17.28515625" customWidth="1"/>
    <col min="16138" max="16138" width="15.140625" customWidth="1"/>
    <col min="16139" max="16139" width="17.7109375" customWidth="1"/>
    <col min="16140" max="16140" width="14.85546875" customWidth="1"/>
  </cols>
  <sheetData>
    <row r="2" spans="1:12" ht="15.7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5.7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x14ac:dyDescent="0.25">
      <c r="A5" s="1443" t="s">
        <v>2</v>
      </c>
      <c r="B5" s="1443"/>
      <c r="C5" s="1443"/>
      <c r="D5" s="1443"/>
      <c r="E5" s="1443"/>
      <c r="F5" s="1443"/>
      <c r="G5" s="1443"/>
      <c r="H5" s="1443"/>
      <c r="I5" s="1443"/>
      <c r="J5" s="1443"/>
      <c r="K5" s="1443"/>
      <c r="L5" s="1443"/>
    </row>
    <row r="6" spans="1:12" ht="14.2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s="274" customFormat="1" ht="60.75" customHeight="1" x14ac:dyDescent="0.25">
      <c r="A7" s="1456" t="s">
        <v>33</v>
      </c>
      <c r="B7" s="1412" t="s">
        <v>3</v>
      </c>
      <c r="C7" s="1414"/>
      <c r="D7" s="1415"/>
      <c r="E7" s="1416"/>
      <c r="F7" s="1414" t="s">
        <v>4</v>
      </c>
      <c r="G7" s="1415"/>
      <c r="H7" s="1415"/>
      <c r="I7" s="1415"/>
      <c r="J7" s="1415"/>
      <c r="K7" s="1415"/>
      <c r="L7" s="1417"/>
    </row>
    <row r="8" spans="1:12" s="274" customFormat="1" ht="142.5" customHeight="1" x14ac:dyDescent="0.25">
      <c r="A8" s="1457"/>
      <c r="B8" s="1413"/>
      <c r="C8" s="324" t="s">
        <v>5</v>
      </c>
      <c r="D8" s="983" t="s">
        <v>6</v>
      </c>
      <c r="E8" s="326" t="s">
        <v>7</v>
      </c>
      <c r="F8" s="855" t="s">
        <v>8</v>
      </c>
      <c r="G8" s="983" t="s">
        <v>9</v>
      </c>
      <c r="H8" s="983" t="s">
        <v>10</v>
      </c>
      <c r="I8" s="983" t="s">
        <v>83</v>
      </c>
      <c r="J8" s="983" t="s">
        <v>12</v>
      </c>
      <c r="K8" s="983" t="s">
        <v>13</v>
      </c>
      <c r="L8" s="983" t="s">
        <v>14</v>
      </c>
    </row>
    <row r="9" spans="1:12" ht="15.75" x14ac:dyDescent="0.25">
      <c r="A9" s="202" t="s">
        <v>15</v>
      </c>
      <c r="B9" s="4">
        <v>336</v>
      </c>
      <c r="C9" s="52">
        <v>146</v>
      </c>
      <c r="D9" s="154">
        <v>14</v>
      </c>
      <c r="E9" s="72">
        <v>176</v>
      </c>
      <c r="F9" s="203">
        <v>109</v>
      </c>
      <c r="G9" s="6"/>
      <c r="H9" s="6">
        <v>1</v>
      </c>
      <c r="I9" s="6">
        <v>106</v>
      </c>
      <c r="J9" s="6">
        <v>2</v>
      </c>
      <c r="K9" s="6"/>
      <c r="L9" s="6"/>
    </row>
    <row r="10" spans="1:12" ht="15.75" x14ac:dyDescent="0.25">
      <c r="A10" s="202" t="s">
        <v>16</v>
      </c>
      <c r="B10" s="4">
        <v>29</v>
      </c>
      <c r="C10" s="7">
        <v>8</v>
      </c>
      <c r="D10" s="6">
        <v>0</v>
      </c>
      <c r="E10" s="8">
        <v>21</v>
      </c>
      <c r="F10" s="203">
        <v>13</v>
      </c>
      <c r="G10" s="6"/>
      <c r="H10" s="6">
        <v>4</v>
      </c>
      <c r="I10" s="6">
        <v>8</v>
      </c>
      <c r="J10" s="6">
        <v>0</v>
      </c>
      <c r="K10" s="6"/>
      <c r="L10" s="6"/>
    </row>
    <row r="11" spans="1:12" ht="15.75" x14ac:dyDescent="0.25">
      <c r="A11" s="202" t="s">
        <v>17</v>
      </c>
      <c r="B11" s="4">
        <v>7</v>
      </c>
      <c r="C11" s="7">
        <v>0</v>
      </c>
      <c r="D11" s="6">
        <v>7</v>
      </c>
      <c r="E11" s="8">
        <v>0</v>
      </c>
      <c r="F11" s="203">
        <v>22</v>
      </c>
      <c r="G11" s="6"/>
      <c r="H11" s="6">
        <v>0</v>
      </c>
      <c r="I11" s="6">
        <v>21</v>
      </c>
      <c r="J11" s="6">
        <v>1</v>
      </c>
      <c r="K11" s="6"/>
      <c r="L11" s="6"/>
    </row>
    <row r="12" spans="1:12" ht="15.75" x14ac:dyDescent="0.25">
      <c r="A12" s="202" t="s">
        <v>18</v>
      </c>
      <c r="B12" s="4">
        <v>10</v>
      </c>
      <c r="C12" s="7">
        <v>2</v>
      </c>
      <c r="D12" s="6">
        <v>4</v>
      </c>
      <c r="E12" s="8">
        <v>4</v>
      </c>
      <c r="F12" s="203">
        <v>40</v>
      </c>
      <c r="G12" s="6"/>
      <c r="H12" s="6">
        <v>30</v>
      </c>
      <c r="I12" s="6">
        <v>10</v>
      </c>
      <c r="J12" s="6">
        <v>0</v>
      </c>
      <c r="K12" s="6"/>
      <c r="L12" s="6"/>
    </row>
    <row r="13" spans="1:12" ht="15.75" x14ac:dyDescent="0.25">
      <c r="A13" s="202" t="s">
        <v>19</v>
      </c>
      <c r="B13" s="4">
        <v>0</v>
      </c>
      <c r="C13" s="7">
        <v>0</v>
      </c>
      <c r="D13" s="6">
        <v>0</v>
      </c>
      <c r="E13" s="8">
        <v>0</v>
      </c>
      <c r="F13" s="203">
        <v>1</v>
      </c>
      <c r="G13" s="6"/>
      <c r="H13" s="6">
        <v>1</v>
      </c>
      <c r="I13" s="6">
        <v>0</v>
      </c>
      <c r="J13" s="6">
        <v>0</v>
      </c>
      <c r="K13" s="6"/>
      <c r="L13" s="6"/>
    </row>
    <row r="14" spans="1:12" ht="15.75" x14ac:dyDescent="0.25">
      <c r="A14" s="202" t="s">
        <v>20</v>
      </c>
      <c r="B14" s="4">
        <v>7</v>
      </c>
      <c r="C14" s="7">
        <v>0</v>
      </c>
      <c r="D14" s="6">
        <v>0</v>
      </c>
      <c r="E14" s="8">
        <v>7</v>
      </c>
      <c r="F14" s="203">
        <v>6</v>
      </c>
      <c r="G14" s="6"/>
      <c r="H14" s="6">
        <v>0</v>
      </c>
      <c r="I14" s="6">
        <v>6</v>
      </c>
      <c r="J14" s="6">
        <v>0</v>
      </c>
      <c r="K14" s="6"/>
      <c r="L14" s="6"/>
    </row>
    <row r="15" spans="1:12" ht="15.75" x14ac:dyDescent="0.25">
      <c r="A15" s="202" t="s">
        <v>21</v>
      </c>
      <c r="B15" s="4">
        <v>9</v>
      </c>
      <c r="C15" s="7">
        <v>1</v>
      </c>
      <c r="D15" s="6">
        <v>0</v>
      </c>
      <c r="E15" s="8">
        <v>8</v>
      </c>
      <c r="F15" s="203">
        <v>5</v>
      </c>
      <c r="G15" s="6"/>
      <c r="H15" s="6">
        <v>0</v>
      </c>
      <c r="I15" s="6">
        <v>5</v>
      </c>
      <c r="J15" s="6">
        <v>0</v>
      </c>
      <c r="K15" s="6"/>
      <c r="L15" s="6"/>
    </row>
    <row r="16" spans="1:12" ht="15.75" x14ac:dyDescent="0.25">
      <c r="A16" s="202" t="s">
        <v>22</v>
      </c>
      <c r="B16" s="4">
        <v>3</v>
      </c>
      <c r="C16" s="7">
        <v>3</v>
      </c>
      <c r="D16" s="6">
        <v>0</v>
      </c>
      <c r="E16" s="8">
        <v>0</v>
      </c>
      <c r="F16" s="203">
        <v>9</v>
      </c>
      <c r="G16" s="6"/>
      <c r="H16" s="6">
        <v>5</v>
      </c>
      <c r="I16" s="6">
        <v>4</v>
      </c>
      <c r="J16" s="6">
        <v>0</v>
      </c>
      <c r="K16" s="6"/>
      <c r="L16" s="6"/>
    </row>
    <row r="17" spans="1:12" ht="15.75" x14ac:dyDescent="0.25">
      <c r="A17" s="202" t="s">
        <v>23</v>
      </c>
      <c r="B17" s="4">
        <v>2</v>
      </c>
      <c r="C17" s="7">
        <v>0</v>
      </c>
      <c r="D17" s="6">
        <v>0</v>
      </c>
      <c r="E17" s="8">
        <v>2</v>
      </c>
      <c r="F17" s="203">
        <v>2</v>
      </c>
      <c r="G17" s="6"/>
      <c r="H17" s="6">
        <v>0</v>
      </c>
      <c r="I17" s="6">
        <v>2</v>
      </c>
      <c r="J17" s="6">
        <v>0</v>
      </c>
      <c r="K17" s="6"/>
      <c r="L17" s="6"/>
    </row>
    <row r="18" spans="1:12" ht="15.75" x14ac:dyDescent="0.25">
      <c r="A18" s="202" t="s">
        <v>24</v>
      </c>
      <c r="B18" s="4">
        <v>15</v>
      </c>
      <c r="C18" s="7">
        <v>11</v>
      </c>
      <c r="D18" s="6">
        <v>4</v>
      </c>
      <c r="E18" s="8">
        <v>0</v>
      </c>
      <c r="F18" s="203">
        <v>11</v>
      </c>
      <c r="G18" s="6"/>
      <c r="H18" s="6">
        <v>4</v>
      </c>
      <c r="I18" s="6">
        <v>7</v>
      </c>
      <c r="J18" s="6">
        <v>0</v>
      </c>
      <c r="K18" s="6"/>
      <c r="L18" s="6"/>
    </row>
    <row r="19" spans="1:12" ht="15.75" x14ac:dyDescent="0.25">
      <c r="A19" s="202" t="s">
        <v>25</v>
      </c>
      <c r="B19" s="4">
        <v>10</v>
      </c>
      <c r="C19" s="7">
        <v>6</v>
      </c>
      <c r="D19" s="6">
        <v>4</v>
      </c>
      <c r="E19" s="8">
        <v>0</v>
      </c>
      <c r="F19" s="203">
        <v>42</v>
      </c>
      <c r="G19" s="6"/>
      <c r="H19" s="6">
        <v>31</v>
      </c>
      <c r="I19" s="6">
        <v>11</v>
      </c>
      <c r="J19" s="6">
        <v>0</v>
      </c>
      <c r="K19" s="6"/>
      <c r="L19" s="6"/>
    </row>
    <row r="20" spans="1:12" ht="15.75" x14ac:dyDescent="0.25">
      <c r="A20" s="202" t="s">
        <v>26</v>
      </c>
      <c r="B20" s="4">
        <v>1</v>
      </c>
      <c r="C20" s="7">
        <v>0</v>
      </c>
      <c r="D20" s="6">
        <v>1</v>
      </c>
      <c r="E20" s="8">
        <v>0</v>
      </c>
      <c r="F20" s="203">
        <v>0</v>
      </c>
      <c r="G20" s="6"/>
      <c r="H20" s="6">
        <v>0</v>
      </c>
      <c r="I20" s="6">
        <v>0</v>
      </c>
      <c r="J20" s="6">
        <v>0</v>
      </c>
      <c r="K20" s="6"/>
      <c r="L20" s="6"/>
    </row>
    <row r="21" spans="1:12" ht="15.75" x14ac:dyDescent="0.25">
      <c r="A21" s="202" t="s">
        <v>27</v>
      </c>
      <c r="B21" s="4">
        <v>0</v>
      </c>
      <c r="C21" s="7">
        <v>0</v>
      </c>
      <c r="D21" s="6">
        <v>0</v>
      </c>
      <c r="E21" s="8"/>
      <c r="F21" s="203">
        <v>10</v>
      </c>
      <c r="G21" s="6"/>
      <c r="H21" s="6">
        <v>10</v>
      </c>
      <c r="I21" s="6">
        <v>0</v>
      </c>
      <c r="J21" s="6">
        <v>0</v>
      </c>
      <c r="K21" s="6"/>
      <c r="L21" s="6"/>
    </row>
    <row r="22" spans="1:12" ht="15.75" x14ac:dyDescent="0.25">
      <c r="A22" s="202" t="s">
        <v>28</v>
      </c>
      <c r="B22" s="4">
        <v>0</v>
      </c>
      <c r="C22" s="7">
        <v>0</v>
      </c>
      <c r="D22" s="6">
        <v>0</v>
      </c>
      <c r="E22" s="8">
        <v>0</v>
      </c>
      <c r="F22" s="203">
        <v>18</v>
      </c>
      <c r="G22" s="6"/>
      <c r="H22" s="6">
        <v>18</v>
      </c>
      <c r="I22" s="6">
        <v>0</v>
      </c>
      <c r="J22" s="6">
        <v>0</v>
      </c>
      <c r="K22" s="6"/>
      <c r="L22" s="6"/>
    </row>
    <row r="23" spans="1:12" ht="15.75" x14ac:dyDescent="0.25">
      <c r="A23" s="202" t="s">
        <v>29</v>
      </c>
      <c r="B23" s="4">
        <v>0</v>
      </c>
      <c r="C23" s="7">
        <v>0</v>
      </c>
      <c r="D23" s="6">
        <v>0</v>
      </c>
      <c r="E23" s="8">
        <v>0</v>
      </c>
      <c r="F23" s="203">
        <v>0</v>
      </c>
      <c r="G23" s="6"/>
      <c r="H23" s="6">
        <v>0</v>
      </c>
      <c r="I23" s="6">
        <v>0</v>
      </c>
      <c r="J23" s="6">
        <v>0</v>
      </c>
      <c r="K23" s="6"/>
      <c r="L23" s="6"/>
    </row>
    <row r="24" spans="1:12" ht="15.75" x14ac:dyDescent="0.25">
      <c r="A24" s="202" t="s">
        <v>30</v>
      </c>
      <c r="B24" s="4">
        <v>12</v>
      </c>
      <c r="C24" s="7">
        <v>2</v>
      </c>
      <c r="D24" s="6">
        <v>1</v>
      </c>
      <c r="E24" s="8">
        <v>9</v>
      </c>
      <c r="F24" s="203">
        <v>26</v>
      </c>
      <c r="G24" s="6"/>
      <c r="H24" s="6">
        <v>24</v>
      </c>
      <c r="I24" s="6">
        <v>2</v>
      </c>
      <c r="J24" s="6">
        <v>0</v>
      </c>
      <c r="K24" s="6"/>
      <c r="L24" s="6"/>
    </row>
    <row r="25" spans="1:12" ht="15.75" x14ac:dyDescent="0.25">
      <c r="A25" s="202" t="s">
        <v>31</v>
      </c>
      <c r="B25" s="4">
        <v>23</v>
      </c>
      <c r="C25" s="7">
        <v>9</v>
      </c>
      <c r="D25" s="6">
        <v>0</v>
      </c>
      <c r="E25" s="8">
        <v>14</v>
      </c>
      <c r="F25" s="203">
        <v>30</v>
      </c>
      <c r="G25" s="6"/>
      <c r="H25" s="6">
        <v>3</v>
      </c>
      <c r="I25" s="6">
        <v>27</v>
      </c>
      <c r="J25" s="6">
        <v>0</v>
      </c>
      <c r="K25" s="6"/>
      <c r="L25" s="6"/>
    </row>
    <row r="26" spans="1:12" s="169" customFormat="1" ht="16.5" thickBot="1" x14ac:dyDescent="0.3">
      <c r="A26" s="161" t="s">
        <v>32</v>
      </c>
      <c r="B26" s="167">
        <v>464</v>
      </c>
      <c r="C26" s="162">
        <v>188</v>
      </c>
      <c r="D26" s="163">
        <v>35</v>
      </c>
      <c r="E26" s="175">
        <v>241</v>
      </c>
      <c r="F26" s="176">
        <v>343</v>
      </c>
      <c r="G26" s="166"/>
      <c r="H26" s="166">
        <v>131</v>
      </c>
      <c r="I26" s="166">
        <v>209</v>
      </c>
      <c r="J26" s="166">
        <v>3</v>
      </c>
      <c r="K26" s="166"/>
      <c r="L26" s="166"/>
    </row>
    <row r="27" spans="1:12" ht="15.75" x14ac:dyDescent="0.25">
      <c r="A27" s="155"/>
      <c r="B27" s="155"/>
      <c r="C27" s="13"/>
      <c r="D27" s="13"/>
      <c r="E27" s="13"/>
      <c r="F27" s="155"/>
      <c r="G27" s="155"/>
      <c r="H27" s="155"/>
      <c r="I27" s="155"/>
      <c r="J27" s="155"/>
      <c r="K27" s="155"/>
      <c r="L27" s="155"/>
    </row>
    <row r="28" spans="1:12" x14ac:dyDescent="0.25">
      <c r="A28" s="1716" t="s">
        <v>33</v>
      </c>
      <c r="B28" s="1722" t="s">
        <v>34</v>
      </c>
      <c r="C28" s="14"/>
      <c r="D28" s="156"/>
      <c r="E28" s="14"/>
      <c r="F28" s="156"/>
      <c r="G28" s="14"/>
      <c r="H28" s="156"/>
      <c r="I28" s="14"/>
      <c r="J28" s="156"/>
      <c r="K28" s="14"/>
      <c r="L28" s="156"/>
    </row>
    <row r="29" spans="1:12" ht="52.5" customHeight="1" x14ac:dyDescent="0.25">
      <c r="A29" s="1716"/>
      <c r="B29" s="1722"/>
      <c r="C29" s="14"/>
      <c r="D29" s="156"/>
      <c r="E29" s="14"/>
      <c r="F29" s="156"/>
      <c r="G29" s="14"/>
      <c r="H29" s="156"/>
      <c r="I29" s="14"/>
      <c r="J29" s="156"/>
      <c r="K29" s="14"/>
      <c r="L29" s="156"/>
    </row>
    <row r="30" spans="1:12" ht="15.75" x14ac:dyDescent="0.25">
      <c r="A30" s="6" t="s">
        <v>15</v>
      </c>
      <c r="B30" s="6">
        <v>23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</row>
    <row r="31" spans="1:12" ht="15.75" x14ac:dyDescent="0.25">
      <c r="A31" s="6" t="s">
        <v>16</v>
      </c>
      <c r="B31" s="6">
        <v>1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</row>
    <row r="32" spans="1:12" ht="15.75" x14ac:dyDescent="0.25">
      <c r="A32" s="6" t="s">
        <v>17</v>
      </c>
      <c r="B32" s="6">
        <v>6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</row>
    <row r="33" spans="1:12" ht="15.75" x14ac:dyDescent="0.25">
      <c r="A33" s="6" t="s">
        <v>18</v>
      </c>
      <c r="B33" s="6">
        <v>3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</row>
    <row r="34" spans="1:12" ht="15.75" x14ac:dyDescent="0.25">
      <c r="A34" s="6" t="s">
        <v>19</v>
      </c>
      <c r="B34" s="6">
        <v>0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spans="1:12" ht="15.75" x14ac:dyDescent="0.25">
      <c r="A35" s="6" t="s">
        <v>20</v>
      </c>
      <c r="B35" s="6">
        <v>0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1:12" ht="15.75" x14ac:dyDescent="0.25">
      <c r="A36" s="6" t="s">
        <v>21</v>
      </c>
      <c r="B36" s="6">
        <v>1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spans="1:12" ht="15.75" x14ac:dyDescent="0.25">
      <c r="A37" s="6" t="s">
        <v>22</v>
      </c>
      <c r="B37" s="6">
        <v>0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1:12" ht="15.75" x14ac:dyDescent="0.25">
      <c r="A38" s="6" t="s">
        <v>23</v>
      </c>
      <c r="B38" s="6">
        <v>0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39" spans="1:12" ht="15.75" x14ac:dyDescent="0.25">
      <c r="A39" s="6" t="s">
        <v>24</v>
      </c>
      <c r="B39" s="6">
        <v>0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2" ht="15.75" x14ac:dyDescent="0.25">
      <c r="A40" s="6" t="s">
        <v>25</v>
      </c>
      <c r="B40" s="6">
        <v>0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1:12" ht="15.75" x14ac:dyDescent="0.25">
      <c r="A41" s="6" t="s">
        <v>26</v>
      </c>
      <c r="B41" s="6">
        <v>0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</row>
    <row r="42" spans="1:12" ht="15.75" x14ac:dyDescent="0.25">
      <c r="A42" s="6" t="s">
        <v>27</v>
      </c>
      <c r="B42" s="6">
        <v>0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</row>
    <row r="43" spans="1:12" ht="15.75" x14ac:dyDescent="0.25">
      <c r="A43" s="6" t="s">
        <v>28</v>
      </c>
      <c r="B43" s="6">
        <v>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</row>
    <row r="44" spans="1:12" ht="15.75" x14ac:dyDescent="0.25">
      <c r="A44" s="6" t="s">
        <v>29</v>
      </c>
      <c r="B44" s="6">
        <v>0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</row>
    <row r="45" spans="1:12" ht="15.75" x14ac:dyDescent="0.25">
      <c r="A45" s="6" t="s">
        <v>30</v>
      </c>
      <c r="B45" s="6">
        <v>1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</row>
    <row r="46" spans="1:12" ht="15.75" x14ac:dyDescent="0.25">
      <c r="A46" s="6" t="s">
        <v>31</v>
      </c>
      <c r="B46" s="6">
        <v>3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</row>
    <row r="47" spans="1:12" s="171" customFormat="1" ht="15.75" x14ac:dyDescent="0.25">
      <c r="A47" s="166" t="s">
        <v>32</v>
      </c>
      <c r="B47" s="166">
        <v>38</v>
      </c>
      <c r="C47" s="201"/>
      <c r="D47" s="201"/>
      <c r="E47" s="201"/>
      <c r="F47" s="201"/>
      <c r="G47" s="201"/>
      <c r="H47" s="201"/>
      <c r="I47" s="201"/>
      <c r="J47" s="201"/>
      <c r="K47" s="201"/>
      <c r="L47" s="201"/>
    </row>
    <row r="48" spans="1:12" x14ac:dyDescent="0.25">
      <c r="A48" s="155"/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5"/>
    </row>
    <row r="49" spans="1:12" ht="18.75" x14ac:dyDescent="0.3">
      <c r="A49" s="1723" t="s">
        <v>35</v>
      </c>
      <c r="B49" s="1723"/>
      <c r="C49" s="1723"/>
      <c r="D49" s="1723"/>
      <c r="E49" s="1723"/>
      <c r="F49" s="1723"/>
      <c r="G49" s="1723"/>
      <c r="H49" s="1723"/>
      <c r="I49" s="1723"/>
      <c r="J49" s="1723"/>
      <c r="K49" s="1723"/>
      <c r="L49" s="1723"/>
    </row>
    <row r="50" spans="1:12" x14ac:dyDescent="0.25">
      <c r="A50" s="1721" t="s">
        <v>36</v>
      </c>
      <c r="B50" s="1721"/>
      <c r="C50" s="1721"/>
      <c r="D50" s="1721"/>
      <c r="E50" s="155"/>
      <c r="F50" s="155"/>
      <c r="G50" s="155"/>
      <c r="H50" s="155"/>
      <c r="I50" s="155"/>
      <c r="J50" s="155"/>
      <c r="K50" s="155"/>
      <c r="L50" s="155"/>
    </row>
    <row r="51" spans="1:12" x14ac:dyDescent="0.25">
      <c r="A51" s="1721" t="s">
        <v>79</v>
      </c>
      <c r="B51" s="1721"/>
      <c r="C51" s="1721"/>
      <c r="D51" s="1721"/>
      <c r="E51" s="1721"/>
      <c r="F51" s="1721"/>
      <c r="G51" s="1721"/>
      <c r="H51" s="1721"/>
      <c r="I51" s="1721"/>
      <c r="J51" s="1721"/>
      <c r="K51" s="1721"/>
      <c r="L51" s="1721"/>
    </row>
    <row r="52" spans="1:12" x14ac:dyDescent="0.25">
      <c r="A52" s="155"/>
      <c r="B52" s="155"/>
      <c r="C52" s="155"/>
      <c r="D52" s="155"/>
      <c r="E52" s="155"/>
      <c r="F52" s="155"/>
      <c r="G52" s="155"/>
      <c r="H52" s="155"/>
      <c r="I52" s="155"/>
      <c r="J52" s="155"/>
      <c r="K52" s="155"/>
      <c r="L52" s="155"/>
    </row>
    <row r="53" spans="1:12" x14ac:dyDescent="0.25">
      <c r="A53" s="155"/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L53" s="155"/>
    </row>
    <row r="54" spans="1:12" ht="15.75" x14ac:dyDescent="0.25">
      <c r="A54" s="1443" t="s">
        <v>37</v>
      </c>
      <c r="B54" s="1443"/>
      <c r="C54" s="1443"/>
      <c r="D54" s="1443"/>
      <c r="E54" s="1443"/>
      <c r="F54" s="1443"/>
      <c r="G54" s="1443"/>
      <c r="H54" s="1443"/>
      <c r="I54" s="16"/>
      <c r="J54" s="16"/>
      <c r="K54" s="16"/>
      <c r="L54" s="16"/>
    </row>
    <row r="55" spans="1:12" ht="15.75" thickBot="1" x14ac:dyDescent="0.3">
      <c r="A55" s="155"/>
      <c r="B55" s="155"/>
      <c r="C55" s="155"/>
      <c r="D55" s="155"/>
      <c r="E55" s="155"/>
      <c r="F55" s="155"/>
      <c r="G55" s="155"/>
      <c r="H55" s="155"/>
      <c r="I55" s="155"/>
      <c r="J55" s="155"/>
      <c r="K55" s="155"/>
      <c r="L55" s="155"/>
    </row>
    <row r="56" spans="1:12" x14ac:dyDescent="0.25">
      <c r="A56" s="155"/>
      <c r="B56" s="1724" t="s">
        <v>38</v>
      </c>
      <c r="C56" s="1725"/>
      <c r="D56" s="1725" t="s">
        <v>41</v>
      </c>
      <c r="E56" s="1725"/>
      <c r="F56" s="1727" t="s">
        <v>42</v>
      </c>
      <c r="G56" s="1727" t="s">
        <v>43</v>
      </c>
      <c r="H56" s="1728" t="s">
        <v>44</v>
      </c>
      <c r="I56" s="24"/>
      <c r="J56" s="155"/>
      <c r="K56" s="155"/>
      <c r="L56" s="155"/>
    </row>
    <row r="57" spans="1:12" ht="60" x14ac:dyDescent="0.25">
      <c r="A57" s="158" t="s">
        <v>33</v>
      </c>
      <c r="B57" s="159" t="s">
        <v>39</v>
      </c>
      <c r="C57" s="157" t="s">
        <v>40</v>
      </c>
      <c r="D57" s="1726"/>
      <c r="E57" s="1726"/>
      <c r="F57" s="1722"/>
      <c r="G57" s="1722"/>
      <c r="H57" s="1729"/>
    </row>
    <row r="58" spans="1:12" ht="15.75" x14ac:dyDescent="0.25">
      <c r="A58" s="202" t="s">
        <v>15</v>
      </c>
      <c r="B58" s="7">
        <v>37</v>
      </c>
      <c r="C58" s="154">
        <v>4</v>
      </c>
      <c r="D58" s="1716">
        <v>36</v>
      </c>
      <c r="E58" s="1716"/>
      <c r="F58" s="22">
        <v>18</v>
      </c>
      <c r="G58" s="22">
        <v>136</v>
      </c>
      <c r="H58" s="50">
        <v>13</v>
      </c>
    </row>
    <row r="59" spans="1:12" ht="15.75" x14ac:dyDescent="0.25">
      <c r="A59" s="202" t="s">
        <v>16</v>
      </c>
      <c r="B59" s="7">
        <v>2</v>
      </c>
      <c r="C59" s="6">
        <v>0</v>
      </c>
      <c r="D59" s="1716">
        <v>4</v>
      </c>
      <c r="E59" s="1716"/>
      <c r="F59" s="22">
        <v>1</v>
      </c>
      <c r="G59" s="22">
        <v>19</v>
      </c>
      <c r="H59" s="50">
        <v>0</v>
      </c>
    </row>
    <row r="60" spans="1:12" ht="15.75" x14ac:dyDescent="0.25">
      <c r="A60" s="202" t="s">
        <v>17</v>
      </c>
      <c r="B60" s="7">
        <v>2</v>
      </c>
      <c r="C60" s="6">
        <v>0</v>
      </c>
      <c r="D60" s="1716">
        <v>7</v>
      </c>
      <c r="E60" s="1716"/>
      <c r="F60" s="22">
        <v>2</v>
      </c>
      <c r="G60" s="22">
        <v>18</v>
      </c>
      <c r="H60" s="50">
        <v>1</v>
      </c>
    </row>
    <row r="61" spans="1:12" ht="15.75" x14ac:dyDescent="0.25">
      <c r="A61" s="202" t="s">
        <v>18</v>
      </c>
      <c r="B61" s="7">
        <v>11</v>
      </c>
      <c r="C61" s="6">
        <v>18</v>
      </c>
      <c r="D61" s="1716">
        <v>17</v>
      </c>
      <c r="E61" s="1716"/>
      <c r="F61" s="22">
        <v>0</v>
      </c>
      <c r="G61" s="22">
        <v>5</v>
      </c>
      <c r="H61" s="50">
        <v>1</v>
      </c>
    </row>
    <row r="62" spans="1:12" ht="15.75" x14ac:dyDescent="0.25">
      <c r="A62" s="202" t="s">
        <v>19</v>
      </c>
      <c r="B62" s="7">
        <v>0</v>
      </c>
      <c r="C62" s="6">
        <v>1</v>
      </c>
      <c r="D62" s="1716">
        <v>0</v>
      </c>
      <c r="E62" s="1716"/>
      <c r="F62" s="22">
        <v>0</v>
      </c>
      <c r="G62" s="22">
        <v>0</v>
      </c>
      <c r="H62" s="50">
        <v>0</v>
      </c>
    </row>
    <row r="63" spans="1:12" ht="15.75" x14ac:dyDescent="0.25">
      <c r="A63" s="202" t="s">
        <v>20</v>
      </c>
      <c r="B63" s="7">
        <v>1</v>
      </c>
      <c r="C63" s="6">
        <v>1</v>
      </c>
      <c r="D63" s="1716">
        <v>0</v>
      </c>
      <c r="E63" s="1716"/>
      <c r="F63" s="22">
        <v>1</v>
      </c>
      <c r="G63" s="22">
        <v>4</v>
      </c>
      <c r="H63" s="50">
        <v>0</v>
      </c>
    </row>
    <row r="64" spans="1:12" ht="15.75" x14ac:dyDescent="0.25">
      <c r="A64" s="202" t="s">
        <v>21</v>
      </c>
      <c r="B64" s="7">
        <v>1</v>
      </c>
      <c r="C64" s="6">
        <v>0</v>
      </c>
      <c r="D64" s="1716">
        <v>0</v>
      </c>
      <c r="E64" s="1716"/>
      <c r="F64" s="22">
        <v>0</v>
      </c>
      <c r="G64" s="22">
        <v>7</v>
      </c>
      <c r="H64" s="50">
        <v>0</v>
      </c>
    </row>
    <row r="65" spans="1:12" ht="15.75" x14ac:dyDescent="0.25">
      <c r="A65" s="202" t="s">
        <v>22</v>
      </c>
      <c r="B65" s="7">
        <v>0</v>
      </c>
      <c r="C65" s="6">
        <v>0</v>
      </c>
      <c r="D65" s="1716">
        <v>2</v>
      </c>
      <c r="E65" s="1716"/>
      <c r="F65" s="22">
        <v>1</v>
      </c>
      <c r="G65" s="22">
        <v>7</v>
      </c>
      <c r="H65" s="50">
        <v>0</v>
      </c>
    </row>
    <row r="66" spans="1:12" ht="15.75" x14ac:dyDescent="0.25">
      <c r="A66" s="202" t="s">
        <v>23</v>
      </c>
      <c r="B66" s="7">
        <v>1</v>
      </c>
      <c r="C66" s="6">
        <v>0</v>
      </c>
      <c r="D66" s="1716">
        <v>0</v>
      </c>
      <c r="E66" s="1716"/>
      <c r="F66" s="22">
        <v>0</v>
      </c>
      <c r="G66" s="22">
        <v>2</v>
      </c>
      <c r="H66" s="50">
        <v>0</v>
      </c>
    </row>
    <row r="67" spans="1:12" ht="15.75" x14ac:dyDescent="0.25">
      <c r="A67" s="202" t="s">
        <v>24</v>
      </c>
      <c r="B67" s="7">
        <v>21</v>
      </c>
      <c r="C67" s="6">
        <v>0</v>
      </c>
      <c r="D67" s="1716">
        <v>7</v>
      </c>
      <c r="E67" s="1716"/>
      <c r="F67" s="22">
        <v>0</v>
      </c>
      <c r="G67" s="22">
        <v>9</v>
      </c>
      <c r="H67" s="50">
        <v>1</v>
      </c>
    </row>
    <row r="68" spans="1:12" ht="15.75" x14ac:dyDescent="0.25">
      <c r="A68" s="202" t="s">
        <v>25</v>
      </c>
      <c r="B68" s="7">
        <v>7</v>
      </c>
      <c r="C68" s="6">
        <v>22</v>
      </c>
      <c r="D68" s="1716">
        <v>6</v>
      </c>
      <c r="E68" s="1716"/>
      <c r="F68" s="22">
        <v>13</v>
      </c>
      <c r="G68" s="22">
        <v>26</v>
      </c>
      <c r="H68" s="50">
        <v>1</v>
      </c>
    </row>
    <row r="69" spans="1:12" ht="15.75" x14ac:dyDescent="0.25">
      <c r="A69" s="202" t="s">
        <v>26</v>
      </c>
      <c r="B69" s="7">
        <v>0</v>
      </c>
      <c r="C69" s="6">
        <v>2</v>
      </c>
      <c r="D69" s="1716">
        <v>1</v>
      </c>
      <c r="E69" s="1716"/>
      <c r="F69" s="22">
        <v>0</v>
      </c>
      <c r="G69" s="22">
        <v>0</v>
      </c>
      <c r="H69" s="50">
        <v>0</v>
      </c>
    </row>
    <row r="70" spans="1:12" ht="15.75" x14ac:dyDescent="0.25">
      <c r="A70" s="202" t="s">
        <v>27</v>
      </c>
      <c r="B70" s="7">
        <v>0</v>
      </c>
      <c r="C70" s="6">
        <v>19</v>
      </c>
      <c r="D70" s="1716">
        <v>0</v>
      </c>
      <c r="E70" s="1716"/>
      <c r="F70" s="22">
        <v>0</v>
      </c>
      <c r="G70" s="22">
        <v>0</v>
      </c>
      <c r="H70" s="50">
        <v>0</v>
      </c>
    </row>
    <row r="71" spans="1:12" ht="15.75" x14ac:dyDescent="0.25">
      <c r="A71" s="202" t="s">
        <v>28</v>
      </c>
      <c r="B71" s="7">
        <v>0</v>
      </c>
      <c r="C71" s="6">
        <v>28</v>
      </c>
      <c r="D71" s="1716">
        <v>0</v>
      </c>
      <c r="E71" s="1716"/>
      <c r="F71" s="22">
        <v>0</v>
      </c>
      <c r="G71" s="22">
        <v>0</v>
      </c>
      <c r="H71" s="50">
        <v>0</v>
      </c>
    </row>
    <row r="72" spans="1:12" ht="15.75" x14ac:dyDescent="0.25">
      <c r="A72" s="202" t="s">
        <v>29</v>
      </c>
      <c r="B72" s="7">
        <v>0</v>
      </c>
      <c r="C72" s="6">
        <v>2</v>
      </c>
      <c r="D72" s="1716">
        <v>0</v>
      </c>
      <c r="E72" s="1716"/>
      <c r="F72" s="22">
        <v>0</v>
      </c>
      <c r="G72" s="22">
        <v>0</v>
      </c>
      <c r="H72" s="50">
        <v>0</v>
      </c>
    </row>
    <row r="73" spans="1:12" ht="15.75" x14ac:dyDescent="0.25">
      <c r="A73" s="202" t="s">
        <v>30</v>
      </c>
      <c r="B73" s="7">
        <v>0</v>
      </c>
      <c r="C73" s="6">
        <v>27</v>
      </c>
      <c r="D73" s="1716">
        <v>0</v>
      </c>
      <c r="E73" s="1716"/>
      <c r="F73" s="22">
        <v>2</v>
      </c>
      <c r="G73" s="22">
        <v>4</v>
      </c>
      <c r="H73" s="50">
        <v>0</v>
      </c>
    </row>
    <row r="74" spans="1:12" ht="15.75" x14ac:dyDescent="0.25">
      <c r="A74" s="202" t="s">
        <v>31</v>
      </c>
      <c r="B74" s="7">
        <v>17</v>
      </c>
      <c r="C74" s="6">
        <v>4</v>
      </c>
      <c r="D74" s="1716">
        <v>11</v>
      </c>
      <c r="E74" s="1716"/>
      <c r="F74" s="22">
        <v>4</v>
      </c>
      <c r="G74" s="22">
        <v>35</v>
      </c>
      <c r="H74" s="51">
        <v>1</v>
      </c>
    </row>
    <row r="75" spans="1:12" s="169" customFormat="1" ht="16.5" thickBot="1" x14ac:dyDescent="0.3">
      <c r="A75" s="161" t="s">
        <v>32</v>
      </c>
      <c r="B75" s="162">
        <v>100</v>
      </c>
      <c r="C75" s="163">
        <v>128</v>
      </c>
      <c r="D75" s="1719">
        <v>91</v>
      </c>
      <c r="E75" s="1719"/>
      <c r="F75" s="164">
        <v>42</v>
      </c>
      <c r="G75" s="164">
        <v>272</v>
      </c>
      <c r="H75" s="165">
        <v>18</v>
      </c>
      <c r="L75" s="174"/>
    </row>
    <row r="76" spans="1:12" ht="15.75" x14ac:dyDescent="0.25">
      <c r="A76" s="155" t="s">
        <v>45</v>
      </c>
      <c r="B76" s="155"/>
      <c r="C76" s="21"/>
      <c r="D76" s="13"/>
      <c r="E76" s="13"/>
      <c r="F76" s="155"/>
      <c r="G76" s="155"/>
      <c r="H76" s="155"/>
      <c r="I76" s="155"/>
      <c r="J76" s="155"/>
      <c r="K76" s="155"/>
      <c r="L76" s="155"/>
    </row>
    <row r="77" spans="1:12" x14ac:dyDescent="0.25">
      <c r="A77" s="155"/>
      <c r="B77" s="155"/>
      <c r="C77" s="155"/>
      <c r="D77" s="155"/>
      <c r="E77" s="155"/>
      <c r="F77" s="155"/>
      <c r="G77" s="155"/>
      <c r="H77" s="155"/>
      <c r="I77" s="155"/>
      <c r="J77" s="155"/>
      <c r="K77" s="155"/>
      <c r="L77" s="155"/>
    </row>
    <row r="78" spans="1:12" x14ac:dyDescent="0.25">
      <c r="A78" s="1720" t="s">
        <v>46</v>
      </c>
      <c r="B78" s="1720"/>
      <c r="C78" s="1720"/>
      <c r="D78" s="1720"/>
      <c r="E78" s="1720"/>
      <c r="F78" s="1720"/>
      <c r="G78" s="1720"/>
      <c r="H78" s="1720"/>
      <c r="I78" s="155"/>
      <c r="J78" s="155"/>
      <c r="K78" s="155"/>
      <c r="L78" s="155"/>
    </row>
    <row r="79" spans="1:12" x14ac:dyDescent="0.25">
      <c r="A79" s="155"/>
      <c r="B79" s="155"/>
      <c r="C79" s="155"/>
      <c r="D79" s="155"/>
      <c r="E79" s="155"/>
      <c r="F79" s="155"/>
      <c r="G79" s="155"/>
      <c r="H79" s="155"/>
      <c r="I79" s="155"/>
      <c r="J79" s="155"/>
      <c r="K79" s="155"/>
      <c r="L79" s="155"/>
    </row>
    <row r="80" spans="1:12" s="274" customFormat="1" ht="96" customHeight="1" x14ac:dyDescent="0.25">
      <c r="A80" s="857" t="s">
        <v>33</v>
      </c>
      <c r="B80" s="983" t="s">
        <v>47</v>
      </c>
      <c r="C80" s="983" t="s">
        <v>48</v>
      </c>
      <c r="D80" s="983" t="s">
        <v>10</v>
      </c>
      <c r="E80" s="983" t="s">
        <v>49</v>
      </c>
      <c r="F80" s="983" t="s">
        <v>50</v>
      </c>
      <c r="G80" s="983" t="s">
        <v>51</v>
      </c>
      <c r="H80" s="983" t="s">
        <v>52</v>
      </c>
      <c r="I80" s="234"/>
      <c r="J80" s="234"/>
      <c r="K80" s="234"/>
      <c r="L80" s="234"/>
    </row>
    <row r="81" spans="1:12" ht="15.75" x14ac:dyDescent="0.25">
      <c r="A81" s="202" t="s">
        <v>15</v>
      </c>
      <c r="B81" s="6"/>
      <c r="C81" s="6"/>
      <c r="D81" s="6">
        <v>136</v>
      </c>
      <c r="E81" s="6">
        <v>148</v>
      </c>
      <c r="F81" s="6">
        <v>14</v>
      </c>
      <c r="G81" s="6">
        <v>0</v>
      </c>
      <c r="H81" s="6">
        <v>0</v>
      </c>
      <c r="I81" s="155"/>
      <c r="J81" s="155"/>
      <c r="K81" s="155"/>
      <c r="L81" s="155"/>
    </row>
    <row r="82" spans="1:12" ht="15.75" x14ac:dyDescent="0.25">
      <c r="A82" s="202" t="s">
        <v>16</v>
      </c>
      <c r="B82" s="6"/>
      <c r="C82" s="6"/>
      <c r="D82" s="6">
        <v>14</v>
      </c>
      <c r="E82" s="6">
        <v>28</v>
      </c>
      <c r="F82" s="6">
        <v>2</v>
      </c>
      <c r="G82" s="6">
        <v>0</v>
      </c>
      <c r="H82" s="6">
        <v>0</v>
      </c>
      <c r="I82" s="155"/>
      <c r="J82" s="155"/>
      <c r="K82" s="155"/>
      <c r="L82" s="155"/>
    </row>
    <row r="83" spans="1:12" ht="15.75" x14ac:dyDescent="0.25">
      <c r="A83" s="202" t="s">
        <v>17</v>
      </c>
      <c r="B83" s="6"/>
      <c r="C83" s="6"/>
      <c r="D83" s="6">
        <v>8</v>
      </c>
      <c r="E83" s="6">
        <v>25</v>
      </c>
      <c r="F83" s="6">
        <v>0</v>
      </c>
      <c r="G83" s="6">
        <v>0</v>
      </c>
      <c r="H83" s="6">
        <v>0</v>
      </c>
      <c r="I83" s="155"/>
      <c r="J83" s="155"/>
      <c r="K83" s="155"/>
      <c r="L83" s="155"/>
    </row>
    <row r="84" spans="1:12" ht="15.75" x14ac:dyDescent="0.25">
      <c r="A84" s="202" t="s">
        <v>18</v>
      </c>
      <c r="B84" s="6"/>
      <c r="C84" s="6"/>
      <c r="D84" s="6">
        <v>2</v>
      </c>
      <c r="E84" s="6">
        <v>7</v>
      </c>
      <c r="F84" s="6">
        <v>0</v>
      </c>
      <c r="G84" s="6">
        <v>0</v>
      </c>
      <c r="H84" s="6">
        <v>0</v>
      </c>
      <c r="I84" s="155"/>
      <c r="J84" s="155"/>
      <c r="K84" s="155"/>
      <c r="L84" s="155"/>
    </row>
    <row r="85" spans="1:12" ht="15.75" x14ac:dyDescent="0.25">
      <c r="A85" s="202" t="s">
        <v>19</v>
      </c>
      <c r="B85" s="6"/>
      <c r="C85" s="6"/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155"/>
      <c r="J85" s="155"/>
      <c r="K85" s="155"/>
      <c r="L85" s="155"/>
    </row>
    <row r="86" spans="1:12" ht="15.75" x14ac:dyDescent="0.25">
      <c r="A86" s="202" t="s">
        <v>20</v>
      </c>
      <c r="B86" s="6"/>
      <c r="C86" s="6"/>
      <c r="D86" s="6">
        <v>1</v>
      </c>
      <c r="E86" s="6">
        <v>7</v>
      </c>
      <c r="F86" s="6"/>
      <c r="G86" s="6">
        <v>0</v>
      </c>
      <c r="H86" s="6">
        <v>0</v>
      </c>
      <c r="I86" s="155"/>
      <c r="J86" s="155"/>
      <c r="K86" s="155"/>
      <c r="L86" s="155"/>
    </row>
    <row r="87" spans="1:12" ht="15.75" x14ac:dyDescent="0.25">
      <c r="A87" s="202" t="s">
        <v>21</v>
      </c>
      <c r="B87" s="6"/>
      <c r="C87" s="6"/>
      <c r="D87" s="6">
        <v>1</v>
      </c>
      <c r="E87" s="6">
        <v>8</v>
      </c>
      <c r="F87" s="6">
        <v>0</v>
      </c>
      <c r="G87" s="6">
        <v>0</v>
      </c>
      <c r="H87" s="6">
        <v>0</v>
      </c>
      <c r="I87" s="155"/>
      <c r="J87" s="155"/>
      <c r="K87" s="155"/>
      <c r="L87" s="155"/>
    </row>
    <row r="88" spans="1:12" ht="15.75" x14ac:dyDescent="0.25">
      <c r="A88" s="202" t="s">
        <v>22</v>
      </c>
      <c r="B88" s="6"/>
      <c r="C88" s="6"/>
      <c r="D88" s="6">
        <v>3</v>
      </c>
      <c r="E88" s="6">
        <v>6</v>
      </c>
      <c r="F88" s="6">
        <v>0</v>
      </c>
      <c r="G88" s="6">
        <v>0</v>
      </c>
      <c r="H88" s="6">
        <v>0</v>
      </c>
      <c r="I88" s="155"/>
      <c r="J88" s="155"/>
      <c r="K88" s="155"/>
      <c r="L88" s="155"/>
    </row>
    <row r="89" spans="1:12" ht="15.75" x14ac:dyDescent="0.25">
      <c r="A89" s="202" t="s">
        <v>23</v>
      </c>
      <c r="B89" s="6"/>
      <c r="C89" s="6"/>
      <c r="D89" s="6">
        <v>0</v>
      </c>
      <c r="E89" s="6">
        <v>1</v>
      </c>
      <c r="F89" s="6">
        <v>0</v>
      </c>
      <c r="G89" s="6">
        <v>0</v>
      </c>
      <c r="H89" s="6">
        <v>0</v>
      </c>
      <c r="I89" s="155"/>
      <c r="J89" s="155"/>
      <c r="K89" s="155"/>
      <c r="L89" s="155"/>
    </row>
    <row r="90" spans="1:12" ht="15.75" x14ac:dyDescent="0.25">
      <c r="A90" s="202" t="s">
        <v>24</v>
      </c>
      <c r="B90" s="6"/>
      <c r="C90" s="6"/>
      <c r="D90" s="6">
        <v>11</v>
      </c>
      <c r="E90" s="6">
        <v>13</v>
      </c>
      <c r="F90" s="6">
        <v>0</v>
      </c>
      <c r="G90" s="6">
        <v>0</v>
      </c>
      <c r="H90" s="6">
        <v>0</v>
      </c>
      <c r="I90" s="155"/>
      <c r="J90" s="155"/>
      <c r="K90" s="155"/>
      <c r="L90" s="155"/>
    </row>
    <row r="91" spans="1:12" ht="15.75" x14ac:dyDescent="0.25">
      <c r="A91" s="202" t="s">
        <v>25</v>
      </c>
      <c r="B91" s="6"/>
      <c r="C91" s="6"/>
      <c r="D91" s="6">
        <v>59</v>
      </c>
      <c r="E91" s="6">
        <v>20</v>
      </c>
      <c r="F91" s="6">
        <v>0</v>
      </c>
      <c r="G91" s="6">
        <v>0</v>
      </c>
      <c r="H91" s="6">
        <v>0</v>
      </c>
      <c r="I91" s="155"/>
      <c r="J91" s="155"/>
      <c r="K91" s="155"/>
      <c r="L91" s="155"/>
    </row>
    <row r="92" spans="1:12" ht="15.75" x14ac:dyDescent="0.25">
      <c r="A92" s="202" t="s">
        <v>26</v>
      </c>
      <c r="B92" s="6"/>
      <c r="C92" s="6"/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155"/>
      <c r="J92" s="155"/>
      <c r="K92" s="155"/>
      <c r="L92" s="155"/>
    </row>
    <row r="93" spans="1:12" ht="15.75" x14ac:dyDescent="0.25">
      <c r="A93" s="202" t="s">
        <v>27</v>
      </c>
      <c r="B93" s="6"/>
      <c r="C93" s="6"/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155"/>
      <c r="J93" s="155"/>
      <c r="K93" s="155"/>
      <c r="L93" s="155"/>
    </row>
    <row r="94" spans="1:12" ht="15.75" x14ac:dyDescent="0.25">
      <c r="A94" s="202" t="s">
        <v>28</v>
      </c>
      <c r="B94" s="6"/>
      <c r="C94" s="6"/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155"/>
      <c r="J94" s="155"/>
      <c r="K94" s="155"/>
      <c r="L94" s="155"/>
    </row>
    <row r="95" spans="1:12" ht="15.75" x14ac:dyDescent="0.25">
      <c r="A95" s="202" t="s">
        <v>29</v>
      </c>
      <c r="B95" s="6"/>
      <c r="C95" s="6"/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155"/>
      <c r="J95" s="155"/>
      <c r="K95" s="155"/>
      <c r="L95" s="155"/>
    </row>
    <row r="96" spans="1:12" ht="15.75" x14ac:dyDescent="0.25">
      <c r="A96" s="202" t="s">
        <v>30</v>
      </c>
      <c r="B96" s="6"/>
      <c r="C96" s="6"/>
      <c r="D96" s="6">
        <v>2</v>
      </c>
      <c r="E96" s="6">
        <v>6</v>
      </c>
      <c r="F96" s="6">
        <v>0</v>
      </c>
      <c r="G96" s="6">
        <v>0</v>
      </c>
      <c r="H96" s="6">
        <v>0</v>
      </c>
      <c r="I96" s="155"/>
      <c r="J96" s="155"/>
      <c r="K96" s="155"/>
      <c r="L96" s="155"/>
    </row>
    <row r="97" spans="1:12" ht="15.75" x14ac:dyDescent="0.25">
      <c r="A97" s="202" t="s">
        <v>31</v>
      </c>
      <c r="B97" s="22"/>
      <c r="C97" s="6"/>
      <c r="D97" s="6">
        <v>10</v>
      </c>
      <c r="E97" s="6">
        <v>8</v>
      </c>
      <c r="F97" s="22">
        <v>1</v>
      </c>
      <c r="G97" s="22">
        <v>0</v>
      </c>
      <c r="H97" s="23">
        <v>0</v>
      </c>
      <c r="I97" s="155"/>
      <c r="J97" s="155"/>
      <c r="K97" s="155"/>
      <c r="L97" s="155"/>
    </row>
    <row r="98" spans="1:12" s="169" customFormat="1" ht="16.5" thickBot="1" x14ac:dyDescent="0.3">
      <c r="A98" s="161" t="s">
        <v>32</v>
      </c>
      <c r="B98" s="172"/>
      <c r="C98" s="163"/>
      <c r="D98" s="163">
        <v>247</v>
      </c>
      <c r="E98" s="163">
        <v>277</v>
      </c>
      <c r="F98" s="164">
        <v>17</v>
      </c>
      <c r="G98" s="164">
        <v>0</v>
      </c>
      <c r="H98" s="173">
        <v>0</v>
      </c>
      <c r="I98" s="174"/>
      <c r="J98" s="174"/>
      <c r="K98" s="174"/>
      <c r="L98" s="174"/>
    </row>
    <row r="99" spans="1:12" x14ac:dyDescent="0.25">
      <c r="A99" s="155"/>
      <c r="B99" s="22"/>
      <c r="C99" s="155"/>
      <c r="D99" s="155"/>
      <c r="E99" s="155"/>
      <c r="F99" s="155"/>
      <c r="G99" s="155"/>
      <c r="H99" s="155"/>
      <c r="I99" s="155"/>
      <c r="J99" s="155"/>
      <c r="K99" s="155"/>
      <c r="L99" s="155"/>
    </row>
    <row r="100" spans="1:12" x14ac:dyDescent="0.25">
      <c r="A100" s="155"/>
      <c r="B100" s="155"/>
      <c r="C100" s="155"/>
      <c r="D100" s="155"/>
      <c r="E100" s="155"/>
      <c r="F100" s="155"/>
      <c r="G100" s="155"/>
      <c r="H100" s="155"/>
      <c r="I100" s="155"/>
      <c r="J100" s="155"/>
      <c r="K100" s="155"/>
      <c r="L100" s="155"/>
    </row>
    <row r="101" spans="1:12" x14ac:dyDescent="0.25">
      <c r="A101" s="1721" t="s">
        <v>53</v>
      </c>
      <c r="B101" s="1721"/>
      <c r="C101" s="1721"/>
      <c r="D101" s="1721"/>
      <c r="E101" s="1721"/>
      <c r="F101" s="1721"/>
      <c r="G101" s="1721"/>
      <c r="H101" s="1721"/>
      <c r="I101" s="1721"/>
      <c r="J101" s="1721"/>
      <c r="K101" s="1721"/>
      <c r="L101" s="155"/>
    </row>
    <row r="102" spans="1:12" x14ac:dyDescent="0.25">
      <c r="A102" s="155"/>
      <c r="B102" s="155"/>
      <c r="C102" s="155"/>
      <c r="D102" s="155"/>
      <c r="E102" s="155"/>
      <c r="F102" s="155"/>
      <c r="G102" s="155"/>
      <c r="H102" s="155"/>
      <c r="I102" s="155"/>
      <c r="J102" s="155"/>
      <c r="K102" s="155"/>
      <c r="L102" s="155"/>
    </row>
    <row r="103" spans="1:12" x14ac:dyDescent="0.25">
      <c r="A103" s="155"/>
      <c r="B103" s="155"/>
      <c r="C103" s="155"/>
      <c r="D103" s="155"/>
      <c r="E103" s="155"/>
      <c r="F103" s="155"/>
      <c r="G103" s="155"/>
      <c r="H103" s="155"/>
      <c r="I103" s="155"/>
      <c r="J103" s="155"/>
      <c r="K103" s="155"/>
      <c r="L103" s="155"/>
    </row>
    <row r="104" spans="1:12" x14ac:dyDescent="0.25">
      <c r="A104" s="1720" t="s">
        <v>54</v>
      </c>
      <c r="B104" s="1720"/>
      <c r="C104" s="1720"/>
      <c r="D104" s="1720"/>
      <c r="E104" s="1720"/>
      <c r="F104" s="1720"/>
      <c r="G104" s="1720"/>
      <c r="H104" s="1720"/>
      <c r="I104" s="24"/>
      <c r="J104" s="155"/>
      <c r="K104" s="155"/>
      <c r="L104" s="155"/>
    </row>
    <row r="105" spans="1:12" x14ac:dyDescent="0.25">
      <c r="A105" s="1720"/>
      <c r="B105" s="1720"/>
      <c r="C105" s="1720"/>
      <c r="D105" s="1720"/>
      <c r="E105" s="1720"/>
      <c r="F105" s="1720"/>
      <c r="G105" s="1720"/>
      <c r="H105" s="1720"/>
      <c r="I105" s="24"/>
      <c r="J105" s="155"/>
      <c r="K105" s="155"/>
      <c r="L105" s="155"/>
    </row>
    <row r="106" spans="1:12" x14ac:dyDescent="0.25">
      <c r="A106" s="155"/>
      <c r="B106" s="155"/>
      <c r="C106" s="155"/>
      <c r="D106" s="155"/>
      <c r="E106" s="155"/>
      <c r="F106" s="155"/>
      <c r="G106" s="155"/>
      <c r="H106" s="155"/>
      <c r="I106" s="14"/>
      <c r="J106" s="155"/>
      <c r="K106" s="155"/>
      <c r="L106" s="155"/>
    </row>
    <row r="107" spans="1:12" x14ac:dyDescent="0.25">
      <c r="A107" s="24"/>
      <c r="B107" s="24"/>
      <c r="C107" s="155"/>
      <c r="D107" s="155"/>
      <c r="E107" s="155"/>
      <c r="F107" s="24"/>
      <c r="G107" s="24"/>
      <c r="H107" s="24"/>
      <c r="J107" s="24"/>
      <c r="K107" s="24"/>
      <c r="L107" s="24"/>
    </row>
    <row r="108" spans="1:12" ht="15.75" thickBot="1" x14ac:dyDescent="0.3">
      <c r="D108" s="14"/>
      <c r="E108" s="14"/>
      <c r="F108" s="14"/>
    </row>
    <row r="109" spans="1:12" ht="30" x14ac:dyDescent="0.25">
      <c r="A109" s="22"/>
      <c r="B109" s="160" t="s">
        <v>55</v>
      </c>
      <c r="C109" s="26" t="s">
        <v>56</v>
      </c>
    </row>
    <row r="110" spans="1:12" x14ac:dyDescent="0.25">
      <c r="A110" s="22" t="s">
        <v>57</v>
      </c>
      <c r="B110" s="27">
        <v>482</v>
      </c>
      <c r="C110" s="28">
        <v>323</v>
      </c>
    </row>
    <row r="111" spans="1:12" x14ac:dyDescent="0.25">
      <c r="A111" s="22" t="s">
        <v>58</v>
      </c>
      <c r="B111" s="27">
        <v>708</v>
      </c>
      <c r="C111" s="28">
        <v>448</v>
      </c>
    </row>
    <row r="112" spans="1:12" x14ac:dyDescent="0.25">
      <c r="A112" s="22" t="s">
        <v>59</v>
      </c>
      <c r="B112" s="27">
        <v>39</v>
      </c>
      <c r="C112" s="28">
        <v>14</v>
      </c>
    </row>
    <row r="113" spans="1:12" x14ac:dyDescent="0.25">
      <c r="A113" s="22" t="s">
        <v>60</v>
      </c>
      <c r="B113" s="27">
        <v>13</v>
      </c>
      <c r="C113" s="28">
        <v>1</v>
      </c>
    </row>
    <row r="114" spans="1:12" x14ac:dyDescent="0.25">
      <c r="A114" s="29" t="s">
        <v>61</v>
      </c>
      <c r="B114" s="27">
        <v>5</v>
      </c>
      <c r="C114" s="28">
        <v>1</v>
      </c>
    </row>
    <row r="115" spans="1:12" x14ac:dyDescent="0.25">
      <c r="A115" s="30" t="s">
        <v>62</v>
      </c>
      <c r="B115" s="27">
        <v>0</v>
      </c>
      <c r="C115" s="28">
        <v>0</v>
      </c>
    </row>
    <row r="116" spans="1:12" x14ac:dyDescent="0.25">
      <c r="A116" s="30" t="s">
        <v>63</v>
      </c>
      <c r="B116" s="27">
        <v>46</v>
      </c>
      <c r="C116" s="27">
        <v>18</v>
      </c>
      <c r="D116" s="155"/>
    </row>
    <row r="117" spans="1:12" ht="15.75" x14ac:dyDescent="0.25">
      <c r="A117" s="161" t="s">
        <v>32</v>
      </c>
      <c r="B117" s="168">
        <f>SUM(B110:B116)</f>
        <v>1293</v>
      </c>
      <c r="C117" s="168">
        <f>SUM(C110:C116)</f>
        <v>805</v>
      </c>
      <c r="D117" s="155"/>
    </row>
    <row r="118" spans="1:12" x14ac:dyDescent="0.25">
      <c r="A118" s="31" t="s">
        <v>64</v>
      </c>
      <c r="C118" s="32"/>
      <c r="D118" s="32"/>
      <c r="E118" s="32"/>
      <c r="I118" s="155"/>
    </row>
    <row r="121" spans="1:12" ht="45" x14ac:dyDescent="0.25">
      <c r="A121" s="22"/>
      <c r="B121" s="157" t="s">
        <v>65</v>
      </c>
      <c r="C121" s="33" t="s">
        <v>66</v>
      </c>
      <c r="D121" s="33" t="s">
        <v>67</v>
      </c>
      <c r="E121" s="33" t="s">
        <v>68</v>
      </c>
      <c r="F121" s="33" t="s">
        <v>69</v>
      </c>
    </row>
    <row r="122" spans="1:12" ht="30" x14ac:dyDescent="0.25">
      <c r="A122" s="34" t="s">
        <v>70</v>
      </c>
      <c r="B122" s="22">
        <v>4</v>
      </c>
      <c r="C122" s="22">
        <v>2</v>
      </c>
      <c r="D122" s="22">
        <v>1</v>
      </c>
      <c r="E122" s="22">
        <v>1</v>
      </c>
      <c r="F122" s="22"/>
    </row>
    <row r="123" spans="1:12" x14ac:dyDescent="0.25">
      <c r="C123" s="35"/>
      <c r="D123" s="35"/>
      <c r="E123" s="35"/>
    </row>
    <row r="124" spans="1:12" x14ac:dyDescent="0.25">
      <c r="A124" t="s">
        <v>71</v>
      </c>
    </row>
    <row r="125" spans="1:12" x14ac:dyDescent="0.25">
      <c r="A125" t="s">
        <v>72</v>
      </c>
    </row>
    <row r="126" spans="1:12" x14ac:dyDescent="0.25">
      <c r="A126" t="s">
        <v>73</v>
      </c>
    </row>
    <row r="128" spans="1:12" x14ac:dyDescent="0.25">
      <c r="A128" s="36"/>
      <c r="B128" s="1589" t="s">
        <v>74</v>
      </c>
      <c r="C128" s="1590"/>
      <c r="D128" s="1591"/>
      <c r="E128" s="36"/>
      <c r="F128" s="36"/>
      <c r="J128" s="36"/>
      <c r="K128" s="36"/>
      <c r="L128" s="36"/>
    </row>
    <row r="129" spans="1:12" x14ac:dyDescent="0.25">
      <c r="A129" s="36"/>
      <c r="B129" s="22" t="s">
        <v>75</v>
      </c>
      <c r="C129" s="1589">
        <v>484</v>
      </c>
      <c r="D129" s="1591"/>
      <c r="E129" s="36"/>
      <c r="F129" s="36"/>
      <c r="J129" s="36"/>
      <c r="K129" s="36"/>
      <c r="L129" s="36"/>
    </row>
    <row r="130" spans="1:12" x14ac:dyDescent="0.25">
      <c r="A130" s="36"/>
      <c r="B130" s="22" t="s">
        <v>76</v>
      </c>
      <c r="C130" s="1589">
        <v>804</v>
      </c>
      <c r="D130" s="1591"/>
      <c r="E130" s="36"/>
      <c r="F130" s="36"/>
      <c r="J130" s="36"/>
      <c r="K130" s="36"/>
      <c r="L130" s="36"/>
    </row>
    <row r="131" spans="1:12" x14ac:dyDescent="0.25">
      <c r="A131" s="36"/>
      <c r="B131" s="1717" t="s">
        <v>77</v>
      </c>
      <c r="C131" s="22" t="s">
        <v>80</v>
      </c>
      <c r="D131" s="22">
        <v>70</v>
      </c>
      <c r="E131" s="36"/>
      <c r="F131" s="36"/>
      <c r="J131" s="36"/>
      <c r="K131" s="36"/>
      <c r="L131" s="36"/>
    </row>
    <row r="132" spans="1:12" ht="30" x14ac:dyDescent="0.25">
      <c r="A132" s="36"/>
      <c r="B132" s="1718"/>
      <c r="C132" s="34" t="s">
        <v>82</v>
      </c>
      <c r="D132" s="22">
        <v>41</v>
      </c>
      <c r="E132" s="36"/>
      <c r="F132" s="36"/>
      <c r="J132" s="36"/>
      <c r="K132" s="36"/>
      <c r="L132" s="36"/>
    </row>
    <row r="133" spans="1:12" x14ac:dyDescent="0.25">
      <c r="A133" s="36"/>
      <c r="B133" s="22" t="s">
        <v>78</v>
      </c>
      <c r="C133" s="1589"/>
      <c r="D133" s="1591"/>
      <c r="E133" s="36"/>
      <c r="F133" s="36"/>
      <c r="J133" s="36"/>
      <c r="K133" s="36"/>
      <c r="L133" s="36"/>
    </row>
    <row r="134" spans="1:12" ht="15.75" x14ac:dyDescent="0.25">
      <c r="A134" s="36"/>
      <c r="B134" s="166" t="s">
        <v>32</v>
      </c>
      <c r="C134" s="172"/>
      <c r="D134" s="172">
        <f>C129+C130+D131+D132</f>
        <v>1399</v>
      </c>
      <c r="E134" s="36"/>
      <c r="F134" s="36"/>
      <c r="J134" s="36"/>
      <c r="K134" s="36"/>
      <c r="L134" s="36"/>
    </row>
    <row r="136" spans="1:12" ht="15.75" x14ac:dyDescent="0.25">
      <c r="A136" s="1730" t="s">
        <v>94</v>
      </c>
      <c r="B136" s="1730"/>
      <c r="C136" s="1730"/>
      <c r="D136" s="1730"/>
      <c r="E136" s="1730"/>
    </row>
    <row r="137" spans="1:12" ht="15.75" x14ac:dyDescent="0.25">
      <c r="A137" s="407" t="s">
        <v>95</v>
      </c>
      <c r="B137" s="1435"/>
      <c r="C137" s="1440"/>
      <c r="D137" s="1440"/>
      <c r="E137" s="1440"/>
    </row>
    <row r="138" spans="1:12" ht="15.75" x14ac:dyDescent="0.25">
      <c r="A138" s="408"/>
      <c r="B138" s="1504" t="s">
        <v>32</v>
      </c>
      <c r="C138" s="1504" t="s">
        <v>84</v>
      </c>
      <c r="D138" s="1504" t="s">
        <v>85</v>
      </c>
      <c r="E138" s="1504" t="s">
        <v>86</v>
      </c>
    </row>
    <row r="139" spans="1:12" ht="15.75" x14ac:dyDescent="0.25">
      <c r="A139" s="408"/>
      <c r="B139" s="1423"/>
      <c r="C139" s="1423"/>
      <c r="D139" s="1423"/>
      <c r="E139" s="1423"/>
    </row>
    <row r="140" spans="1:12" ht="15.75" x14ac:dyDescent="0.25">
      <c r="A140" s="731" t="s">
        <v>87</v>
      </c>
      <c r="B140" s="408">
        <v>6</v>
      </c>
      <c r="C140" s="408">
        <v>5</v>
      </c>
      <c r="D140" s="408"/>
      <c r="E140" s="408"/>
    </row>
    <row r="141" spans="1:12" ht="15.75" x14ac:dyDescent="0.25">
      <c r="A141" s="731" t="s">
        <v>88</v>
      </c>
      <c r="B141" s="408">
        <v>1</v>
      </c>
      <c r="C141" s="732">
        <v>1</v>
      </c>
      <c r="D141" s="732" t="s">
        <v>81</v>
      </c>
      <c r="E141" s="732"/>
    </row>
    <row r="142" spans="1:12" ht="15.75" x14ac:dyDescent="0.25">
      <c r="A142" s="731" t="s">
        <v>89</v>
      </c>
      <c r="B142" s="408">
        <v>4</v>
      </c>
      <c r="C142" s="732">
        <v>3</v>
      </c>
      <c r="D142" s="732"/>
      <c r="E142" s="732">
        <v>1</v>
      </c>
    </row>
    <row r="143" spans="1:12" ht="15.75" x14ac:dyDescent="0.25">
      <c r="A143" s="731" t="s">
        <v>90</v>
      </c>
      <c r="B143" s="408">
        <v>1</v>
      </c>
      <c r="C143" s="732">
        <v>1</v>
      </c>
      <c r="D143" s="732"/>
      <c r="E143" s="732"/>
    </row>
    <row r="144" spans="1:12" ht="31.5" x14ac:dyDescent="0.25">
      <c r="A144" s="731" t="s">
        <v>91</v>
      </c>
      <c r="B144" s="408">
        <v>7</v>
      </c>
      <c r="C144" s="733">
        <v>7</v>
      </c>
      <c r="D144" s="733">
        <v>7</v>
      </c>
      <c r="E144" s="733"/>
    </row>
    <row r="145" spans="1:5" ht="15.75" x14ac:dyDescent="0.25">
      <c r="A145" s="731" t="s">
        <v>92</v>
      </c>
      <c r="B145" s="408">
        <v>1</v>
      </c>
      <c r="C145" s="733">
        <v>1</v>
      </c>
      <c r="D145" s="733">
        <v>0</v>
      </c>
      <c r="E145" s="733"/>
    </row>
    <row r="146" spans="1:5" ht="15.75" x14ac:dyDescent="0.25">
      <c r="A146" s="731" t="s">
        <v>93</v>
      </c>
      <c r="B146" s="408">
        <v>2</v>
      </c>
      <c r="C146" s="733">
        <v>2</v>
      </c>
      <c r="D146" s="733">
        <v>0</v>
      </c>
      <c r="E146" s="733"/>
    </row>
  </sheetData>
  <mergeCells count="48">
    <mergeCell ref="A136:E136"/>
    <mergeCell ref="B137:E137"/>
    <mergeCell ref="B138:B139"/>
    <mergeCell ref="C138:C139"/>
    <mergeCell ref="D138:D139"/>
    <mergeCell ref="E138:E139"/>
    <mergeCell ref="A5:L5"/>
    <mergeCell ref="D58:E58"/>
    <mergeCell ref="A54:H54"/>
    <mergeCell ref="B56:C56"/>
    <mergeCell ref="D56:E57"/>
    <mergeCell ref="F56:F57"/>
    <mergeCell ref="G56:G57"/>
    <mergeCell ref="H56:H57"/>
    <mergeCell ref="A7:A8"/>
    <mergeCell ref="B7:B8"/>
    <mergeCell ref="C7:E7"/>
    <mergeCell ref="F7:L7"/>
    <mergeCell ref="D60:E60"/>
    <mergeCell ref="D61:E61"/>
    <mergeCell ref="D62:E62"/>
    <mergeCell ref="D63:E63"/>
    <mergeCell ref="A28:A29"/>
    <mergeCell ref="B28:B29"/>
    <mergeCell ref="A49:L49"/>
    <mergeCell ref="A50:D50"/>
    <mergeCell ref="A51:L51"/>
    <mergeCell ref="D59:E59"/>
    <mergeCell ref="C130:D130"/>
    <mergeCell ref="B131:B132"/>
    <mergeCell ref="C133:D133"/>
    <mergeCell ref="D74:E74"/>
    <mergeCell ref="D75:E75"/>
    <mergeCell ref="A78:H78"/>
    <mergeCell ref="A101:K101"/>
    <mergeCell ref="A104:H105"/>
    <mergeCell ref="B128:D128"/>
    <mergeCell ref="C129:D129"/>
    <mergeCell ref="D69:E69"/>
    <mergeCell ref="D70:E70"/>
    <mergeCell ref="D71:E71"/>
    <mergeCell ref="D72:E72"/>
    <mergeCell ref="D73:E73"/>
    <mergeCell ref="D64:E64"/>
    <mergeCell ref="D65:E65"/>
    <mergeCell ref="D66:E66"/>
    <mergeCell ref="D67:E67"/>
    <mergeCell ref="D68:E68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"/>
  <sheetViews>
    <sheetView topLeftCell="A109" zoomScale="80" zoomScaleNormal="80" workbookViewId="0">
      <selection activeCell="G147" sqref="G147"/>
    </sheetView>
  </sheetViews>
  <sheetFormatPr defaultRowHeight="15.75" x14ac:dyDescent="0.25"/>
  <cols>
    <col min="1" max="1" width="39.42578125" style="274" customWidth="1"/>
    <col min="2" max="2" width="16.7109375" style="274" customWidth="1"/>
    <col min="3" max="3" width="18.85546875" style="274" customWidth="1"/>
    <col min="4" max="4" width="17.85546875" style="274" customWidth="1"/>
    <col min="5" max="5" width="26.28515625" style="274" customWidth="1"/>
    <col min="6" max="6" width="16.85546875" style="274" customWidth="1"/>
    <col min="7" max="7" width="16.7109375" style="274" customWidth="1"/>
    <col min="8" max="8" width="15.42578125" style="274" customWidth="1"/>
    <col min="9" max="9" width="17.28515625" style="274" customWidth="1"/>
    <col min="10" max="10" width="15.140625" style="274" customWidth="1"/>
    <col min="11" max="11" width="17.7109375" style="274" customWidth="1"/>
    <col min="12" max="12" width="14.85546875" style="274" customWidth="1"/>
    <col min="13" max="16384" width="9.140625" style="274"/>
  </cols>
  <sheetData>
    <row r="1" spans="1:12" x14ac:dyDescent="0.25">
      <c r="A1" s="1" t="s">
        <v>145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5">
      <c r="A5" s="1443" t="s">
        <v>2</v>
      </c>
      <c r="B5" s="1443"/>
      <c r="C5" s="1443"/>
      <c r="D5" s="1443"/>
      <c r="E5" s="1443"/>
      <c r="F5" s="1443"/>
      <c r="G5" s="1443"/>
      <c r="H5" s="1443"/>
      <c r="I5" s="1443"/>
      <c r="J5" s="1443"/>
      <c r="K5" s="1443"/>
      <c r="L5" s="1443"/>
    </row>
    <row r="6" spans="1:1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x14ac:dyDescent="0.25">
      <c r="A8" s="1448" t="s">
        <v>33</v>
      </c>
      <c r="B8" s="1352" t="s">
        <v>3</v>
      </c>
      <c r="C8" s="1354"/>
      <c r="D8" s="1355"/>
      <c r="E8" s="1356"/>
      <c r="F8" s="1354" t="s">
        <v>4</v>
      </c>
      <c r="G8" s="1355"/>
      <c r="H8" s="1355"/>
      <c r="I8" s="1355"/>
      <c r="J8" s="1355"/>
      <c r="K8" s="1355"/>
      <c r="L8" s="1348"/>
    </row>
    <row r="9" spans="1:12" ht="157.5" x14ac:dyDescent="0.25">
      <c r="A9" s="1449"/>
      <c r="B9" s="1353"/>
      <c r="C9" s="230" t="s">
        <v>5</v>
      </c>
      <c r="D9" s="231" t="s">
        <v>6</v>
      </c>
      <c r="E9" s="232" t="s">
        <v>7</v>
      </c>
      <c r="F9" s="269" t="s">
        <v>8</v>
      </c>
      <c r="G9" s="231" t="s">
        <v>9</v>
      </c>
      <c r="H9" s="231" t="s">
        <v>10</v>
      </c>
      <c r="I9" s="231" t="s">
        <v>83</v>
      </c>
      <c r="J9" s="231" t="s">
        <v>12</v>
      </c>
      <c r="K9" s="231" t="s">
        <v>13</v>
      </c>
      <c r="L9" s="231" t="s">
        <v>14</v>
      </c>
    </row>
    <row r="10" spans="1:12" x14ac:dyDescent="0.25">
      <c r="A10" s="270" t="s">
        <v>15</v>
      </c>
      <c r="B10" s="101">
        <v>362</v>
      </c>
      <c r="C10" s="703">
        <v>94</v>
      </c>
      <c r="D10" s="704">
        <v>44</v>
      </c>
      <c r="E10" s="705">
        <v>224</v>
      </c>
      <c r="F10" s="102">
        <v>325</v>
      </c>
      <c r="G10" s="103">
        <v>101</v>
      </c>
      <c r="H10" s="103">
        <v>66</v>
      </c>
      <c r="I10" s="103">
        <v>71</v>
      </c>
      <c r="J10" s="103">
        <v>87</v>
      </c>
      <c r="K10" s="103"/>
      <c r="L10" s="103"/>
    </row>
    <row r="11" spans="1:12" x14ac:dyDescent="0.25">
      <c r="A11" s="270" t="s">
        <v>16</v>
      </c>
      <c r="B11" s="101">
        <v>28</v>
      </c>
      <c r="C11" s="104">
        <v>14</v>
      </c>
      <c r="D11" s="103">
        <v>2</v>
      </c>
      <c r="E11" s="105">
        <v>12</v>
      </c>
      <c r="F11" s="102">
        <v>26</v>
      </c>
      <c r="G11" s="103">
        <v>14</v>
      </c>
      <c r="H11" s="103">
        <v>6</v>
      </c>
      <c r="I11" s="103">
        <v>6</v>
      </c>
      <c r="J11" s="103"/>
      <c r="K11" s="103"/>
      <c r="L11" s="103"/>
    </row>
    <row r="12" spans="1:12" x14ac:dyDescent="0.25">
      <c r="A12" s="270" t="s">
        <v>17</v>
      </c>
      <c r="B12" s="101">
        <v>6</v>
      </c>
      <c r="C12" s="104">
        <v>6</v>
      </c>
      <c r="D12" s="103"/>
      <c r="E12" s="105">
        <v>47</v>
      </c>
      <c r="F12" s="102">
        <v>73</v>
      </c>
      <c r="G12" s="103">
        <v>26</v>
      </c>
      <c r="H12" s="103">
        <v>27</v>
      </c>
      <c r="I12" s="103">
        <v>19</v>
      </c>
      <c r="J12" s="103">
        <v>1</v>
      </c>
      <c r="K12" s="103"/>
      <c r="L12" s="103"/>
    </row>
    <row r="13" spans="1:12" x14ac:dyDescent="0.25">
      <c r="A13" s="270" t="s">
        <v>18</v>
      </c>
      <c r="B13" s="101">
        <v>26</v>
      </c>
      <c r="C13" s="104">
        <v>16</v>
      </c>
      <c r="D13" s="103">
        <v>10</v>
      </c>
      <c r="E13" s="105">
        <v>63</v>
      </c>
      <c r="F13" s="102">
        <v>116</v>
      </c>
      <c r="G13" s="103">
        <v>53</v>
      </c>
      <c r="H13" s="103">
        <v>42</v>
      </c>
      <c r="I13" s="103">
        <v>17</v>
      </c>
      <c r="J13" s="103">
        <v>4</v>
      </c>
      <c r="K13" s="103"/>
      <c r="L13" s="103"/>
    </row>
    <row r="14" spans="1:12" x14ac:dyDescent="0.25">
      <c r="A14" s="270" t="s">
        <v>19</v>
      </c>
      <c r="B14" s="101">
        <v>6</v>
      </c>
      <c r="C14" s="104"/>
      <c r="D14" s="103"/>
      <c r="E14" s="105">
        <v>6</v>
      </c>
      <c r="F14" s="102">
        <v>7</v>
      </c>
      <c r="G14" s="103">
        <v>1</v>
      </c>
      <c r="H14" s="103">
        <v>3</v>
      </c>
      <c r="I14" s="103">
        <v>3</v>
      </c>
      <c r="J14" s="103"/>
      <c r="K14" s="103"/>
      <c r="L14" s="103"/>
    </row>
    <row r="15" spans="1:12" x14ac:dyDescent="0.25">
      <c r="A15" s="270" t="s">
        <v>20</v>
      </c>
      <c r="B15" s="101">
        <v>8</v>
      </c>
      <c r="C15" s="104">
        <v>1</v>
      </c>
      <c r="D15" s="103">
        <v>1</v>
      </c>
      <c r="E15" s="105">
        <v>6</v>
      </c>
      <c r="F15" s="102">
        <v>10</v>
      </c>
      <c r="G15" s="103">
        <v>4</v>
      </c>
      <c r="H15" s="103">
        <v>2</v>
      </c>
      <c r="I15" s="103">
        <v>4</v>
      </c>
      <c r="J15" s="103"/>
      <c r="K15" s="103"/>
      <c r="L15" s="103"/>
    </row>
    <row r="16" spans="1:12" x14ac:dyDescent="0.25">
      <c r="A16" s="270" t="s">
        <v>21</v>
      </c>
      <c r="B16" s="101">
        <v>32</v>
      </c>
      <c r="C16" s="104">
        <v>21</v>
      </c>
      <c r="D16" s="103">
        <v>1</v>
      </c>
      <c r="E16" s="105">
        <v>10</v>
      </c>
      <c r="F16" s="102">
        <v>15</v>
      </c>
      <c r="G16" s="103">
        <v>5</v>
      </c>
      <c r="H16" s="103">
        <v>6</v>
      </c>
      <c r="I16" s="103">
        <v>4</v>
      </c>
      <c r="J16" s="103"/>
      <c r="K16" s="103"/>
      <c r="L16" s="103"/>
    </row>
    <row r="17" spans="1:12" x14ac:dyDescent="0.25">
      <c r="A17" s="270" t="s">
        <v>22</v>
      </c>
      <c r="B17" s="101">
        <v>14</v>
      </c>
      <c r="C17" s="104"/>
      <c r="D17" s="103">
        <v>3</v>
      </c>
      <c r="E17" s="105">
        <v>11</v>
      </c>
      <c r="F17" s="102">
        <v>23</v>
      </c>
      <c r="G17" s="103">
        <v>12</v>
      </c>
      <c r="H17" s="103">
        <v>9</v>
      </c>
      <c r="I17" s="103">
        <v>2</v>
      </c>
      <c r="J17" s="103"/>
      <c r="K17" s="103"/>
      <c r="L17" s="103"/>
    </row>
    <row r="18" spans="1:12" x14ac:dyDescent="0.25">
      <c r="A18" s="270" t="s">
        <v>23</v>
      </c>
      <c r="B18" s="101">
        <v>5</v>
      </c>
      <c r="C18" s="104">
        <v>2</v>
      </c>
      <c r="D18" s="103">
        <v>1</v>
      </c>
      <c r="E18" s="105">
        <v>2</v>
      </c>
      <c r="F18" s="102">
        <v>4</v>
      </c>
      <c r="G18" s="103">
        <v>2</v>
      </c>
      <c r="H18" s="103"/>
      <c r="I18" s="103">
        <v>2</v>
      </c>
      <c r="J18" s="103"/>
      <c r="K18" s="103"/>
      <c r="L18" s="103"/>
    </row>
    <row r="19" spans="1:12" x14ac:dyDescent="0.25">
      <c r="A19" s="270" t="s">
        <v>24</v>
      </c>
      <c r="B19" s="101">
        <v>2</v>
      </c>
      <c r="C19" s="104"/>
      <c r="D19" s="103">
        <v>2</v>
      </c>
      <c r="E19" s="105"/>
      <c r="F19" s="102"/>
      <c r="G19" s="103"/>
      <c r="H19" s="103"/>
      <c r="I19" s="103"/>
      <c r="J19" s="103"/>
      <c r="K19" s="103"/>
      <c r="L19" s="103"/>
    </row>
    <row r="20" spans="1:12" x14ac:dyDescent="0.25">
      <c r="A20" s="270" t="s">
        <v>25</v>
      </c>
      <c r="B20" s="101">
        <v>18</v>
      </c>
      <c r="C20" s="104"/>
      <c r="D20" s="103">
        <v>1</v>
      </c>
      <c r="E20" s="105">
        <v>17</v>
      </c>
      <c r="F20" s="102">
        <v>98</v>
      </c>
      <c r="G20" s="103">
        <v>81</v>
      </c>
      <c r="H20" s="103">
        <v>17</v>
      </c>
      <c r="I20" s="103"/>
      <c r="J20" s="103"/>
      <c r="K20" s="103"/>
      <c r="L20" s="103"/>
    </row>
    <row r="21" spans="1:12" x14ac:dyDescent="0.25">
      <c r="A21" s="270" t="s">
        <v>26</v>
      </c>
      <c r="B21" s="101"/>
      <c r="C21" s="104"/>
      <c r="D21" s="103"/>
      <c r="E21" s="105"/>
      <c r="F21" s="102"/>
      <c r="G21" s="103"/>
      <c r="H21" s="103"/>
      <c r="I21" s="103"/>
      <c r="J21" s="103"/>
      <c r="K21" s="103"/>
      <c r="L21" s="103"/>
    </row>
    <row r="22" spans="1:12" x14ac:dyDescent="0.25">
      <c r="A22" s="270" t="s">
        <v>27</v>
      </c>
      <c r="B22" s="101">
        <v>5</v>
      </c>
      <c r="C22" s="104"/>
      <c r="D22" s="103"/>
      <c r="E22" s="105">
        <v>5</v>
      </c>
      <c r="F22" s="102">
        <v>36</v>
      </c>
      <c r="G22" s="103">
        <v>31</v>
      </c>
      <c r="H22" s="103">
        <v>5</v>
      </c>
      <c r="I22" s="103"/>
      <c r="J22" s="103"/>
      <c r="K22" s="103"/>
      <c r="L22" s="103"/>
    </row>
    <row r="23" spans="1:12" x14ac:dyDescent="0.25">
      <c r="A23" s="270" t="s">
        <v>28</v>
      </c>
      <c r="B23" s="101"/>
      <c r="C23" s="104"/>
      <c r="D23" s="103"/>
      <c r="E23" s="105"/>
      <c r="F23" s="102">
        <v>39</v>
      </c>
      <c r="G23" s="103">
        <v>39</v>
      </c>
      <c r="H23" s="103"/>
      <c r="I23" s="103"/>
      <c r="J23" s="103"/>
      <c r="K23" s="103"/>
      <c r="L23" s="103"/>
    </row>
    <row r="24" spans="1:12" x14ac:dyDescent="0.25">
      <c r="A24" s="270" t="s">
        <v>29</v>
      </c>
      <c r="B24" s="101"/>
      <c r="C24" s="104"/>
      <c r="D24" s="103"/>
      <c r="E24" s="105"/>
      <c r="F24" s="102"/>
      <c r="G24" s="103"/>
      <c r="H24" s="103"/>
      <c r="I24" s="103"/>
      <c r="J24" s="103"/>
      <c r="K24" s="103"/>
      <c r="L24" s="103"/>
    </row>
    <row r="25" spans="1:12" x14ac:dyDescent="0.25">
      <c r="A25" s="270" t="s">
        <v>30</v>
      </c>
      <c r="B25" s="101"/>
      <c r="C25" s="104"/>
      <c r="D25" s="103"/>
      <c r="E25" s="105"/>
      <c r="F25" s="102">
        <v>38</v>
      </c>
      <c r="G25" s="103">
        <v>38</v>
      </c>
      <c r="H25" s="103"/>
      <c r="I25" s="103"/>
      <c r="J25" s="103"/>
      <c r="K25" s="103"/>
      <c r="L25" s="103"/>
    </row>
    <row r="26" spans="1:12" x14ac:dyDescent="0.25">
      <c r="A26" s="270" t="s">
        <v>31</v>
      </c>
      <c r="B26" s="101">
        <v>6</v>
      </c>
      <c r="C26" s="104">
        <v>2</v>
      </c>
      <c r="D26" s="103"/>
      <c r="E26" s="105">
        <v>4</v>
      </c>
      <c r="F26" s="102">
        <v>25</v>
      </c>
      <c r="G26" s="103">
        <v>25</v>
      </c>
      <c r="H26" s="103"/>
      <c r="I26" s="103"/>
      <c r="J26" s="103"/>
      <c r="K26" s="103"/>
      <c r="L26" s="103"/>
    </row>
    <row r="27" spans="1:12" s="299" customFormat="1" ht="16.5" thickBot="1" x14ac:dyDescent="0.3">
      <c r="A27" s="161" t="s">
        <v>32</v>
      </c>
      <c r="B27" s="227">
        <v>512</v>
      </c>
      <c r="C27" s="198">
        <v>156</v>
      </c>
      <c r="D27" s="199">
        <v>65</v>
      </c>
      <c r="E27" s="200">
        <v>407</v>
      </c>
      <c r="F27" s="229">
        <v>835</v>
      </c>
      <c r="G27" s="228">
        <v>431</v>
      </c>
      <c r="H27" s="228">
        <v>180</v>
      </c>
      <c r="I27" s="228">
        <v>125</v>
      </c>
      <c r="J27" s="228">
        <v>92</v>
      </c>
      <c r="K27" s="228"/>
      <c r="L27" s="228"/>
    </row>
    <row r="28" spans="1:12" x14ac:dyDescent="0.25">
      <c r="A28" s="234"/>
      <c r="B28" s="234"/>
      <c r="C28" s="13"/>
      <c r="D28" s="13"/>
      <c r="E28" s="13"/>
      <c r="F28" s="234"/>
      <c r="G28" s="234"/>
      <c r="H28" s="234"/>
      <c r="I28" s="234"/>
      <c r="J28" s="234"/>
      <c r="K28" s="234"/>
      <c r="L28" s="234"/>
    </row>
    <row r="29" spans="1:12" ht="94.5" x14ac:dyDescent="0.25">
      <c r="A29" s="276" t="s">
        <v>33</v>
      </c>
      <c r="B29" s="231" t="s">
        <v>34</v>
      </c>
      <c r="C29" s="278"/>
      <c r="D29" s="235"/>
      <c r="E29" s="278"/>
      <c r="F29" s="235"/>
      <c r="G29" s="278"/>
      <c r="H29" s="235"/>
      <c r="I29" s="278"/>
      <c r="J29" s="235"/>
      <c r="K29" s="278"/>
      <c r="L29" s="235"/>
    </row>
    <row r="30" spans="1:12" x14ac:dyDescent="0.25">
      <c r="A30" s="276"/>
      <c r="B30" s="231"/>
      <c r="C30" s="278"/>
      <c r="D30" s="235"/>
      <c r="E30" s="278"/>
      <c r="F30" s="235"/>
      <c r="G30" s="278"/>
      <c r="H30" s="235"/>
      <c r="I30" s="278"/>
      <c r="J30" s="235"/>
      <c r="K30" s="278"/>
      <c r="L30" s="235"/>
    </row>
    <row r="31" spans="1:12" x14ac:dyDescent="0.25">
      <c r="A31" s="6" t="s">
        <v>15</v>
      </c>
      <c r="B31" s="103">
        <v>15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5">
      <c r="A32" s="6" t="s">
        <v>16</v>
      </c>
      <c r="B32" s="103">
        <v>5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5">
      <c r="A33" s="6" t="s">
        <v>17</v>
      </c>
      <c r="B33" s="103">
        <v>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5">
      <c r="A34" s="6" t="s">
        <v>18</v>
      </c>
      <c r="B34" s="103">
        <v>4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spans="1:12" x14ac:dyDescent="0.25">
      <c r="A35" s="6" t="s">
        <v>19</v>
      </c>
      <c r="B35" s="103"/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1:12" x14ac:dyDescent="0.25">
      <c r="A36" s="6" t="s">
        <v>20</v>
      </c>
      <c r="B36" s="103">
        <v>7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spans="1:12" x14ac:dyDescent="0.25">
      <c r="A37" s="6" t="s">
        <v>21</v>
      </c>
      <c r="B37" s="103">
        <v>3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1:12" x14ac:dyDescent="0.25">
      <c r="A38" s="6" t="s">
        <v>22</v>
      </c>
      <c r="B38" s="103">
        <v>4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39" spans="1:12" x14ac:dyDescent="0.25">
      <c r="A39" s="6" t="s">
        <v>23</v>
      </c>
      <c r="B39" s="103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2" x14ac:dyDescent="0.25">
      <c r="A40" s="6" t="s">
        <v>24</v>
      </c>
      <c r="B40" s="103"/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1:12" x14ac:dyDescent="0.25">
      <c r="A41" s="6" t="s">
        <v>25</v>
      </c>
      <c r="B41" s="103">
        <v>1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</row>
    <row r="42" spans="1:12" x14ac:dyDescent="0.25">
      <c r="A42" s="6" t="s">
        <v>26</v>
      </c>
      <c r="B42" s="103"/>
      <c r="C42" s="15"/>
      <c r="D42" s="15"/>
      <c r="E42" s="15"/>
      <c r="F42" s="15"/>
      <c r="G42" s="15"/>
      <c r="H42" s="15"/>
      <c r="I42" s="15"/>
      <c r="J42" s="15"/>
      <c r="K42" s="15"/>
      <c r="L42" s="15"/>
    </row>
    <row r="43" spans="1:12" x14ac:dyDescent="0.25">
      <c r="A43" s="6" t="s">
        <v>27</v>
      </c>
      <c r="B43" s="103"/>
      <c r="C43" s="15"/>
      <c r="D43" s="15"/>
      <c r="E43" s="15"/>
      <c r="F43" s="15"/>
      <c r="G43" s="15"/>
      <c r="H43" s="15"/>
      <c r="I43" s="15"/>
      <c r="J43" s="15"/>
      <c r="K43" s="15"/>
      <c r="L43" s="15"/>
    </row>
    <row r="44" spans="1:12" x14ac:dyDescent="0.25">
      <c r="A44" s="6" t="s">
        <v>28</v>
      </c>
      <c r="B44" s="103"/>
      <c r="C44" s="15"/>
      <c r="D44" s="15"/>
      <c r="E44" s="15"/>
      <c r="F44" s="15"/>
      <c r="G44" s="15"/>
      <c r="H44" s="15"/>
      <c r="I44" s="15"/>
      <c r="J44" s="15"/>
      <c r="K44" s="15"/>
      <c r="L44" s="15"/>
    </row>
    <row r="45" spans="1:12" x14ac:dyDescent="0.25">
      <c r="A45" s="6" t="s">
        <v>29</v>
      </c>
      <c r="B45" s="103"/>
      <c r="C45" s="15"/>
      <c r="D45" s="15"/>
      <c r="E45" s="15"/>
      <c r="F45" s="15"/>
      <c r="G45" s="15"/>
      <c r="H45" s="15"/>
      <c r="I45" s="15"/>
      <c r="J45" s="15"/>
      <c r="K45" s="15"/>
      <c r="L45" s="15"/>
    </row>
    <row r="46" spans="1:12" x14ac:dyDescent="0.25">
      <c r="A46" s="6" t="s">
        <v>30</v>
      </c>
      <c r="B46" s="103"/>
      <c r="C46" s="15"/>
      <c r="D46" s="15"/>
      <c r="E46" s="15"/>
      <c r="F46" s="15"/>
      <c r="G46" s="15"/>
      <c r="H46" s="15"/>
      <c r="I46" s="15"/>
      <c r="J46" s="15"/>
      <c r="K46" s="15"/>
      <c r="L46" s="15"/>
    </row>
    <row r="47" spans="1:12" x14ac:dyDescent="0.25">
      <c r="A47" s="6" t="s">
        <v>31</v>
      </c>
      <c r="B47" s="103"/>
      <c r="C47" s="15"/>
      <c r="D47" s="15"/>
      <c r="E47" s="15"/>
      <c r="F47" s="15"/>
      <c r="G47" s="15"/>
      <c r="H47" s="15"/>
      <c r="I47" s="15"/>
      <c r="J47" s="15"/>
      <c r="K47" s="15"/>
      <c r="L47" s="15"/>
    </row>
    <row r="48" spans="1:12" s="527" customFormat="1" x14ac:dyDescent="0.25">
      <c r="A48" s="166" t="s">
        <v>32</v>
      </c>
      <c r="B48" s="228">
        <v>43</v>
      </c>
      <c r="C48" s="201"/>
      <c r="D48" s="201"/>
      <c r="E48" s="201"/>
      <c r="F48" s="201"/>
      <c r="G48" s="201"/>
      <c r="H48" s="201"/>
      <c r="I48" s="201"/>
      <c r="J48" s="201"/>
      <c r="K48" s="201"/>
      <c r="L48" s="201"/>
    </row>
    <row r="49" spans="1:12" x14ac:dyDescent="0.25">
      <c r="A49" s="234"/>
      <c r="B49" s="234"/>
      <c r="C49" s="234"/>
      <c r="D49" s="234"/>
      <c r="E49" s="234"/>
      <c r="F49" s="234"/>
      <c r="G49" s="234"/>
      <c r="H49" s="234"/>
      <c r="I49" s="234"/>
      <c r="J49" s="234"/>
      <c r="K49" s="234"/>
      <c r="L49" s="234"/>
    </row>
    <row r="50" spans="1:12" x14ac:dyDescent="0.25">
      <c r="A50" s="1349" t="s">
        <v>35</v>
      </c>
      <c r="B50" s="1349"/>
      <c r="C50" s="1349"/>
      <c r="D50" s="236"/>
      <c r="E50" s="236"/>
      <c r="F50" s="236"/>
      <c r="G50" s="236"/>
      <c r="H50" s="236"/>
      <c r="I50" s="236"/>
      <c r="J50" s="236"/>
      <c r="K50" s="236"/>
      <c r="L50" s="236"/>
    </row>
    <row r="51" spans="1:12" x14ac:dyDescent="0.25">
      <c r="A51" s="1339" t="s">
        <v>36</v>
      </c>
      <c r="B51" s="1339"/>
      <c r="C51" s="1339"/>
      <c r="D51" s="236"/>
      <c r="E51" s="234"/>
      <c r="F51" s="234"/>
      <c r="G51" s="234"/>
      <c r="H51" s="234"/>
      <c r="I51" s="234"/>
      <c r="J51" s="234"/>
      <c r="K51" s="234"/>
      <c r="L51" s="234"/>
    </row>
    <row r="52" spans="1:12" x14ac:dyDescent="0.25">
      <c r="A52" s="236"/>
      <c r="B52" s="236"/>
      <c r="C52" s="236"/>
      <c r="D52" s="236"/>
      <c r="E52" s="236"/>
      <c r="F52" s="236"/>
      <c r="G52" s="236"/>
      <c r="H52" s="236"/>
      <c r="I52" s="236"/>
      <c r="J52" s="236"/>
      <c r="K52" s="236"/>
      <c r="L52" s="236"/>
    </row>
    <row r="53" spans="1:12" x14ac:dyDescent="0.25">
      <c r="A53" s="234"/>
      <c r="B53" s="234"/>
      <c r="C53" s="234"/>
      <c r="D53" s="234"/>
      <c r="E53" s="234"/>
      <c r="F53" s="234"/>
      <c r="G53" s="234"/>
      <c r="H53" s="234"/>
      <c r="I53" s="234"/>
      <c r="J53" s="234"/>
      <c r="K53" s="234"/>
      <c r="L53" s="234"/>
    </row>
    <row r="54" spans="1:12" x14ac:dyDescent="0.25">
      <c r="A54" s="234"/>
      <c r="B54" s="234"/>
      <c r="C54" s="234"/>
      <c r="D54" s="234"/>
      <c r="E54" s="234"/>
      <c r="F54" s="234"/>
      <c r="G54" s="234"/>
      <c r="H54" s="234"/>
      <c r="I54" s="234"/>
      <c r="J54" s="234"/>
      <c r="K54" s="234"/>
      <c r="L54" s="234"/>
    </row>
    <row r="55" spans="1:12" x14ac:dyDescent="0.25">
      <c r="A55" s="1443" t="s">
        <v>37</v>
      </c>
      <c r="B55" s="1443"/>
      <c r="C55" s="1443"/>
      <c r="D55" s="1443"/>
      <c r="E55" s="1443"/>
      <c r="F55" s="1443"/>
      <c r="G55" s="1443"/>
      <c r="H55" s="1443"/>
      <c r="I55" s="16"/>
      <c r="J55" s="16"/>
      <c r="K55" s="16"/>
      <c r="L55" s="16"/>
    </row>
    <row r="56" spans="1:12" ht="16.5" thickBot="1" x14ac:dyDescent="0.3">
      <c r="A56" s="234"/>
      <c r="B56" s="234"/>
      <c r="C56" s="234"/>
      <c r="D56" s="234"/>
      <c r="E56" s="234"/>
      <c r="F56" s="234"/>
      <c r="G56" s="234"/>
      <c r="H56" s="234"/>
      <c r="I56" s="234"/>
      <c r="J56" s="234"/>
      <c r="K56" s="234"/>
      <c r="L56" s="234"/>
    </row>
    <row r="57" spans="1:12" ht="16.5" thickBot="1" x14ac:dyDescent="0.3">
      <c r="A57" s="234"/>
      <c r="B57" s="1341" t="s">
        <v>38</v>
      </c>
      <c r="C57" s="1342"/>
      <c r="D57" s="234"/>
      <c r="E57" s="235"/>
      <c r="F57" s="235"/>
      <c r="G57" s="235"/>
      <c r="H57" s="279"/>
      <c r="I57" s="234"/>
      <c r="J57" s="234"/>
      <c r="K57" s="234"/>
    </row>
    <row r="58" spans="1:12" ht="110.25" x14ac:dyDescent="0.25">
      <c r="A58" s="280" t="s">
        <v>33</v>
      </c>
      <c r="B58" s="237" t="s">
        <v>39</v>
      </c>
      <c r="C58" s="265" t="s">
        <v>40</v>
      </c>
      <c r="D58" s="313" t="s">
        <v>41</v>
      </c>
      <c r="E58" s="231" t="s">
        <v>42</v>
      </c>
      <c r="F58" s="231" t="s">
        <v>43</v>
      </c>
      <c r="G58" s="231" t="s">
        <v>44</v>
      </c>
    </row>
    <row r="59" spans="1:12" x14ac:dyDescent="0.25">
      <c r="A59" s="270" t="s">
        <v>15</v>
      </c>
      <c r="B59" s="104">
        <v>24</v>
      </c>
      <c r="C59" s="704">
        <v>22</v>
      </c>
      <c r="D59" s="704">
        <v>62</v>
      </c>
      <c r="E59" s="706">
        <v>63</v>
      </c>
      <c r="F59" s="706">
        <v>108</v>
      </c>
      <c r="G59" s="707"/>
    </row>
    <row r="60" spans="1:12" x14ac:dyDescent="0.25">
      <c r="A60" s="270" t="s">
        <v>16</v>
      </c>
      <c r="B60" s="104">
        <v>2</v>
      </c>
      <c r="C60" s="103"/>
      <c r="D60" s="704">
        <v>2</v>
      </c>
      <c r="E60" s="706">
        <v>2</v>
      </c>
      <c r="F60" s="706">
        <v>11</v>
      </c>
      <c r="G60" s="707"/>
    </row>
    <row r="61" spans="1:12" x14ac:dyDescent="0.25">
      <c r="A61" s="270" t="s">
        <v>17</v>
      </c>
      <c r="B61" s="104">
        <v>10</v>
      </c>
      <c r="C61" s="103">
        <v>2</v>
      </c>
      <c r="D61" s="704"/>
      <c r="E61" s="706">
        <v>10</v>
      </c>
      <c r="F61" s="706">
        <v>12</v>
      </c>
      <c r="G61" s="707"/>
    </row>
    <row r="62" spans="1:12" x14ac:dyDescent="0.25">
      <c r="A62" s="270" t="s">
        <v>18</v>
      </c>
      <c r="B62" s="104">
        <v>3</v>
      </c>
      <c r="C62" s="103">
        <v>27</v>
      </c>
      <c r="D62" s="704">
        <v>19</v>
      </c>
      <c r="E62" s="706"/>
      <c r="F62" s="706">
        <v>17</v>
      </c>
      <c r="G62" s="707"/>
    </row>
    <row r="63" spans="1:12" x14ac:dyDescent="0.25">
      <c r="A63" s="270" t="s">
        <v>19</v>
      </c>
      <c r="B63" s="104"/>
      <c r="C63" s="103">
        <v>1</v>
      </c>
      <c r="D63" s="704"/>
      <c r="E63" s="706"/>
      <c r="F63" s="706">
        <v>1</v>
      </c>
      <c r="G63" s="707"/>
    </row>
    <row r="64" spans="1:12" x14ac:dyDescent="0.25">
      <c r="A64" s="270" t="s">
        <v>20</v>
      </c>
      <c r="B64" s="104"/>
      <c r="C64" s="103"/>
      <c r="D64" s="704"/>
      <c r="E64" s="706"/>
      <c r="F64" s="706">
        <v>1</v>
      </c>
      <c r="G64" s="707"/>
    </row>
    <row r="65" spans="1:12" x14ac:dyDescent="0.25">
      <c r="A65" s="270" t="s">
        <v>21</v>
      </c>
      <c r="B65" s="104">
        <v>1</v>
      </c>
      <c r="C65" s="103">
        <v>2</v>
      </c>
      <c r="D65" s="704">
        <v>5</v>
      </c>
      <c r="E65" s="706">
        <v>2</v>
      </c>
      <c r="F65" s="706">
        <v>13</v>
      </c>
      <c r="G65" s="707"/>
    </row>
    <row r="66" spans="1:12" x14ac:dyDescent="0.25">
      <c r="A66" s="270" t="s">
        <v>22</v>
      </c>
      <c r="B66" s="104">
        <v>1</v>
      </c>
      <c r="C66" s="103"/>
      <c r="D66" s="704">
        <v>5</v>
      </c>
      <c r="E66" s="706">
        <v>10</v>
      </c>
      <c r="F66" s="706">
        <v>10</v>
      </c>
      <c r="G66" s="707"/>
    </row>
    <row r="67" spans="1:12" x14ac:dyDescent="0.25">
      <c r="A67" s="270" t="s">
        <v>23</v>
      </c>
      <c r="B67" s="104"/>
      <c r="C67" s="103"/>
      <c r="D67" s="704">
        <v>1</v>
      </c>
      <c r="E67" s="706"/>
      <c r="F67" s="706"/>
      <c r="G67" s="707"/>
    </row>
    <row r="68" spans="1:12" x14ac:dyDescent="0.25">
      <c r="A68" s="270" t="s">
        <v>24</v>
      </c>
      <c r="B68" s="104"/>
      <c r="C68" s="103"/>
      <c r="D68" s="704"/>
      <c r="E68" s="706"/>
      <c r="F68" s="706"/>
      <c r="G68" s="707"/>
    </row>
    <row r="69" spans="1:12" x14ac:dyDescent="0.25">
      <c r="A69" s="270" t="s">
        <v>25</v>
      </c>
      <c r="B69" s="104">
        <v>3</v>
      </c>
      <c r="C69" s="103">
        <v>44</v>
      </c>
      <c r="D69" s="704">
        <v>4</v>
      </c>
      <c r="E69" s="706">
        <v>12</v>
      </c>
      <c r="F69" s="706">
        <v>25</v>
      </c>
      <c r="G69" s="707"/>
    </row>
    <row r="70" spans="1:12" x14ac:dyDescent="0.25">
      <c r="A70" s="270" t="s">
        <v>26</v>
      </c>
      <c r="B70" s="104"/>
      <c r="C70" s="103">
        <v>2</v>
      </c>
      <c r="D70" s="704"/>
      <c r="E70" s="706"/>
      <c r="F70" s="706"/>
      <c r="G70" s="707"/>
    </row>
    <row r="71" spans="1:12" x14ac:dyDescent="0.25">
      <c r="A71" s="270" t="s">
        <v>27</v>
      </c>
      <c r="B71" s="104"/>
      <c r="C71" s="103">
        <v>27</v>
      </c>
      <c r="D71" s="704"/>
      <c r="E71" s="706"/>
      <c r="F71" s="706"/>
      <c r="G71" s="707"/>
    </row>
    <row r="72" spans="1:12" x14ac:dyDescent="0.25">
      <c r="A72" s="270" t="s">
        <v>28</v>
      </c>
      <c r="B72" s="104"/>
      <c r="C72" s="103">
        <v>21</v>
      </c>
      <c r="D72" s="704"/>
      <c r="E72" s="706"/>
      <c r="F72" s="706"/>
      <c r="G72" s="707"/>
    </row>
    <row r="73" spans="1:12" x14ac:dyDescent="0.25">
      <c r="A73" s="270" t="s">
        <v>29</v>
      </c>
      <c r="B73" s="104"/>
      <c r="C73" s="103"/>
      <c r="D73" s="704"/>
      <c r="E73" s="706"/>
      <c r="F73" s="706"/>
      <c r="G73" s="707"/>
    </row>
    <row r="74" spans="1:12" x14ac:dyDescent="0.25">
      <c r="A74" s="270" t="s">
        <v>30</v>
      </c>
      <c r="B74" s="104"/>
      <c r="C74" s="103">
        <v>37</v>
      </c>
      <c r="D74" s="704"/>
      <c r="E74" s="706"/>
      <c r="F74" s="706"/>
      <c r="G74" s="707"/>
    </row>
    <row r="75" spans="1:12" x14ac:dyDescent="0.25">
      <c r="A75" s="270" t="s">
        <v>31</v>
      </c>
      <c r="B75" s="104"/>
      <c r="C75" s="103"/>
      <c r="D75" s="704">
        <v>1</v>
      </c>
      <c r="E75" s="706"/>
      <c r="F75" s="706"/>
      <c r="G75" s="708"/>
    </row>
    <row r="76" spans="1:12" s="299" customFormat="1" ht="16.5" thickBot="1" x14ac:dyDescent="0.3">
      <c r="A76" s="161" t="s">
        <v>32</v>
      </c>
      <c r="B76" s="198">
        <v>44</v>
      </c>
      <c r="C76" s="199">
        <v>185</v>
      </c>
      <c r="D76" s="199">
        <v>99</v>
      </c>
      <c r="E76" s="199">
        <v>99</v>
      </c>
      <c r="F76" s="199">
        <v>198</v>
      </c>
      <c r="G76" s="709"/>
      <c r="K76" s="239"/>
    </row>
    <row r="77" spans="1:12" x14ac:dyDescent="0.25">
      <c r="A77" s="234" t="s">
        <v>45</v>
      </c>
      <c r="B77" s="710"/>
      <c r="C77" s="106"/>
      <c r="D77" s="107"/>
      <c r="E77" s="107"/>
      <c r="F77" s="710"/>
      <c r="G77" s="710"/>
      <c r="H77" s="234"/>
      <c r="I77" s="234"/>
      <c r="J77" s="234"/>
      <c r="K77" s="234"/>
      <c r="L77" s="234"/>
    </row>
    <row r="78" spans="1:12" x14ac:dyDescent="0.25">
      <c r="A78" s="234"/>
      <c r="B78" s="234"/>
      <c r="C78" s="234"/>
      <c r="D78" s="234"/>
      <c r="E78" s="234"/>
      <c r="F78" s="234"/>
      <c r="G78" s="234"/>
      <c r="H78" s="234"/>
      <c r="I78" s="234"/>
      <c r="J78" s="234"/>
      <c r="K78" s="234"/>
      <c r="L78" s="234"/>
    </row>
    <row r="79" spans="1:12" ht="47.25" x14ac:dyDescent="0.25">
      <c r="A79" s="234" t="s">
        <v>46</v>
      </c>
      <c r="B79" s="234"/>
      <c r="C79" s="234"/>
      <c r="D79" s="234"/>
      <c r="E79" s="234"/>
      <c r="F79" s="234"/>
      <c r="G79" s="234"/>
      <c r="H79" s="234"/>
      <c r="I79" s="234"/>
      <c r="J79" s="234"/>
      <c r="K79" s="234"/>
      <c r="L79" s="234"/>
    </row>
    <row r="80" spans="1:12" x14ac:dyDescent="0.25">
      <c r="A80" s="234"/>
      <c r="B80" s="234"/>
      <c r="C80" s="234"/>
      <c r="D80" s="234"/>
      <c r="E80" s="234"/>
      <c r="F80" s="234"/>
      <c r="G80" s="234"/>
      <c r="H80" s="234"/>
      <c r="I80" s="234"/>
      <c r="J80" s="234"/>
      <c r="K80" s="234"/>
      <c r="L80" s="234"/>
    </row>
    <row r="81" spans="1:12" ht="94.5" x14ac:dyDescent="0.25">
      <c r="A81" s="280" t="s">
        <v>33</v>
      </c>
      <c r="B81" s="231" t="s">
        <v>47</v>
      </c>
      <c r="C81" s="231" t="s">
        <v>48</v>
      </c>
      <c r="D81" s="231" t="s">
        <v>10</v>
      </c>
      <c r="E81" s="231" t="s">
        <v>49</v>
      </c>
      <c r="F81" s="231" t="s">
        <v>50</v>
      </c>
      <c r="G81" s="231" t="s">
        <v>51</v>
      </c>
      <c r="H81" s="231" t="s">
        <v>52</v>
      </c>
      <c r="I81" s="234"/>
      <c r="J81" s="234"/>
      <c r="K81" s="234"/>
      <c r="L81" s="234"/>
    </row>
    <row r="82" spans="1:12" x14ac:dyDescent="0.25">
      <c r="A82" s="270" t="s">
        <v>15</v>
      </c>
      <c r="B82" s="103">
        <v>108</v>
      </c>
      <c r="C82" s="103"/>
      <c r="D82" s="103">
        <v>14</v>
      </c>
      <c r="E82" s="103">
        <v>57</v>
      </c>
      <c r="F82" s="103">
        <v>38</v>
      </c>
      <c r="G82" s="103"/>
      <c r="H82" s="103"/>
      <c r="I82" s="234"/>
      <c r="J82" s="234"/>
      <c r="K82" s="234"/>
      <c r="L82" s="234"/>
    </row>
    <row r="83" spans="1:12" x14ac:dyDescent="0.25">
      <c r="A83" s="270" t="s">
        <v>16</v>
      </c>
      <c r="B83" s="103">
        <v>11</v>
      </c>
      <c r="C83" s="103"/>
      <c r="D83" s="103">
        <v>3</v>
      </c>
      <c r="E83" s="103">
        <v>7</v>
      </c>
      <c r="F83" s="103">
        <v>1</v>
      </c>
      <c r="G83" s="103"/>
      <c r="H83" s="103"/>
      <c r="I83" s="234"/>
      <c r="J83" s="234"/>
      <c r="K83" s="234"/>
      <c r="L83" s="234"/>
    </row>
    <row r="84" spans="1:12" x14ac:dyDescent="0.25">
      <c r="A84" s="270" t="s">
        <v>17</v>
      </c>
      <c r="B84" s="103">
        <v>12</v>
      </c>
      <c r="C84" s="103"/>
      <c r="D84" s="103"/>
      <c r="E84" s="103"/>
      <c r="F84" s="103"/>
      <c r="G84" s="103"/>
      <c r="H84" s="103"/>
      <c r="I84" s="234"/>
      <c r="J84" s="234"/>
      <c r="K84" s="234"/>
      <c r="L84" s="234"/>
    </row>
    <row r="85" spans="1:12" x14ac:dyDescent="0.25">
      <c r="A85" s="270" t="s">
        <v>18</v>
      </c>
      <c r="B85" s="103">
        <v>17</v>
      </c>
      <c r="C85" s="103"/>
      <c r="D85" s="103">
        <v>11</v>
      </c>
      <c r="E85" s="103">
        <v>6</v>
      </c>
      <c r="F85" s="103"/>
      <c r="G85" s="103"/>
      <c r="H85" s="103"/>
      <c r="I85" s="234"/>
      <c r="J85" s="234"/>
      <c r="K85" s="234"/>
      <c r="L85" s="234"/>
    </row>
    <row r="86" spans="1:12" x14ac:dyDescent="0.25">
      <c r="A86" s="270" t="s">
        <v>19</v>
      </c>
      <c r="B86" s="103">
        <v>1</v>
      </c>
      <c r="C86" s="103">
        <v>1</v>
      </c>
      <c r="D86" s="103"/>
      <c r="E86" s="103"/>
      <c r="F86" s="103"/>
      <c r="G86" s="103"/>
      <c r="H86" s="103"/>
      <c r="I86" s="234"/>
      <c r="J86" s="234"/>
      <c r="K86" s="234"/>
      <c r="L86" s="234"/>
    </row>
    <row r="87" spans="1:12" x14ac:dyDescent="0.25">
      <c r="A87" s="270" t="s">
        <v>20</v>
      </c>
      <c r="B87" s="103">
        <v>1</v>
      </c>
      <c r="C87" s="103"/>
      <c r="D87" s="103"/>
      <c r="E87" s="103">
        <v>1</v>
      </c>
      <c r="F87" s="103"/>
      <c r="G87" s="103"/>
      <c r="H87" s="103"/>
      <c r="I87" s="234"/>
      <c r="J87" s="234"/>
      <c r="K87" s="234"/>
      <c r="L87" s="234"/>
    </row>
    <row r="88" spans="1:12" x14ac:dyDescent="0.25">
      <c r="A88" s="270" t="s">
        <v>21</v>
      </c>
      <c r="B88" s="103">
        <v>13</v>
      </c>
      <c r="C88" s="103"/>
      <c r="D88" s="103">
        <v>1</v>
      </c>
      <c r="E88" s="103">
        <v>9</v>
      </c>
      <c r="F88" s="103">
        <v>3</v>
      </c>
      <c r="G88" s="103"/>
      <c r="H88" s="103"/>
      <c r="I88" s="234"/>
      <c r="J88" s="234"/>
      <c r="K88" s="234"/>
      <c r="L88" s="234"/>
    </row>
    <row r="89" spans="1:12" x14ac:dyDescent="0.25">
      <c r="A89" s="270" t="s">
        <v>22</v>
      </c>
      <c r="B89" s="103">
        <v>10</v>
      </c>
      <c r="C89" s="103">
        <v>2</v>
      </c>
      <c r="D89" s="103">
        <v>7</v>
      </c>
      <c r="E89" s="103">
        <v>1</v>
      </c>
      <c r="F89" s="103"/>
      <c r="G89" s="103"/>
      <c r="H89" s="103"/>
      <c r="I89" s="234"/>
      <c r="J89" s="234"/>
      <c r="K89" s="234"/>
      <c r="L89" s="234"/>
    </row>
    <row r="90" spans="1:12" x14ac:dyDescent="0.25">
      <c r="A90" s="270" t="s">
        <v>23</v>
      </c>
      <c r="B90" s="103"/>
      <c r="C90" s="103"/>
      <c r="D90" s="103"/>
      <c r="E90" s="103"/>
      <c r="F90" s="103"/>
      <c r="G90" s="103"/>
      <c r="H90" s="103"/>
      <c r="I90" s="234"/>
      <c r="J90" s="234"/>
      <c r="K90" s="234"/>
      <c r="L90" s="234"/>
    </row>
    <row r="91" spans="1:12" x14ac:dyDescent="0.25">
      <c r="A91" s="270" t="s">
        <v>24</v>
      </c>
      <c r="B91" s="103"/>
      <c r="C91" s="103"/>
      <c r="D91" s="103"/>
      <c r="E91" s="103"/>
      <c r="F91" s="103"/>
      <c r="G91" s="103"/>
      <c r="H91" s="103"/>
      <c r="I91" s="234"/>
      <c r="J91" s="234"/>
      <c r="K91" s="234"/>
      <c r="L91" s="234"/>
    </row>
    <row r="92" spans="1:12" x14ac:dyDescent="0.25">
      <c r="A92" s="270" t="s">
        <v>25</v>
      </c>
      <c r="B92" s="103">
        <v>25</v>
      </c>
      <c r="C92" s="103">
        <v>4</v>
      </c>
      <c r="D92" s="103">
        <v>15</v>
      </c>
      <c r="E92" s="103">
        <v>6</v>
      </c>
      <c r="F92" s="103"/>
      <c r="G92" s="103"/>
      <c r="H92" s="103"/>
      <c r="I92" s="234"/>
      <c r="J92" s="234"/>
      <c r="K92" s="234"/>
      <c r="L92" s="234"/>
    </row>
    <row r="93" spans="1:12" x14ac:dyDescent="0.25">
      <c r="A93" s="270" t="s">
        <v>26</v>
      </c>
      <c r="B93" s="103"/>
      <c r="C93" s="103"/>
      <c r="D93" s="103"/>
      <c r="E93" s="103"/>
      <c r="F93" s="103"/>
      <c r="G93" s="103"/>
      <c r="H93" s="103"/>
      <c r="I93" s="234"/>
      <c r="J93" s="234"/>
      <c r="K93" s="234"/>
      <c r="L93" s="234"/>
    </row>
    <row r="94" spans="1:12" x14ac:dyDescent="0.25">
      <c r="A94" s="270" t="s">
        <v>27</v>
      </c>
      <c r="B94" s="103"/>
      <c r="C94" s="103"/>
      <c r="D94" s="103"/>
      <c r="E94" s="103"/>
      <c r="F94" s="103"/>
      <c r="G94" s="103"/>
      <c r="H94" s="103"/>
      <c r="I94" s="234"/>
      <c r="J94" s="234"/>
      <c r="K94" s="234"/>
      <c r="L94" s="234"/>
    </row>
    <row r="95" spans="1:12" x14ac:dyDescent="0.25">
      <c r="A95" s="270" t="s">
        <v>28</v>
      </c>
      <c r="B95" s="103"/>
      <c r="C95" s="103"/>
      <c r="D95" s="103"/>
      <c r="E95" s="103"/>
      <c r="F95" s="103"/>
      <c r="G95" s="103"/>
      <c r="H95" s="103"/>
      <c r="I95" s="234"/>
      <c r="J95" s="234"/>
      <c r="K95" s="234"/>
      <c r="L95" s="234"/>
    </row>
    <row r="96" spans="1:12" x14ac:dyDescent="0.25">
      <c r="A96" s="270" t="s">
        <v>29</v>
      </c>
      <c r="B96" s="103"/>
      <c r="C96" s="103"/>
      <c r="D96" s="103"/>
      <c r="E96" s="103"/>
      <c r="F96" s="103"/>
      <c r="G96" s="103"/>
      <c r="H96" s="103"/>
      <c r="I96" s="234"/>
      <c r="J96" s="234"/>
      <c r="K96" s="234"/>
      <c r="L96" s="234"/>
    </row>
    <row r="97" spans="1:12" x14ac:dyDescent="0.25">
      <c r="A97" s="270" t="s">
        <v>30</v>
      </c>
      <c r="B97" s="103"/>
      <c r="C97" s="103"/>
      <c r="D97" s="103"/>
      <c r="E97" s="103"/>
      <c r="F97" s="103"/>
      <c r="G97" s="103"/>
      <c r="H97" s="103"/>
      <c r="I97" s="234"/>
      <c r="J97" s="234"/>
      <c r="K97" s="234"/>
      <c r="L97" s="234"/>
    </row>
    <row r="98" spans="1:12" x14ac:dyDescent="0.25">
      <c r="A98" s="270" t="s">
        <v>31</v>
      </c>
      <c r="B98" s="706"/>
      <c r="C98" s="103"/>
      <c r="D98" s="103"/>
      <c r="E98" s="103"/>
      <c r="F98" s="706"/>
      <c r="G98" s="706"/>
      <c r="H98" s="707"/>
      <c r="I98" s="234"/>
      <c r="J98" s="234"/>
      <c r="K98" s="234"/>
      <c r="L98" s="234"/>
    </row>
    <row r="99" spans="1:12" s="299" customFormat="1" ht="16.5" thickBot="1" x14ac:dyDescent="0.3">
      <c r="A99" s="161" t="s">
        <v>32</v>
      </c>
      <c r="B99" s="228">
        <v>198</v>
      </c>
      <c r="C99" s="199">
        <v>7</v>
      </c>
      <c r="D99" s="199">
        <v>52</v>
      </c>
      <c r="E99" s="199">
        <v>87</v>
      </c>
      <c r="F99" s="199">
        <v>42</v>
      </c>
      <c r="G99" s="199"/>
      <c r="H99" s="200"/>
      <c r="I99" s="239"/>
      <c r="J99" s="239"/>
      <c r="K99" s="239"/>
      <c r="L99" s="239"/>
    </row>
    <row r="100" spans="1:12" x14ac:dyDescent="0.25">
      <c r="A100" s="234"/>
      <c r="B100" s="706"/>
      <c r="C100" s="710"/>
      <c r="D100" s="710"/>
      <c r="E100" s="710"/>
      <c r="F100" s="710"/>
      <c r="G100" s="710"/>
      <c r="H100" s="710"/>
      <c r="I100" s="234"/>
      <c r="J100" s="234"/>
      <c r="K100" s="234"/>
      <c r="L100" s="234"/>
    </row>
    <row r="101" spans="1:12" x14ac:dyDescent="0.25">
      <c r="A101" s="234"/>
      <c r="B101" s="234"/>
      <c r="C101" s="234"/>
      <c r="D101" s="234"/>
      <c r="E101" s="234"/>
      <c r="F101" s="234"/>
      <c r="G101" s="234"/>
      <c r="H101" s="234"/>
      <c r="I101" s="234"/>
      <c r="J101" s="234"/>
      <c r="K101" s="234"/>
      <c r="L101" s="234"/>
    </row>
    <row r="102" spans="1:12" ht="47.25" x14ac:dyDescent="0.25">
      <c r="A102" s="236" t="s">
        <v>53</v>
      </c>
      <c r="B102" s="236"/>
      <c r="C102" s="236"/>
      <c r="D102" s="236"/>
      <c r="E102" s="236"/>
      <c r="F102" s="236"/>
      <c r="G102" s="236"/>
      <c r="H102" s="236"/>
      <c r="I102" s="236"/>
      <c r="J102" s="236"/>
      <c r="K102" s="236"/>
      <c r="L102" s="234"/>
    </row>
    <row r="103" spans="1:12" x14ac:dyDescent="0.25">
      <c r="A103" s="234"/>
      <c r="B103" s="234"/>
      <c r="C103" s="234"/>
      <c r="D103" s="234"/>
      <c r="E103" s="234"/>
      <c r="F103" s="234"/>
      <c r="G103" s="234"/>
      <c r="H103" s="234"/>
      <c r="I103" s="234"/>
      <c r="J103" s="234"/>
      <c r="K103" s="234"/>
      <c r="L103" s="234"/>
    </row>
    <row r="104" spans="1:12" x14ac:dyDescent="0.25">
      <c r="A104" s="234"/>
      <c r="B104" s="234"/>
      <c r="C104" s="234"/>
      <c r="D104" s="234"/>
      <c r="E104" s="234"/>
      <c r="F104" s="234"/>
      <c r="G104" s="234"/>
      <c r="H104" s="234"/>
      <c r="I104" s="234"/>
      <c r="J104" s="234"/>
      <c r="K104" s="234"/>
      <c r="L104" s="234"/>
    </row>
    <row r="105" spans="1:12" x14ac:dyDescent="0.25">
      <c r="A105" s="235" t="s">
        <v>54</v>
      </c>
      <c r="B105" s="235"/>
      <c r="C105" s="235"/>
      <c r="D105" s="235"/>
      <c r="E105" s="235"/>
      <c r="F105" s="235"/>
      <c r="G105" s="235"/>
      <c r="H105" s="235"/>
      <c r="I105" s="279"/>
      <c r="J105" s="234"/>
      <c r="K105" s="234"/>
      <c r="L105" s="234"/>
    </row>
    <row r="106" spans="1:12" x14ac:dyDescent="0.25">
      <c r="A106" s="235"/>
      <c r="B106" s="235"/>
      <c r="C106" s="235"/>
      <c r="D106" s="235"/>
      <c r="E106" s="235"/>
      <c r="F106" s="235"/>
      <c r="G106" s="235"/>
      <c r="H106" s="235"/>
      <c r="I106" s="279"/>
      <c r="J106" s="234"/>
      <c r="K106" s="234"/>
      <c r="L106" s="234"/>
    </row>
    <row r="107" spans="1:12" x14ac:dyDescent="0.25">
      <c r="A107" s="234"/>
      <c r="B107" s="234"/>
      <c r="C107" s="234"/>
      <c r="D107" s="234"/>
      <c r="E107" s="234"/>
      <c r="F107" s="234"/>
      <c r="G107" s="234"/>
      <c r="H107" s="234"/>
      <c r="I107" s="278"/>
      <c r="J107" s="234"/>
      <c r="K107" s="234"/>
      <c r="L107" s="234"/>
    </row>
    <row r="108" spans="1:12" x14ac:dyDescent="0.25">
      <c r="A108" s="279"/>
      <c r="B108" s="279"/>
      <c r="C108" s="234"/>
      <c r="D108" s="234"/>
      <c r="E108" s="234"/>
      <c r="F108" s="279"/>
      <c r="G108" s="279"/>
      <c r="H108" s="279"/>
      <c r="J108" s="279"/>
      <c r="K108" s="279"/>
      <c r="L108" s="279"/>
    </row>
    <row r="109" spans="1:12" ht="16.5" thickBot="1" x14ac:dyDescent="0.3">
      <c r="D109" s="278"/>
      <c r="E109" s="278"/>
      <c r="F109" s="278"/>
    </row>
    <row r="110" spans="1:12" ht="47.25" x14ac:dyDescent="0.25">
      <c r="A110" s="281"/>
      <c r="B110" s="268" t="s">
        <v>55</v>
      </c>
      <c r="C110" s="241" t="s">
        <v>56</v>
      </c>
    </row>
    <row r="111" spans="1:12" x14ac:dyDescent="0.25">
      <c r="A111" s="281" t="s">
        <v>57</v>
      </c>
      <c r="B111" s="284">
        <v>143</v>
      </c>
      <c r="C111" s="285">
        <v>62</v>
      </c>
    </row>
    <row r="112" spans="1:12" x14ac:dyDescent="0.25">
      <c r="A112" s="281" t="s">
        <v>58</v>
      </c>
      <c r="B112" s="284">
        <v>119</v>
      </c>
      <c r="C112" s="285">
        <v>58</v>
      </c>
    </row>
    <row r="113" spans="1:9" x14ac:dyDescent="0.25">
      <c r="A113" s="281" t="s">
        <v>59</v>
      </c>
      <c r="B113" s="284">
        <v>4</v>
      </c>
      <c r="C113" s="285">
        <v>0</v>
      </c>
    </row>
    <row r="114" spans="1:9" x14ac:dyDescent="0.25">
      <c r="A114" s="281" t="s">
        <v>60</v>
      </c>
      <c r="B114" s="284">
        <v>4</v>
      </c>
      <c r="C114" s="285">
        <v>0</v>
      </c>
    </row>
    <row r="115" spans="1:9" x14ac:dyDescent="0.25">
      <c r="A115" s="281" t="s">
        <v>61</v>
      </c>
      <c r="B115" s="284">
        <v>4</v>
      </c>
      <c r="C115" s="285">
        <v>2</v>
      </c>
    </row>
    <row r="116" spans="1:9" x14ac:dyDescent="0.25">
      <c r="A116" s="286" t="s">
        <v>62</v>
      </c>
      <c r="B116" s="284">
        <v>0</v>
      </c>
      <c r="C116" s="285">
        <v>0</v>
      </c>
    </row>
    <row r="117" spans="1:9" x14ac:dyDescent="0.25">
      <c r="A117" s="286" t="s">
        <v>63</v>
      </c>
      <c r="B117" s="284">
        <v>23</v>
      </c>
      <c r="C117" s="284">
        <v>16</v>
      </c>
      <c r="D117" s="234"/>
    </row>
    <row r="118" spans="1:9" x14ac:dyDescent="0.25">
      <c r="A118" s="166" t="s">
        <v>32</v>
      </c>
      <c r="B118" s="166">
        <f>SUM(B111:B117)</f>
        <v>297</v>
      </c>
      <c r="C118" s="166">
        <f>SUM(C111:C117)</f>
        <v>138</v>
      </c>
      <c r="D118" s="234"/>
    </row>
    <row r="119" spans="1:9" x14ac:dyDescent="0.25">
      <c r="A119" s="287" t="s">
        <v>64</v>
      </c>
      <c r="C119" s="288"/>
      <c r="D119" s="288"/>
      <c r="E119" s="288"/>
      <c r="I119" s="234"/>
    </row>
    <row r="122" spans="1:9" ht="47.25" x14ac:dyDescent="0.25">
      <c r="A122" s="281"/>
      <c r="B122" s="231" t="s">
        <v>65</v>
      </c>
      <c r="C122" s="242" t="s">
        <v>66</v>
      </c>
      <c r="D122" s="242" t="s">
        <v>67</v>
      </c>
      <c r="E122" s="242" t="s">
        <v>68</v>
      </c>
      <c r="F122" s="242" t="s">
        <v>69</v>
      </c>
    </row>
    <row r="123" spans="1:9" ht="31.5" x14ac:dyDescent="0.25">
      <c r="A123" s="243" t="s">
        <v>70</v>
      </c>
      <c r="B123" s="281">
        <v>12</v>
      </c>
      <c r="C123" s="281">
        <v>0</v>
      </c>
      <c r="D123" s="281">
        <v>3</v>
      </c>
      <c r="E123" s="281">
        <v>1</v>
      </c>
      <c r="F123" s="281">
        <v>0</v>
      </c>
    </row>
    <row r="124" spans="1:9" x14ac:dyDescent="0.25">
      <c r="C124" s="244"/>
      <c r="D124" s="244"/>
      <c r="E124" s="244"/>
    </row>
    <row r="125" spans="1:9" x14ac:dyDescent="0.25">
      <c r="A125" s="274" t="s">
        <v>71</v>
      </c>
    </row>
    <row r="126" spans="1:9" x14ac:dyDescent="0.25">
      <c r="A126" s="274" t="s">
        <v>72</v>
      </c>
    </row>
    <row r="127" spans="1:9" x14ac:dyDescent="0.25">
      <c r="A127" s="274" t="s">
        <v>73</v>
      </c>
    </row>
    <row r="129" spans="1:5" x14ac:dyDescent="0.25">
      <c r="B129" s="1444" t="s">
        <v>74</v>
      </c>
      <c r="C129" s="1445"/>
      <c r="D129" s="1446"/>
    </row>
    <row r="130" spans="1:5" x14ac:dyDescent="0.25">
      <c r="B130" s="281" t="s">
        <v>75</v>
      </c>
      <c r="C130" s="289">
        <v>297</v>
      </c>
      <c r="D130" s="290"/>
    </row>
    <row r="131" spans="1:5" x14ac:dyDescent="0.25">
      <c r="B131" s="281" t="s">
        <v>76</v>
      </c>
      <c r="C131" s="289">
        <v>138</v>
      </c>
      <c r="D131" s="290"/>
    </row>
    <row r="132" spans="1:5" ht="31.5" x14ac:dyDescent="0.25">
      <c r="B132" s="245" t="s">
        <v>77</v>
      </c>
      <c r="C132" s="281" t="s">
        <v>80</v>
      </c>
      <c r="D132" s="281">
        <v>22</v>
      </c>
    </row>
    <row r="133" spans="1:5" ht="31.5" x14ac:dyDescent="0.25">
      <c r="B133" s="291"/>
      <c r="C133" s="243" t="s">
        <v>82</v>
      </c>
      <c r="D133" s="281">
        <v>16</v>
      </c>
    </row>
    <row r="134" spans="1:5" x14ac:dyDescent="0.25">
      <c r="B134" s="281" t="s">
        <v>78</v>
      </c>
      <c r="C134" s="289">
        <v>14</v>
      </c>
      <c r="D134" s="290"/>
    </row>
    <row r="135" spans="1:5" x14ac:dyDescent="0.25">
      <c r="B135" s="166" t="s">
        <v>32</v>
      </c>
      <c r="C135" s="166"/>
      <c r="D135" s="166">
        <f>C130+C131+D132+D133+C134</f>
        <v>487</v>
      </c>
    </row>
    <row r="140" spans="1:5" x14ac:dyDescent="0.25">
      <c r="A140" s="1447" t="s">
        <v>94</v>
      </c>
      <c r="B140" s="1447"/>
      <c r="C140" s="1447"/>
      <c r="D140" s="1447"/>
      <c r="E140" s="1447"/>
    </row>
    <row r="141" spans="1:5" x14ac:dyDescent="0.25">
      <c r="A141" s="292" t="s">
        <v>95</v>
      </c>
      <c r="B141" s="1444" t="s">
        <v>146</v>
      </c>
      <c r="C141" s="1445"/>
      <c r="D141" s="1445"/>
      <c r="E141" s="1445"/>
    </row>
    <row r="142" spans="1:5" x14ac:dyDescent="0.25">
      <c r="A142" s="281"/>
      <c r="B142" s="1441" t="s">
        <v>32</v>
      </c>
      <c r="C142" s="1337" t="s">
        <v>84</v>
      </c>
      <c r="D142" s="1337" t="s">
        <v>85</v>
      </c>
      <c r="E142" s="1337" t="s">
        <v>86</v>
      </c>
    </row>
    <row r="143" spans="1:5" x14ac:dyDescent="0.25">
      <c r="A143" s="281"/>
      <c r="B143" s="1442"/>
      <c r="C143" s="1338"/>
      <c r="D143" s="1442"/>
      <c r="E143" s="1442"/>
    </row>
    <row r="144" spans="1:5" x14ac:dyDescent="0.25">
      <c r="A144" s="293" t="s">
        <v>87</v>
      </c>
      <c r="B144" s="281">
        <v>6</v>
      </c>
      <c r="C144" s="281">
        <v>6</v>
      </c>
      <c r="D144" s="281">
        <v>0</v>
      </c>
      <c r="E144" s="281">
        <v>0</v>
      </c>
    </row>
    <row r="145" spans="1:5" x14ac:dyDescent="0.25">
      <c r="A145" s="293" t="s">
        <v>88</v>
      </c>
      <c r="B145" s="281">
        <v>1</v>
      </c>
      <c r="C145" s="320">
        <v>1</v>
      </c>
      <c r="D145" s="320">
        <v>0</v>
      </c>
      <c r="E145" s="320">
        <v>0</v>
      </c>
    </row>
    <row r="146" spans="1:5" x14ac:dyDescent="0.25">
      <c r="A146" s="293" t="s">
        <v>89</v>
      </c>
      <c r="B146" s="281">
        <v>4</v>
      </c>
      <c r="C146" s="320">
        <v>4</v>
      </c>
      <c r="D146" s="320">
        <v>0</v>
      </c>
      <c r="E146" s="320">
        <v>0</v>
      </c>
    </row>
    <row r="147" spans="1:5" x14ac:dyDescent="0.25">
      <c r="A147" s="293" t="s">
        <v>90</v>
      </c>
      <c r="B147" s="281">
        <v>1</v>
      </c>
      <c r="C147" s="320">
        <v>1</v>
      </c>
      <c r="D147" s="320">
        <v>0</v>
      </c>
      <c r="E147" s="320">
        <v>0</v>
      </c>
    </row>
    <row r="148" spans="1:5" x14ac:dyDescent="0.25">
      <c r="A148" s="293" t="s">
        <v>147</v>
      </c>
      <c r="B148" s="281">
        <v>13</v>
      </c>
      <c r="C148" s="320">
        <v>8</v>
      </c>
      <c r="D148" s="320">
        <v>5</v>
      </c>
      <c r="E148" s="320">
        <v>0</v>
      </c>
    </row>
    <row r="149" spans="1:5" x14ac:dyDescent="0.25">
      <c r="A149" s="293" t="s">
        <v>92</v>
      </c>
      <c r="B149" s="281">
        <v>1</v>
      </c>
      <c r="C149" s="320">
        <v>1</v>
      </c>
      <c r="D149" s="320">
        <v>0</v>
      </c>
      <c r="E149" s="320">
        <v>0</v>
      </c>
    </row>
    <row r="150" spans="1:5" x14ac:dyDescent="0.25">
      <c r="A150" s="293" t="s">
        <v>93</v>
      </c>
      <c r="B150" s="281">
        <v>2</v>
      </c>
      <c r="C150" s="320">
        <v>0</v>
      </c>
      <c r="D150" s="320">
        <v>1</v>
      </c>
      <c r="E150" s="320">
        <v>0</v>
      </c>
    </row>
  </sheetData>
  <mergeCells count="16">
    <mergeCell ref="B142:B143"/>
    <mergeCell ref="C142:C143"/>
    <mergeCell ref="D142:D143"/>
    <mergeCell ref="E142:E143"/>
    <mergeCell ref="A51:C51"/>
    <mergeCell ref="A55:H55"/>
    <mergeCell ref="B57:C57"/>
    <mergeCell ref="B129:D129"/>
    <mergeCell ref="A140:E140"/>
    <mergeCell ref="B141:E141"/>
    <mergeCell ref="A50:C50"/>
    <mergeCell ref="A5:L5"/>
    <mergeCell ref="A8:A9"/>
    <mergeCell ref="B8:B9"/>
    <mergeCell ref="C8:E8"/>
    <mergeCell ref="F8:L8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3"/>
  <sheetViews>
    <sheetView zoomScale="70" zoomScaleNormal="70" workbookViewId="0">
      <selection activeCell="E128" sqref="E128"/>
    </sheetView>
  </sheetViews>
  <sheetFormatPr defaultRowHeight="15.75" x14ac:dyDescent="0.25"/>
  <cols>
    <col min="1" max="1" width="39.42578125" style="247" customWidth="1"/>
    <col min="2" max="2" width="16.7109375" style="247" customWidth="1"/>
    <col min="3" max="3" width="24.140625" style="247" customWidth="1"/>
    <col min="4" max="4" width="21.85546875" style="247" customWidth="1"/>
    <col min="5" max="5" width="26" style="247" customWidth="1"/>
    <col min="6" max="6" width="18.28515625" style="247" customWidth="1"/>
    <col min="7" max="7" width="22.5703125" style="247" customWidth="1"/>
    <col min="8" max="8" width="16" style="247" customWidth="1"/>
    <col min="9" max="9" width="17.28515625" style="247" customWidth="1"/>
    <col min="10" max="10" width="15.140625" style="247" customWidth="1"/>
    <col min="11" max="11" width="17.7109375" style="247" customWidth="1"/>
    <col min="12" max="12" width="14.85546875" style="247" customWidth="1"/>
    <col min="13" max="16384" width="9.140625" style="247"/>
  </cols>
  <sheetData>
    <row r="1" spans="1:12" x14ac:dyDescent="0.25">
      <c r="A1" s="246"/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</row>
    <row r="2" spans="1:12" ht="31.5" x14ac:dyDescent="0.25">
      <c r="A2" s="120" t="s">
        <v>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2" x14ac:dyDescent="0.25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2" x14ac:dyDescent="0.2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</row>
    <row r="5" spans="1:12" x14ac:dyDescent="0.25">
      <c r="A5" s="1340" t="s">
        <v>2</v>
      </c>
      <c r="B5" s="1340"/>
      <c r="C5" s="1340"/>
      <c r="D5" s="1340"/>
      <c r="E5" s="1340"/>
      <c r="F5" s="1340"/>
      <c r="G5" s="1340"/>
      <c r="H5" s="1340"/>
      <c r="I5" s="1340"/>
      <c r="J5" s="1340"/>
      <c r="K5" s="1340"/>
      <c r="L5" s="1340"/>
    </row>
    <row r="6" spans="1:12" x14ac:dyDescent="0.2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</row>
    <row r="7" spans="1:12" x14ac:dyDescent="0.25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</row>
    <row r="8" spans="1:12" ht="60.75" customHeight="1" x14ac:dyDescent="0.25">
      <c r="A8" s="1350" t="s">
        <v>33</v>
      </c>
      <c r="B8" s="1352" t="s">
        <v>132</v>
      </c>
      <c r="C8" s="1354"/>
      <c r="D8" s="1355"/>
      <c r="E8" s="1356"/>
      <c r="F8" s="1354" t="s">
        <v>4</v>
      </c>
      <c r="G8" s="1355"/>
      <c r="H8" s="1355"/>
      <c r="I8" s="1355"/>
      <c r="J8" s="1355"/>
      <c r="K8" s="1355"/>
      <c r="L8" s="1348"/>
    </row>
    <row r="9" spans="1:12" ht="119.25" customHeight="1" x14ac:dyDescent="0.25">
      <c r="A9" s="1351"/>
      <c r="B9" s="1353"/>
      <c r="C9" s="230" t="s">
        <v>5</v>
      </c>
      <c r="D9" s="231" t="s">
        <v>6</v>
      </c>
      <c r="E9" s="232" t="s">
        <v>7</v>
      </c>
      <c r="F9" s="854" t="s">
        <v>8</v>
      </c>
      <c r="G9" s="231" t="s">
        <v>9</v>
      </c>
      <c r="H9" s="231" t="s">
        <v>10</v>
      </c>
      <c r="I9" s="231" t="s">
        <v>83</v>
      </c>
      <c r="J9" s="231" t="s">
        <v>12</v>
      </c>
      <c r="K9" s="231" t="s">
        <v>13</v>
      </c>
      <c r="L9" s="231" t="s">
        <v>14</v>
      </c>
    </row>
    <row r="10" spans="1:12" x14ac:dyDescent="0.25">
      <c r="A10" s="121" t="s">
        <v>133</v>
      </c>
      <c r="B10" s="711">
        <v>1258</v>
      </c>
      <c r="C10" s="712">
        <v>157</v>
      </c>
      <c r="D10" s="263">
        <v>75</v>
      </c>
      <c r="E10" s="283">
        <v>563</v>
      </c>
      <c r="F10" s="123">
        <v>152</v>
      </c>
      <c r="G10" s="124"/>
      <c r="H10" s="124">
        <v>28</v>
      </c>
      <c r="I10" s="124">
        <v>48</v>
      </c>
      <c r="J10" s="124">
        <v>76</v>
      </c>
      <c r="K10" s="124"/>
      <c r="L10" s="124"/>
    </row>
    <row r="11" spans="1:12" x14ac:dyDescent="0.25">
      <c r="A11" s="121" t="s">
        <v>124</v>
      </c>
      <c r="B11" s="122"/>
      <c r="C11" s="125">
        <v>31</v>
      </c>
      <c r="D11" s="713"/>
      <c r="E11" s="714"/>
      <c r="F11" s="123">
        <v>30</v>
      </c>
      <c r="G11" s="124">
        <v>3</v>
      </c>
      <c r="H11" s="124">
        <v>16</v>
      </c>
      <c r="I11" s="124">
        <v>11</v>
      </c>
      <c r="J11" s="124"/>
      <c r="K11" s="124"/>
      <c r="L11" s="124"/>
    </row>
    <row r="12" spans="1:12" x14ac:dyDescent="0.25">
      <c r="A12" s="121" t="s">
        <v>17</v>
      </c>
      <c r="B12" s="122">
        <v>72</v>
      </c>
      <c r="C12" s="125">
        <v>67</v>
      </c>
      <c r="D12" s="713"/>
      <c r="E12" s="714"/>
      <c r="F12" s="123">
        <v>38</v>
      </c>
      <c r="G12" s="124">
        <v>2</v>
      </c>
      <c r="H12" s="124">
        <v>13</v>
      </c>
      <c r="I12" s="124">
        <v>20</v>
      </c>
      <c r="J12" s="124">
        <v>3</v>
      </c>
      <c r="K12" s="124"/>
      <c r="L12" s="124"/>
    </row>
    <row r="13" spans="1:12" x14ac:dyDescent="0.25">
      <c r="A13" s="121" t="s">
        <v>18</v>
      </c>
      <c r="B13" s="122"/>
      <c r="C13" s="125">
        <v>74</v>
      </c>
      <c r="D13" s="713"/>
      <c r="E13" s="714"/>
      <c r="F13" s="123">
        <v>79</v>
      </c>
      <c r="G13" s="124">
        <v>37</v>
      </c>
      <c r="H13" s="124">
        <v>38</v>
      </c>
      <c r="I13" s="124">
        <v>4</v>
      </c>
      <c r="J13" s="124"/>
      <c r="K13" s="124"/>
      <c r="L13" s="124"/>
    </row>
    <row r="14" spans="1:12" x14ac:dyDescent="0.25">
      <c r="A14" s="121" t="s">
        <v>19</v>
      </c>
      <c r="B14" s="122">
        <v>3</v>
      </c>
      <c r="C14" s="125">
        <v>9</v>
      </c>
      <c r="D14" s="713"/>
      <c r="E14" s="714"/>
      <c r="F14" s="123">
        <v>8</v>
      </c>
      <c r="G14" s="124">
        <v>6</v>
      </c>
      <c r="H14" s="124">
        <v>2</v>
      </c>
      <c r="I14" s="124"/>
      <c r="J14" s="124"/>
      <c r="K14" s="124"/>
      <c r="L14" s="124"/>
    </row>
    <row r="15" spans="1:12" x14ac:dyDescent="0.25">
      <c r="A15" s="121" t="s">
        <v>20</v>
      </c>
      <c r="B15" s="122"/>
      <c r="C15" s="125">
        <v>45</v>
      </c>
      <c r="D15" s="713"/>
      <c r="E15" s="714"/>
      <c r="F15" s="123">
        <v>20</v>
      </c>
      <c r="G15" s="124">
        <v>2</v>
      </c>
      <c r="H15" s="124">
        <v>9</v>
      </c>
      <c r="I15" s="124">
        <v>9</v>
      </c>
      <c r="J15" s="124"/>
      <c r="K15" s="124"/>
      <c r="L15" s="124"/>
    </row>
    <row r="16" spans="1:12" x14ac:dyDescent="0.25">
      <c r="A16" s="121" t="s">
        <v>21</v>
      </c>
      <c r="B16" s="122"/>
      <c r="C16" s="125">
        <v>33</v>
      </c>
      <c r="D16" s="713"/>
      <c r="E16" s="714"/>
      <c r="F16" s="123">
        <v>9</v>
      </c>
      <c r="G16" s="124"/>
      <c r="H16" s="124">
        <v>7</v>
      </c>
      <c r="I16" s="124">
        <v>2</v>
      </c>
      <c r="J16" s="124"/>
      <c r="K16" s="124"/>
      <c r="L16" s="124"/>
    </row>
    <row r="17" spans="1:12" x14ac:dyDescent="0.25">
      <c r="A17" s="121" t="s">
        <v>22</v>
      </c>
      <c r="B17" s="122"/>
      <c r="C17" s="125">
        <v>6</v>
      </c>
      <c r="D17" s="713"/>
      <c r="E17" s="714"/>
      <c r="F17" s="123">
        <v>11</v>
      </c>
      <c r="G17" s="124">
        <v>1</v>
      </c>
      <c r="H17" s="124">
        <v>10</v>
      </c>
      <c r="I17" s="124"/>
      <c r="J17" s="124"/>
      <c r="K17" s="124"/>
      <c r="L17" s="124"/>
    </row>
    <row r="18" spans="1:12" x14ac:dyDescent="0.25">
      <c r="A18" s="121" t="s">
        <v>23</v>
      </c>
      <c r="B18" s="122"/>
      <c r="C18" s="125">
        <v>1</v>
      </c>
      <c r="D18" s="713"/>
      <c r="E18" s="714"/>
      <c r="F18" s="123">
        <v>3</v>
      </c>
      <c r="G18" s="124"/>
      <c r="H18" s="124">
        <v>3</v>
      </c>
      <c r="I18" s="124"/>
      <c r="J18" s="124"/>
      <c r="K18" s="124"/>
      <c r="L18" s="124"/>
    </row>
    <row r="19" spans="1:12" x14ac:dyDescent="0.25">
      <c r="A19" s="121" t="s">
        <v>24</v>
      </c>
      <c r="B19" s="122"/>
      <c r="C19" s="125">
        <v>17</v>
      </c>
      <c r="D19" s="713"/>
      <c r="E19" s="714"/>
      <c r="F19" s="123">
        <v>5</v>
      </c>
      <c r="G19" s="124">
        <v>3</v>
      </c>
      <c r="H19" s="124">
        <v>2</v>
      </c>
      <c r="I19" s="124"/>
      <c r="J19" s="124"/>
      <c r="K19" s="124"/>
      <c r="L19" s="124"/>
    </row>
    <row r="20" spans="1:12" x14ac:dyDescent="0.25">
      <c r="A20" s="121" t="s">
        <v>25</v>
      </c>
      <c r="B20" s="122">
        <v>40</v>
      </c>
      <c r="C20" s="125">
        <v>40</v>
      </c>
      <c r="D20" s="713"/>
      <c r="E20" s="714"/>
      <c r="F20" s="123">
        <v>98</v>
      </c>
      <c r="G20" s="124">
        <v>56</v>
      </c>
      <c r="H20" s="124">
        <v>42</v>
      </c>
      <c r="I20" s="124"/>
      <c r="J20" s="124"/>
      <c r="K20" s="124"/>
      <c r="L20" s="124"/>
    </row>
    <row r="21" spans="1:12" x14ac:dyDescent="0.25">
      <c r="A21" s="121" t="s">
        <v>26</v>
      </c>
      <c r="B21" s="122"/>
      <c r="C21" s="125"/>
      <c r="D21" s="713"/>
      <c r="E21" s="714"/>
      <c r="F21" s="123"/>
      <c r="G21" s="124"/>
      <c r="H21" s="124"/>
      <c r="I21" s="124"/>
      <c r="J21" s="124"/>
      <c r="K21" s="124"/>
      <c r="L21" s="124"/>
    </row>
    <row r="22" spans="1:12" x14ac:dyDescent="0.25">
      <c r="A22" s="121" t="s">
        <v>27</v>
      </c>
      <c r="B22" s="122"/>
      <c r="C22" s="125"/>
      <c r="D22" s="713"/>
      <c r="E22" s="714"/>
      <c r="F22" s="123">
        <v>32</v>
      </c>
      <c r="G22" s="124">
        <v>32</v>
      </c>
      <c r="H22" s="124"/>
      <c r="I22" s="124"/>
      <c r="J22" s="124"/>
      <c r="K22" s="124"/>
      <c r="L22" s="124"/>
    </row>
    <row r="23" spans="1:12" x14ac:dyDescent="0.25">
      <c r="A23" s="121" t="s">
        <v>28</v>
      </c>
      <c r="B23" s="122">
        <v>1</v>
      </c>
      <c r="C23" s="125"/>
      <c r="D23" s="713">
        <v>1</v>
      </c>
      <c r="E23" s="714"/>
      <c r="F23" s="123">
        <v>76</v>
      </c>
      <c r="G23" s="124">
        <v>76</v>
      </c>
      <c r="H23" s="124"/>
      <c r="I23" s="124"/>
      <c r="J23" s="124"/>
      <c r="K23" s="124"/>
      <c r="L23" s="124"/>
    </row>
    <row r="24" spans="1:12" x14ac:dyDescent="0.25">
      <c r="A24" s="121" t="s">
        <v>29</v>
      </c>
      <c r="B24" s="122"/>
      <c r="C24" s="125">
        <v>111</v>
      </c>
      <c r="D24" s="713"/>
      <c r="E24" s="714"/>
      <c r="F24" s="123">
        <v>56</v>
      </c>
      <c r="G24" s="124">
        <v>5</v>
      </c>
      <c r="H24" s="124">
        <v>38</v>
      </c>
      <c r="I24" s="124">
        <v>13</v>
      </c>
      <c r="J24" s="124"/>
      <c r="K24" s="124"/>
      <c r="L24" s="124"/>
    </row>
    <row r="25" spans="1:12" x14ac:dyDescent="0.25">
      <c r="A25" s="121" t="s">
        <v>30</v>
      </c>
      <c r="B25" s="122"/>
      <c r="C25" s="125">
        <v>77</v>
      </c>
      <c r="D25" s="713"/>
      <c r="E25" s="714"/>
      <c r="F25" s="123">
        <v>34</v>
      </c>
      <c r="G25" s="124">
        <v>26</v>
      </c>
      <c r="H25" s="124">
        <v>8</v>
      </c>
      <c r="I25" s="124"/>
      <c r="J25" s="124"/>
      <c r="K25" s="124"/>
      <c r="L25" s="124"/>
    </row>
    <row r="26" spans="1:12" x14ac:dyDescent="0.25">
      <c r="A26" s="121" t="s">
        <v>125</v>
      </c>
      <c r="B26" s="122"/>
      <c r="C26" s="125">
        <v>67</v>
      </c>
      <c r="D26" s="713"/>
      <c r="E26" s="714"/>
      <c r="F26" s="123">
        <v>70</v>
      </c>
      <c r="G26" s="124">
        <v>5</v>
      </c>
      <c r="H26" s="124">
        <v>35</v>
      </c>
      <c r="I26" s="124">
        <v>27</v>
      </c>
      <c r="J26" s="124">
        <v>3</v>
      </c>
      <c r="K26" s="124"/>
      <c r="L26" s="124"/>
    </row>
    <row r="27" spans="1:12" s="251" customFormat="1" ht="16.5" thickBot="1" x14ac:dyDescent="0.3">
      <c r="A27" s="208" t="s">
        <v>32</v>
      </c>
      <c r="B27" s="715">
        <f t="shared" ref="B27:J27" si="0">SUM(B10:B26)</f>
        <v>1374</v>
      </c>
      <c r="C27" s="211">
        <f t="shared" si="0"/>
        <v>735</v>
      </c>
      <c r="D27" s="716">
        <f t="shared" si="0"/>
        <v>76</v>
      </c>
      <c r="E27" s="717">
        <f t="shared" si="0"/>
        <v>563</v>
      </c>
      <c r="F27" s="321">
        <f t="shared" si="0"/>
        <v>721</v>
      </c>
      <c r="G27" s="214">
        <f t="shared" si="0"/>
        <v>254</v>
      </c>
      <c r="H27" s="214">
        <f t="shared" si="0"/>
        <v>251</v>
      </c>
      <c r="I27" s="214">
        <f t="shared" si="0"/>
        <v>134</v>
      </c>
      <c r="J27" s="214">
        <f t="shared" si="0"/>
        <v>82</v>
      </c>
      <c r="K27" s="214"/>
      <c r="L27" s="214"/>
    </row>
    <row r="28" spans="1:12" ht="47.25" x14ac:dyDescent="0.25">
      <c r="A28" s="128" t="s">
        <v>134</v>
      </c>
      <c r="B28" s="127"/>
      <c r="C28" s="128"/>
      <c r="D28" s="128"/>
      <c r="E28" s="128"/>
      <c r="F28" s="128"/>
      <c r="G28" s="128"/>
      <c r="H28" s="128"/>
      <c r="I28" s="128"/>
      <c r="J28" s="128"/>
      <c r="K28" s="128"/>
      <c r="L28" s="128"/>
    </row>
    <row r="29" spans="1:12" ht="78.75" x14ac:dyDescent="0.25">
      <c r="A29" s="128" t="s">
        <v>126</v>
      </c>
      <c r="B29" s="127"/>
      <c r="C29" s="128"/>
      <c r="D29" s="128"/>
      <c r="E29" s="128"/>
      <c r="F29" s="128"/>
      <c r="G29" s="128"/>
      <c r="H29" s="128"/>
      <c r="I29" s="128"/>
      <c r="J29" s="128"/>
      <c r="K29" s="128"/>
      <c r="L29" s="128"/>
    </row>
    <row r="30" spans="1:12" x14ac:dyDescent="0.25">
      <c r="A30" s="234"/>
      <c r="B30" s="234"/>
      <c r="C30" s="127"/>
      <c r="D30" s="127"/>
      <c r="E30" s="127"/>
      <c r="F30" s="234"/>
      <c r="G30" s="234"/>
      <c r="H30" s="234"/>
      <c r="I30" s="234"/>
      <c r="J30" s="234"/>
      <c r="K30" s="234"/>
      <c r="L30" s="234"/>
    </row>
    <row r="31" spans="1:12" ht="94.5" x14ac:dyDescent="0.25">
      <c r="A31" s="231" t="s">
        <v>33</v>
      </c>
      <c r="B31" s="231" t="s">
        <v>34</v>
      </c>
      <c r="C31" s="235"/>
      <c r="D31" s="235"/>
      <c r="E31" s="235"/>
      <c r="F31" s="235"/>
      <c r="G31" s="235"/>
      <c r="H31" s="235"/>
      <c r="I31" s="235"/>
      <c r="J31" s="235"/>
      <c r="K31" s="235"/>
      <c r="L31" s="235"/>
    </row>
    <row r="32" spans="1:12" x14ac:dyDescent="0.25">
      <c r="A32" s="231"/>
      <c r="B32" s="231"/>
      <c r="C32" s="235"/>
      <c r="D32" s="235"/>
      <c r="E32" s="235"/>
      <c r="F32" s="235"/>
      <c r="G32" s="235"/>
      <c r="H32" s="235"/>
      <c r="I32" s="235"/>
      <c r="J32" s="235"/>
      <c r="K32" s="235"/>
      <c r="L32" s="235"/>
    </row>
    <row r="33" spans="1:12" x14ac:dyDescent="0.25">
      <c r="A33" s="124" t="s">
        <v>15</v>
      </c>
      <c r="B33" s="124">
        <v>21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8"/>
    </row>
    <row r="34" spans="1:12" x14ac:dyDescent="0.25">
      <c r="A34" s="124" t="s">
        <v>127</v>
      </c>
      <c r="B34" s="124">
        <v>20</v>
      </c>
      <c r="C34" s="128"/>
      <c r="D34" s="128"/>
      <c r="E34" s="128"/>
      <c r="F34" s="128"/>
      <c r="G34" s="128"/>
      <c r="H34" s="128"/>
      <c r="I34" s="128"/>
      <c r="J34" s="128"/>
      <c r="K34" s="128"/>
      <c r="L34" s="128"/>
    </row>
    <row r="35" spans="1:12" x14ac:dyDescent="0.25">
      <c r="A35" s="124" t="s">
        <v>17</v>
      </c>
      <c r="B35" s="124">
        <v>15</v>
      </c>
      <c r="C35" s="128"/>
      <c r="D35" s="128"/>
      <c r="E35" s="128"/>
      <c r="F35" s="128"/>
      <c r="G35" s="128"/>
      <c r="H35" s="128"/>
      <c r="I35" s="128"/>
      <c r="J35" s="128"/>
      <c r="K35" s="128"/>
      <c r="L35" s="128"/>
    </row>
    <row r="36" spans="1:12" x14ac:dyDescent="0.25">
      <c r="A36" s="124" t="s">
        <v>18</v>
      </c>
      <c r="B36" s="124"/>
      <c r="C36" s="128"/>
      <c r="D36" s="128"/>
      <c r="E36" s="128"/>
      <c r="F36" s="128"/>
      <c r="G36" s="128"/>
      <c r="H36" s="128"/>
      <c r="I36" s="128"/>
      <c r="J36" s="128"/>
      <c r="K36" s="128"/>
      <c r="L36" s="128"/>
    </row>
    <row r="37" spans="1:12" x14ac:dyDescent="0.25">
      <c r="A37" s="124" t="s">
        <v>19</v>
      </c>
      <c r="B37" s="124"/>
      <c r="C37" s="128"/>
      <c r="D37" s="128"/>
      <c r="E37" s="128"/>
      <c r="F37" s="128"/>
      <c r="G37" s="128"/>
      <c r="H37" s="128"/>
      <c r="I37" s="128"/>
      <c r="J37" s="128"/>
      <c r="K37" s="128"/>
      <c r="L37" s="128"/>
    </row>
    <row r="38" spans="1:12" x14ac:dyDescent="0.25">
      <c r="A38" s="124" t="s">
        <v>20</v>
      </c>
      <c r="B38" s="124"/>
      <c r="C38" s="128"/>
      <c r="D38" s="128"/>
      <c r="E38" s="128"/>
      <c r="F38" s="128"/>
      <c r="G38" s="128"/>
      <c r="H38" s="128"/>
      <c r="I38" s="128"/>
      <c r="J38" s="128"/>
      <c r="K38" s="128"/>
      <c r="L38" s="128"/>
    </row>
    <row r="39" spans="1:12" x14ac:dyDescent="0.25">
      <c r="A39" s="124" t="s">
        <v>21</v>
      </c>
      <c r="B39" s="124"/>
      <c r="C39" s="128"/>
      <c r="D39" s="128"/>
      <c r="E39" s="128"/>
      <c r="F39" s="128"/>
      <c r="G39" s="128"/>
      <c r="H39" s="128"/>
      <c r="I39" s="128"/>
      <c r="J39" s="128"/>
      <c r="K39" s="128"/>
      <c r="L39" s="128"/>
    </row>
    <row r="40" spans="1:12" x14ac:dyDescent="0.25">
      <c r="A40" s="124" t="s">
        <v>22</v>
      </c>
      <c r="B40" s="124"/>
      <c r="C40" s="128"/>
      <c r="D40" s="128"/>
      <c r="E40" s="128"/>
      <c r="F40" s="128"/>
      <c r="G40" s="128"/>
      <c r="H40" s="128"/>
      <c r="I40" s="128"/>
      <c r="J40" s="128"/>
      <c r="K40" s="128"/>
      <c r="L40" s="128"/>
    </row>
    <row r="41" spans="1:12" x14ac:dyDescent="0.25">
      <c r="A41" s="124" t="s">
        <v>23</v>
      </c>
      <c r="B41" s="124"/>
      <c r="C41" s="128"/>
      <c r="D41" s="128"/>
      <c r="E41" s="128"/>
      <c r="F41" s="128"/>
      <c r="G41" s="128"/>
      <c r="H41" s="128"/>
      <c r="I41" s="128"/>
      <c r="J41" s="128"/>
      <c r="K41" s="128"/>
      <c r="L41" s="128"/>
    </row>
    <row r="42" spans="1:12" x14ac:dyDescent="0.25">
      <c r="A42" s="124" t="s">
        <v>24</v>
      </c>
      <c r="B42" s="124"/>
      <c r="C42" s="128"/>
      <c r="D42" s="128"/>
      <c r="E42" s="128"/>
      <c r="F42" s="128"/>
      <c r="G42" s="128"/>
      <c r="H42" s="128"/>
      <c r="I42" s="128"/>
      <c r="J42" s="128"/>
      <c r="K42" s="128"/>
      <c r="L42" s="128"/>
    </row>
    <row r="43" spans="1:12" x14ac:dyDescent="0.25">
      <c r="A43" s="124" t="s">
        <v>25</v>
      </c>
      <c r="B43" s="124"/>
      <c r="C43" s="128"/>
      <c r="D43" s="128"/>
      <c r="E43" s="128"/>
      <c r="F43" s="128"/>
      <c r="G43" s="128"/>
      <c r="H43" s="128"/>
      <c r="I43" s="128"/>
      <c r="J43" s="128"/>
      <c r="K43" s="128"/>
      <c r="L43" s="128"/>
    </row>
    <row r="44" spans="1:12" x14ac:dyDescent="0.25">
      <c r="A44" s="124" t="s">
        <v>26</v>
      </c>
      <c r="B44" s="124"/>
      <c r="C44" s="128"/>
      <c r="D44" s="128"/>
      <c r="E44" s="128"/>
      <c r="F44" s="128"/>
      <c r="G44" s="128"/>
      <c r="H44" s="128"/>
      <c r="I44" s="128"/>
      <c r="J44" s="128"/>
      <c r="K44" s="128"/>
      <c r="L44" s="128"/>
    </row>
    <row r="45" spans="1:12" x14ac:dyDescent="0.25">
      <c r="A45" s="124" t="s">
        <v>27</v>
      </c>
      <c r="B45" s="124"/>
      <c r="C45" s="128"/>
      <c r="D45" s="128"/>
      <c r="E45" s="128"/>
      <c r="F45" s="128"/>
      <c r="G45" s="128"/>
      <c r="H45" s="128"/>
      <c r="I45" s="128"/>
      <c r="J45" s="128"/>
      <c r="K45" s="128"/>
      <c r="L45" s="128"/>
    </row>
    <row r="46" spans="1:12" x14ac:dyDescent="0.25">
      <c r="A46" s="124" t="s">
        <v>28</v>
      </c>
      <c r="B46" s="124"/>
      <c r="C46" s="128"/>
      <c r="D46" s="128"/>
      <c r="E46" s="128"/>
      <c r="F46" s="128"/>
      <c r="G46" s="128"/>
      <c r="H46" s="128"/>
      <c r="I46" s="128"/>
      <c r="J46" s="128"/>
      <c r="K46" s="128"/>
      <c r="L46" s="128"/>
    </row>
    <row r="47" spans="1:12" x14ac:dyDescent="0.25">
      <c r="A47" s="124" t="s">
        <v>29</v>
      </c>
      <c r="B47" s="124"/>
      <c r="C47" s="128"/>
      <c r="D47" s="128"/>
      <c r="E47" s="128"/>
      <c r="F47" s="128"/>
      <c r="G47" s="128"/>
      <c r="H47" s="128"/>
      <c r="I47" s="128"/>
      <c r="J47" s="128"/>
      <c r="K47" s="128"/>
      <c r="L47" s="128"/>
    </row>
    <row r="48" spans="1:12" x14ac:dyDescent="0.25">
      <c r="A48" s="124" t="s">
        <v>30</v>
      </c>
      <c r="B48" s="124"/>
      <c r="C48" s="128"/>
      <c r="D48" s="128"/>
      <c r="E48" s="128"/>
      <c r="F48" s="128"/>
      <c r="G48" s="128"/>
      <c r="H48" s="128"/>
      <c r="I48" s="128"/>
      <c r="J48" s="128"/>
      <c r="K48" s="128"/>
      <c r="L48" s="128"/>
    </row>
    <row r="49" spans="1:12" x14ac:dyDescent="0.25">
      <c r="A49" s="124" t="s">
        <v>31</v>
      </c>
      <c r="B49" s="124"/>
      <c r="C49" s="128"/>
      <c r="D49" s="128"/>
      <c r="E49" s="128"/>
      <c r="F49" s="128"/>
      <c r="G49" s="128"/>
      <c r="H49" s="128"/>
      <c r="I49" s="128"/>
      <c r="J49" s="128"/>
      <c r="K49" s="128"/>
      <c r="L49" s="128"/>
    </row>
    <row r="50" spans="1:12" x14ac:dyDescent="0.25">
      <c r="A50" s="214" t="s">
        <v>32</v>
      </c>
      <c r="B50" s="214">
        <f>SUM(B33:B49)</f>
        <v>56</v>
      </c>
      <c r="C50" s="127"/>
      <c r="D50" s="127"/>
      <c r="E50" s="127"/>
      <c r="F50" s="127"/>
      <c r="G50" s="127"/>
      <c r="H50" s="127"/>
      <c r="I50" s="127"/>
      <c r="J50" s="127"/>
      <c r="K50" s="127"/>
      <c r="L50" s="127"/>
    </row>
    <row r="51" spans="1:12" x14ac:dyDescent="0.25">
      <c r="A51" s="234"/>
      <c r="B51" s="234"/>
      <c r="C51" s="234"/>
      <c r="D51" s="234"/>
      <c r="E51" s="234"/>
      <c r="F51" s="234"/>
      <c r="G51" s="234"/>
      <c r="H51" s="234"/>
      <c r="I51" s="234"/>
      <c r="J51" s="234"/>
      <c r="K51" s="234"/>
      <c r="L51" s="234"/>
    </row>
    <row r="52" spans="1:12" ht="37.5" customHeight="1" x14ac:dyDescent="0.25">
      <c r="A52" s="1349" t="s">
        <v>128</v>
      </c>
      <c r="B52" s="1349"/>
      <c r="C52" s="1349"/>
      <c r="D52" s="1731"/>
      <c r="E52" s="1731"/>
      <c r="F52" s="1731"/>
      <c r="G52" s="1731"/>
      <c r="H52" s="1731"/>
      <c r="I52" s="236"/>
      <c r="J52" s="236"/>
      <c r="K52" s="236"/>
      <c r="L52" s="236"/>
    </row>
    <row r="53" spans="1:12" ht="30" customHeight="1" x14ac:dyDescent="0.25">
      <c r="A53" s="1339"/>
      <c r="B53" s="1339"/>
      <c r="C53" s="1339"/>
      <c r="D53" s="236"/>
      <c r="E53" s="234"/>
      <c r="F53" s="234"/>
      <c r="G53" s="234"/>
      <c r="H53" s="234"/>
      <c r="I53" s="234"/>
      <c r="J53" s="234"/>
      <c r="K53" s="234"/>
      <c r="L53" s="234"/>
    </row>
    <row r="54" spans="1:12" x14ac:dyDescent="0.25">
      <c r="A54" s="236"/>
      <c r="B54" s="236"/>
      <c r="C54" s="236"/>
      <c r="D54" s="236"/>
      <c r="E54" s="236"/>
      <c r="F54" s="236"/>
      <c r="G54" s="236"/>
      <c r="H54" s="236"/>
      <c r="I54" s="236"/>
      <c r="J54" s="236"/>
      <c r="K54" s="236"/>
      <c r="L54" s="236"/>
    </row>
    <row r="55" spans="1:12" x14ac:dyDescent="0.25">
      <c r="A55" s="234"/>
      <c r="B55" s="234"/>
      <c r="C55" s="234"/>
      <c r="D55" s="234"/>
      <c r="E55" s="234"/>
      <c r="F55" s="234"/>
      <c r="G55" s="234"/>
      <c r="H55" s="234"/>
      <c r="I55" s="234"/>
      <c r="J55" s="234"/>
      <c r="K55" s="234"/>
      <c r="L55" s="234"/>
    </row>
    <row r="56" spans="1:12" x14ac:dyDescent="0.25">
      <c r="A56" s="234"/>
      <c r="B56" s="234"/>
      <c r="C56" s="234"/>
      <c r="D56" s="234"/>
      <c r="E56" s="234"/>
      <c r="F56" s="234"/>
      <c r="G56" s="234"/>
      <c r="H56" s="234"/>
      <c r="I56" s="234"/>
      <c r="J56" s="234"/>
      <c r="K56" s="234"/>
      <c r="L56" s="234"/>
    </row>
    <row r="57" spans="1:12" x14ac:dyDescent="0.25">
      <c r="A57" s="1340" t="s">
        <v>37</v>
      </c>
      <c r="B57" s="1340"/>
      <c r="C57" s="1340"/>
      <c r="D57" s="1340"/>
      <c r="E57" s="1340"/>
      <c r="F57" s="1340"/>
      <c r="G57" s="1340"/>
      <c r="H57" s="1340"/>
      <c r="I57" s="120"/>
      <c r="J57" s="120"/>
      <c r="K57" s="120"/>
      <c r="L57" s="120"/>
    </row>
    <row r="58" spans="1:12" ht="16.5" thickBot="1" x14ac:dyDescent="0.3">
      <c r="A58" s="234"/>
      <c r="B58" s="234"/>
      <c r="C58" s="234"/>
      <c r="D58" s="234"/>
      <c r="E58" s="234"/>
      <c r="F58" s="234"/>
      <c r="G58" s="234"/>
      <c r="H58" s="234"/>
      <c r="I58" s="234"/>
      <c r="J58" s="234"/>
      <c r="K58" s="234"/>
      <c r="L58" s="234"/>
    </row>
    <row r="59" spans="1:12" ht="36" customHeight="1" thickBot="1" x14ac:dyDescent="0.3">
      <c r="A59" s="234"/>
      <c r="B59" s="1341" t="s">
        <v>38</v>
      </c>
      <c r="C59" s="1342"/>
      <c r="D59" s="234"/>
      <c r="E59" s="235"/>
      <c r="F59" s="235"/>
      <c r="G59" s="235"/>
      <c r="H59" s="236"/>
      <c r="I59" s="234"/>
      <c r="J59" s="234"/>
      <c r="K59" s="234"/>
    </row>
    <row r="60" spans="1:12" ht="110.25" x14ac:dyDescent="0.25">
      <c r="A60" s="268" t="s">
        <v>33</v>
      </c>
      <c r="B60" s="237" t="s">
        <v>130</v>
      </c>
      <c r="C60" s="265" t="s">
        <v>40</v>
      </c>
      <c r="D60" s="313" t="s">
        <v>41</v>
      </c>
      <c r="E60" s="231" t="s">
        <v>42</v>
      </c>
      <c r="F60" s="231" t="s">
        <v>43</v>
      </c>
      <c r="G60" s="231" t="s">
        <v>129</v>
      </c>
    </row>
    <row r="61" spans="1:12" x14ac:dyDescent="0.25">
      <c r="A61" s="121" t="s">
        <v>15</v>
      </c>
      <c r="B61" s="718">
        <v>22</v>
      </c>
      <c r="C61" s="263">
        <v>30</v>
      </c>
      <c r="D61" s="263">
        <v>82</v>
      </c>
      <c r="E61" s="263">
        <v>35</v>
      </c>
      <c r="F61" s="263">
        <v>56</v>
      </c>
      <c r="G61" s="283">
        <v>4</v>
      </c>
    </row>
    <row r="62" spans="1:12" x14ac:dyDescent="0.25">
      <c r="A62" s="121" t="s">
        <v>124</v>
      </c>
      <c r="B62" s="718">
        <v>3</v>
      </c>
      <c r="C62" s="713">
        <v>17</v>
      </c>
      <c r="D62" s="263">
        <v>16</v>
      </c>
      <c r="E62" s="263">
        <v>3</v>
      </c>
      <c r="F62" s="263">
        <v>12</v>
      </c>
      <c r="G62" s="283"/>
    </row>
    <row r="63" spans="1:12" x14ac:dyDescent="0.25">
      <c r="A63" s="121" t="s">
        <v>17</v>
      </c>
      <c r="B63" s="718">
        <v>4</v>
      </c>
      <c r="C63" s="713">
        <v>2</v>
      </c>
      <c r="D63" s="263">
        <v>18</v>
      </c>
      <c r="E63" s="263">
        <v>10</v>
      </c>
      <c r="F63" s="263">
        <v>31</v>
      </c>
      <c r="G63" s="283">
        <v>8</v>
      </c>
    </row>
    <row r="64" spans="1:12" x14ac:dyDescent="0.25">
      <c r="A64" s="121" t="s">
        <v>18</v>
      </c>
      <c r="B64" s="718">
        <v>7</v>
      </c>
      <c r="C64" s="713">
        <v>46</v>
      </c>
      <c r="D64" s="263">
        <v>63</v>
      </c>
      <c r="E64" s="263">
        <v>4</v>
      </c>
      <c r="F64" s="263">
        <v>6</v>
      </c>
      <c r="G64" s="283"/>
    </row>
    <row r="65" spans="1:12" x14ac:dyDescent="0.25">
      <c r="A65" s="121" t="s">
        <v>19</v>
      </c>
      <c r="B65" s="718"/>
      <c r="C65" s="713">
        <v>5</v>
      </c>
      <c r="D65" s="263">
        <v>5</v>
      </c>
      <c r="E65" s="263">
        <v>1</v>
      </c>
      <c r="F65" s="263">
        <v>3</v>
      </c>
      <c r="G65" s="283"/>
    </row>
    <row r="66" spans="1:12" x14ac:dyDescent="0.25">
      <c r="A66" s="121" t="s">
        <v>20</v>
      </c>
      <c r="B66" s="718">
        <v>2</v>
      </c>
      <c r="C66" s="713">
        <v>11</v>
      </c>
      <c r="D66" s="263">
        <v>22</v>
      </c>
      <c r="E66" s="263">
        <v>3</v>
      </c>
      <c r="F66" s="263">
        <v>11</v>
      </c>
      <c r="G66" s="283"/>
    </row>
    <row r="67" spans="1:12" x14ac:dyDescent="0.25">
      <c r="A67" s="121" t="s">
        <v>21</v>
      </c>
      <c r="B67" s="718">
        <v>2</v>
      </c>
      <c r="C67" s="713">
        <v>5</v>
      </c>
      <c r="D67" s="263">
        <v>11</v>
      </c>
      <c r="E67" s="263">
        <v>3</v>
      </c>
      <c r="F67" s="263">
        <v>17</v>
      </c>
      <c r="G67" s="283"/>
    </row>
    <row r="68" spans="1:12" x14ac:dyDescent="0.25">
      <c r="A68" s="121" t="s">
        <v>22</v>
      </c>
      <c r="B68" s="718"/>
      <c r="C68" s="713">
        <v>3</v>
      </c>
      <c r="D68" s="263">
        <v>4</v>
      </c>
      <c r="E68" s="263">
        <v>5</v>
      </c>
      <c r="F68" s="263">
        <v>8</v>
      </c>
      <c r="G68" s="283">
        <v>1</v>
      </c>
    </row>
    <row r="69" spans="1:12" x14ac:dyDescent="0.25">
      <c r="A69" s="121" t="s">
        <v>23</v>
      </c>
      <c r="B69" s="718"/>
      <c r="C69" s="713">
        <v>1</v>
      </c>
      <c r="D69" s="263">
        <v>1</v>
      </c>
      <c r="E69" s="263"/>
      <c r="F69" s="263"/>
      <c r="G69" s="283"/>
    </row>
    <row r="70" spans="1:12" x14ac:dyDescent="0.25">
      <c r="A70" s="121" t="s">
        <v>24</v>
      </c>
      <c r="B70" s="718">
        <v>3</v>
      </c>
      <c r="C70" s="713">
        <v>1</v>
      </c>
      <c r="D70" s="263">
        <v>3</v>
      </c>
      <c r="E70" s="263"/>
      <c r="F70" s="263">
        <v>2</v>
      </c>
      <c r="G70" s="283">
        <v>1</v>
      </c>
    </row>
    <row r="71" spans="1:12" x14ac:dyDescent="0.25">
      <c r="A71" s="121" t="s">
        <v>25</v>
      </c>
      <c r="B71" s="718"/>
      <c r="C71" s="713">
        <v>64</v>
      </c>
      <c r="D71" s="263"/>
      <c r="E71" s="263">
        <v>13</v>
      </c>
      <c r="F71" s="263">
        <v>32</v>
      </c>
      <c r="G71" s="283">
        <v>1</v>
      </c>
    </row>
    <row r="72" spans="1:12" x14ac:dyDescent="0.25">
      <c r="A72" s="121" t="s">
        <v>26</v>
      </c>
      <c r="B72" s="718"/>
      <c r="C72" s="713"/>
      <c r="D72" s="263"/>
      <c r="E72" s="263"/>
      <c r="F72" s="263"/>
      <c r="G72" s="283"/>
    </row>
    <row r="73" spans="1:12" x14ac:dyDescent="0.25">
      <c r="A73" s="121" t="s">
        <v>27</v>
      </c>
      <c r="B73" s="718"/>
      <c r="C73" s="713">
        <v>32</v>
      </c>
      <c r="D73" s="263"/>
      <c r="E73" s="263"/>
      <c r="F73" s="263"/>
      <c r="G73" s="283"/>
    </row>
    <row r="74" spans="1:12" x14ac:dyDescent="0.25">
      <c r="A74" s="121" t="s">
        <v>28</v>
      </c>
      <c r="B74" s="718"/>
      <c r="C74" s="713">
        <v>72</v>
      </c>
      <c r="D74" s="263">
        <v>3</v>
      </c>
      <c r="E74" s="263">
        <v>2</v>
      </c>
      <c r="F74" s="263"/>
      <c r="G74" s="283"/>
    </row>
    <row r="75" spans="1:12" x14ac:dyDescent="0.25">
      <c r="A75" s="121" t="s">
        <v>29</v>
      </c>
      <c r="B75" s="718">
        <v>8</v>
      </c>
      <c r="C75" s="713">
        <v>17</v>
      </c>
      <c r="D75" s="263">
        <v>31</v>
      </c>
      <c r="E75" s="263">
        <v>14</v>
      </c>
      <c r="F75" s="263">
        <v>63</v>
      </c>
      <c r="G75" s="283">
        <v>1</v>
      </c>
    </row>
    <row r="76" spans="1:12" x14ac:dyDescent="0.25">
      <c r="A76" s="121" t="s">
        <v>30</v>
      </c>
      <c r="B76" s="718"/>
      <c r="C76" s="713">
        <v>54</v>
      </c>
      <c r="D76" s="263">
        <v>53</v>
      </c>
      <c r="E76" s="263">
        <v>10</v>
      </c>
      <c r="F76" s="263">
        <v>12</v>
      </c>
      <c r="G76" s="283"/>
    </row>
    <row r="77" spans="1:12" x14ac:dyDescent="0.25">
      <c r="A77" s="121" t="s">
        <v>31</v>
      </c>
      <c r="B77" s="718"/>
      <c r="C77" s="713">
        <v>18</v>
      </c>
      <c r="D77" s="263">
        <v>34</v>
      </c>
      <c r="E77" s="263">
        <v>11</v>
      </c>
      <c r="F77" s="263">
        <v>28</v>
      </c>
      <c r="G77" s="283">
        <v>1</v>
      </c>
    </row>
    <row r="78" spans="1:12" s="251" customFormat="1" ht="16.5" thickBot="1" x14ac:dyDescent="0.3">
      <c r="A78" s="208" t="s">
        <v>32</v>
      </c>
      <c r="B78" s="211">
        <f t="shared" ref="B78:G78" si="1">SUM(B61:B77)</f>
        <v>51</v>
      </c>
      <c r="C78" s="716">
        <f t="shared" si="1"/>
        <v>378</v>
      </c>
      <c r="D78" s="716">
        <f t="shared" si="1"/>
        <v>346</v>
      </c>
      <c r="E78" s="716">
        <f t="shared" si="1"/>
        <v>114</v>
      </c>
      <c r="F78" s="716">
        <f t="shared" si="1"/>
        <v>281</v>
      </c>
      <c r="G78" s="475">
        <f t="shared" si="1"/>
        <v>17</v>
      </c>
      <c r="K78" s="239"/>
    </row>
    <row r="79" spans="1:12" x14ac:dyDescent="0.25">
      <c r="A79" s="234"/>
      <c r="B79" s="234"/>
      <c r="C79" s="127"/>
      <c r="D79" s="127"/>
      <c r="E79" s="127"/>
      <c r="F79" s="234"/>
      <c r="G79" s="234"/>
      <c r="H79" s="234"/>
      <c r="I79" s="234"/>
      <c r="J79" s="234"/>
      <c r="K79" s="234"/>
      <c r="L79" s="234"/>
    </row>
    <row r="80" spans="1:12" x14ac:dyDescent="0.25">
      <c r="A80" s="234"/>
      <c r="B80" s="234"/>
      <c r="C80" s="234"/>
      <c r="D80" s="234"/>
      <c r="E80" s="234"/>
      <c r="F80" s="234"/>
      <c r="G80" s="234"/>
      <c r="H80" s="234"/>
      <c r="I80" s="234"/>
      <c r="J80" s="234"/>
      <c r="K80" s="234"/>
      <c r="L80" s="234"/>
    </row>
    <row r="81" spans="1:12" ht="47.25" customHeight="1" x14ac:dyDescent="0.25">
      <c r="A81" s="1422" t="s">
        <v>46</v>
      </c>
      <c r="B81" s="1422"/>
      <c r="C81" s="1422"/>
      <c r="D81" s="1422"/>
      <c r="E81" s="1422"/>
      <c r="F81" s="1422"/>
      <c r="G81" s="1422"/>
      <c r="H81" s="1422"/>
      <c r="I81" s="234"/>
      <c r="J81" s="234"/>
      <c r="K81" s="234"/>
      <c r="L81" s="234"/>
    </row>
    <row r="82" spans="1:12" x14ac:dyDescent="0.25">
      <c r="A82" s="234"/>
      <c r="B82" s="234"/>
      <c r="C82" s="234"/>
      <c r="D82" s="234"/>
      <c r="E82" s="234"/>
      <c r="F82" s="234"/>
      <c r="G82" s="234"/>
      <c r="H82" s="234"/>
      <c r="I82" s="234"/>
      <c r="J82" s="234"/>
      <c r="K82" s="234"/>
      <c r="L82" s="234"/>
    </row>
    <row r="83" spans="1:12" ht="78.75" x14ac:dyDescent="0.25">
      <c r="A83" s="268" t="s">
        <v>33</v>
      </c>
      <c r="B83" s="231" t="s">
        <v>47</v>
      </c>
      <c r="C83" s="231" t="s">
        <v>48</v>
      </c>
      <c r="D83" s="231" t="s">
        <v>10</v>
      </c>
      <c r="E83" s="231" t="s">
        <v>49</v>
      </c>
      <c r="F83" s="231" t="s">
        <v>50</v>
      </c>
      <c r="G83" s="231" t="s">
        <v>51</v>
      </c>
      <c r="H83" s="231" t="s">
        <v>52</v>
      </c>
      <c r="I83" s="234"/>
      <c r="J83" s="234"/>
      <c r="K83" s="234"/>
      <c r="L83" s="234"/>
    </row>
    <row r="84" spans="1:12" x14ac:dyDescent="0.25">
      <c r="A84" s="121" t="s">
        <v>15</v>
      </c>
      <c r="B84" s="124">
        <v>56</v>
      </c>
      <c r="C84" s="124"/>
      <c r="D84" s="124">
        <v>4</v>
      </c>
      <c r="E84" s="124">
        <v>2</v>
      </c>
      <c r="F84" s="124">
        <v>50</v>
      </c>
      <c r="G84" s="124"/>
      <c r="H84" s="124"/>
      <c r="I84" s="234"/>
      <c r="J84" s="234"/>
      <c r="K84" s="234"/>
      <c r="L84" s="234"/>
    </row>
    <row r="85" spans="1:12" x14ac:dyDescent="0.25">
      <c r="A85" s="121" t="s">
        <v>124</v>
      </c>
      <c r="B85" s="124">
        <v>12</v>
      </c>
      <c r="C85" s="124"/>
      <c r="D85" s="124">
        <v>2</v>
      </c>
      <c r="E85" s="124">
        <v>9</v>
      </c>
      <c r="F85" s="124">
        <v>1</v>
      </c>
      <c r="G85" s="124"/>
      <c r="H85" s="124"/>
      <c r="I85" s="234"/>
      <c r="J85" s="234"/>
      <c r="K85" s="234"/>
      <c r="L85" s="234"/>
    </row>
    <row r="86" spans="1:12" x14ac:dyDescent="0.25">
      <c r="A86" s="121" t="s">
        <v>17</v>
      </c>
      <c r="B86" s="124">
        <v>31</v>
      </c>
      <c r="C86" s="124"/>
      <c r="D86" s="124">
        <v>24</v>
      </c>
      <c r="E86" s="124">
        <v>7</v>
      </c>
      <c r="F86" s="124"/>
      <c r="G86" s="124"/>
      <c r="H86" s="124"/>
      <c r="I86" s="234"/>
      <c r="J86" s="234"/>
      <c r="K86" s="234"/>
      <c r="L86" s="234"/>
    </row>
    <row r="87" spans="1:12" x14ac:dyDescent="0.25">
      <c r="A87" s="121" t="s">
        <v>18</v>
      </c>
      <c r="B87" s="124">
        <v>6</v>
      </c>
      <c r="C87" s="124">
        <v>1</v>
      </c>
      <c r="D87" s="124">
        <v>5</v>
      </c>
      <c r="E87" s="124"/>
      <c r="F87" s="124"/>
      <c r="G87" s="124"/>
      <c r="H87" s="124"/>
      <c r="I87" s="234"/>
      <c r="J87" s="234"/>
      <c r="K87" s="234"/>
      <c r="L87" s="234"/>
    </row>
    <row r="88" spans="1:12" x14ac:dyDescent="0.25">
      <c r="A88" s="121" t="s">
        <v>19</v>
      </c>
      <c r="B88" s="124">
        <v>3</v>
      </c>
      <c r="C88" s="124"/>
      <c r="D88" s="124">
        <v>3</v>
      </c>
      <c r="E88" s="124"/>
      <c r="F88" s="124"/>
      <c r="G88" s="124"/>
      <c r="H88" s="124"/>
      <c r="I88" s="234"/>
      <c r="J88" s="234"/>
      <c r="K88" s="234"/>
      <c r="L88" s="234"/>
    </row>
    <row r="89" spans="1:12" x14ac:dyDescent="0.25">
      <c r="A89" s="121" t="s">
        <v>20</v>
      </c>
      <c r="B89" s="124">
        <v>11</v>
      </c>
      <c r="C89" s="124"/>
      <c r="D89" s="124"/>
      <c r="E89" s="124">
        <v>7</v>
      </c>
      <c r="F89" s="124">
        <v>4</v>
      </c>
      <c r="G89" s="124"/>
      <c r="H89" s="124"/>
      <c r="I89" s="234"/>
      <c r="J89" s="234"/>
      <c r="K89" s="234"/>
      <c r="L89" s="234"/>
    </row>
    <row r="90" spans="1:12" x14ac:dyDescent="0.25">
      <c r="A90" s="121" t="s">
        <v>21</v>
      </c>
      <c r="B90" s="124">
        <v>17</v>
      </c>
      <c r="C90" s="124">
        <v>1</v>
      </c>
      <c r="D90" s="124">
        <v>7</v>
      </c>
      <c r="E90" s="124">
        <v>5</v>
      </c>
      <c r="F90" s="124">
        <v>4</v>
      </c>
      <c r="G90" s="124"/>
      <c r="H90" s="124"/>
      <c r="I90" s="234"/>
      <c r="J90" s="234"/>
      <c r="K90" s="234"/>
      <c r="L90" s="234"/>
    </row>
    <row r="91" spans="1:12" x14ac:dyDescent="0.25">
      <c r="A91" s="121" t="s">
        <v>22</v>
      </c>
      <c r="B91" s="124">
        <v>8</v>
      </c>
      <c r="C91" s="124"/>
      <c r="D91" s="124">
        <v>1</v>
      </c>
      <c r="E91" s="124">
        <v>4</v>
      </c>
      <c r="F91" s="124">
        <v>3</v>
      </c>
      <c r="G91" s="124"/>
      <c r="H91" s="124"/>
      <c r="I91" s="234"/>
      <c r="J91" s="234"/>
      <c r="K91" s="234"/>
      <c r="L91" s="234"/>
    </row>
    <row r="92" spans="1:12" x14ac:dyDescent="0.25">
      <c r="A92" s="121" t="s">
        <v>23</v>
      </c>
      <c r="B92" s="124"/>
      <c r="C92" s="124"/>
      <c r="D92" s="124"/>
      <c r="E92" s="124"/>
      <c r="F92" s="124"/>
      <c r="G92" s="124"/>
      <c r="H92" s="124"/>
      <c r="I92" s="234"/>
      <c r="J92" s="234"/>
      <c r="K92" s="234"/>
      <c r="L92" s="234"/>
    </row>
    <row r="93" spans="1:12" x14ac:dyDescent="0.25">
      <c r="A93" s="121" t="s">
        <v>24</v>
      </c>
      <c r="B93" s="124">
        <v>2</v>
      </c>
      <c r="C93" s="124"/>
      <c r="D93" s="124"/>
      <c r="E93" s="124">
        <v>1</v>
      </c>
      <c r="F93" s="124">
        <v>1</v>
      </c>
      <c r="G93" s="124"/>
      <c r="H93" s="124"/>
      <c r="I93" s="234"/>
      <c r="J93" s="234"/>
      <c r="K93" s="234"/>
      <c r="L93" s="234"/>
    </row>
    <row r="94" spans="1:12" x14ac:dyDescent="0.25">
      <c r="A94" s="121" t="s">
        <v>25</v>
      </c>
      <c r="B94" s="124">
        <v>32</v>
      </c>
      <c r="C94" s="124">
        <v>19</v>
      </c>
      <c r="D94" s="124">
        <v>13</v>
      </c>
      <c r="E94" s="124"/>
      <c r="F94" s="124"/>
      <c r="G94" s="124"/>
      <c r="H94" s="124"/>
      <c r="I94" s="234"/>
      <c r="J94" s="234"/>
      <c r="K94" s="234"/>
      <c r="L94" s="234"/>
    </row>
    <row r="95" spans="1:12" x14ac:dyDescent="0.25">
      <c r="A95" s="121" t="s">
        <v>26</v>
      </c>
      <c r="B95" s="124"/>
      <c r="C95" s="124"/>
      <c r="D95" s="124"/>
      <c r="E95" s="124"/>
      <c r="F95" s="124"/>
      <c r="G95" s="124"/>
      <c r="H95" s="124"/>
      <c r="I95" s="234"/>
      <c r="J95" s="234"/>
      <c r="K95" s="234"/>
      <c r="L95" s="234"/>
    </row>
    <row r="96" spans="1:12" x14ac:dyDescent="0.25">
      <c r="A96" s="121" t="s">
        <v>27</v>
      </c>
      <c r="B96" s="124"/>
      <c r="C96" s="124"/>
      <c r="D96" s="124"/>
      <c r="E96" s="124"/>
      <c r="F96" s="124"/>
      <c r="G96" s="124"/>
      <c r="H96" s="124"/>
      <c r="I96" s="234"/>
      <c r="J96" s="234"/>
      <c r="K96" s="234"/>
      <c r="L96" s="234"/>
    </row>
    <row r="97" spans="1:12" x14ac:dyDescent="0.25">
      <c r="A97" s="121" t="s">
        <v>28</v>
      </c>
      <c r="B97" s="124"/>
      <c r="C97" s="124"/>
      <c r="D97" s="124"/>
      <c r="E97" s="124"/>
      <c r="F97" s="124"/>
      <c r="G97" s="124"/>
      <c r="H97" s="124"/>
      <c r="I97" s="234"/>
      <c r="J97" s="234"/>
      <c r="K97" s="234"/>
      <c r="L97" s="234"/>
    </row>
    <row r="98" spans="1:12" x14ac:dyDescent="0.25">
      <c r="A98" s="121" t="s">
        <v>29</v>
      </c>
      <c r="B98" s="124">
        <v>63</v>
      </c>
      <c r="C98" s="124"/>
      <c r="D98" s="124">
        <v>12</v>
      </c>
      <c r="E98" s="124">
        <v>9</v>
      </c>
      <c r="F98" s="124">
        <v>42</v>
      </c>
      <c r="G98" s="124"/>
      <c r="H98" s="124"/>
      <c r="I98" s="234"/>
      <c r="J98" s="234"/>
      <c r="K98" s="234"/>
      <c r="L98" s="234"/>
    </row>
    <row r="99" spans="1:12" x14ac:dyDescent="0.25">
      <c r="A99" s="121" t="s">
        <v>30</v>
      </c>
      <c r="B99" s="124">
        <v>12</v>
      </c>
      <c r="C99" s="124">
        <v>5</v>
      </c>
      <c r="D99" s="124">
        <v>7</v>
      </c>
      <c r="E99" s="124"/>
      <c r="F99" s="124"/>
      <c r="G99" s="124"/>
      <c r="H99" s="124"/>
      <c r="I99" s="234"/>
      <c r="J99" s="234"/>
      <c r="K99" s="234"/>
      <c r="L99" s="234"/>
    </row>
    <row r="100" spans="1:12" x14ac:dyDescent="0.25">
      <c r="A100" s="121" t="s">
        <v>31</v>
      </c>
      <c r="B100" s="259">
        <v>28</v>
      </c>
      <c r="C100" s="124"/>
      <c r="D100" s="124">
        <v>1</v>
      </c>
      <c r="E100" s="124">
        <v>17</v>
      </c>
      <c r="F100" s="243">
        <v>10</v>
      </c>
      <c r="G100" s="243"/>
      <c r="H100" s="250"/>
      <c r="I100" s="234"/>
      <c r="J100" s="234"/>
      <c r="K100" s="234"/>
      <c r="L100" s="234"/>
    </row>
    <row r="101" spans="1:12" s="251" customFormat="1" ht="16.5" thickBot="1" x14ac:dyDescent="0.3">
      <c r="A101" s="208" t="s">
        <v>32</v>
      </c>
      <c r="B101" s="212">
        <f>SUM(B84:B100)</f>
        <v>281</v>
      </c>
      <c r="C101" s="719">
        <f>SUM(C84:C100)</f>
        <v>26</v>
      </c>
      <c r="D101" s="212">
        <f>SUM(D84:D100)</f>
        <v>79</v>
      </c>
      <c r="E101" s="212">
        <f>SUM(E84:E100)</f>
        <v>61</v>
      </c>
      <c r="F101" s="212">
        <f>SUM(F84:F100)</f>
        <v>115</v>
      </c>
      <c r="G101" s="212"/>
      <c r="H101" s="213"/>
      <c r="I101" s="239"/>
      <c r="J101" s="239"/>
      <c r="K101" s="239"/>
      <c r="L101" s="239"/>
    </row>
    <row r="102" spans="1:12" x14ac:dyDescent="0.25">
      <c r="A102" s="234"/>
      <c r="B102" s="244"/>
      <c r="C102" s="234"/>
      <c r="D102" s="234"/>
      <c r="E102" s="234"/>
      <c r="F102" s="234"/>
      <c r="G102" s="234"/>
      <c r="H102" s="234"/>
      <c r="I102" s="234"/>
      <c r="J102" s="234"/>
      <c r="K102" s="234"/>
      <c r="L102" s="234"/>
    </row>
    <row r="103" spans="1:12" x14ac:dyDescent="0.25">
      <c r="A103" s="234"/>
      <c r="B103" s="234"/>
      <c r="C103" s="234"/>
      <c r="D103" s="234"/>
      <c r="E103" s="234"/>
      <c r="F103" s="234"/>
      <c r="G103" s="234"/>
      <c r="H103" s="234"/>
      <c r="I103" s="234"/>
      <c r="J103" s="234"/>
      <c r="K103" s="234"/>
      <c r="L103" s="234"/>
    </row>
    <row r="104" spans="1:12" ht="47.25" x14ac:dyDescent="0.25">
      <c r="A104" s="236" t="s">
        <v>53</v>
      </c>
      <c r="B104" s="236"/>
      <c r="C104" s="236"/>
      <c r="D104" s="236"/>
      <c r="E104" s="236"/>
      <c r="F104" s="236"/>
      <c r="G104" s="236"/>
      <c r="H104" s="236"/>
      <c r="I104" s="236"/>
      <c r="J104" s="236"/>
      <c r="K104" s="236"/>
      <c r="L104" s="234"/>
    </row>
    <row r="105" spans="1:12" x14ac:dyDescent="0.25">
      <c r="A105" s="234"/>
      <c r="B105" s="234"/>
      <c r="C105" s="234"/>
      <c r="D105" s="234"/>
      <c r="E105" s="234"/>
      <c r="F105" s="234"/>
      <c r="G105" s="234"/>
      <c r="H105" s="234"/>
      <c r="I105" s="234"/>
      <c r="J105" s="234"/>
      <c r="K105" s="234"/>
      <c r="L105" s="234"/>
    </row>
    <row r="106" spans="1:12" x14ac:dyDescent="0.25">
      <c r="A106" s="234"/>
      <c r="B106" s="234"/>
      <c r="C106" s="234"/>
      <c r="D106" s="234"/>
      <c r="E106" s="234"/>
      <c r="F106" s="234"/>
      <c r="G106" s="234"/>
      <c r="H106" s="234"/>
      <c r="I106" s="234"/>
      <c r="J106" s="234"/>
      <c r="K106" s="234"/>
      <c r="L106" s="234"/>
    </row>
    <row r="107" spans="1:12" x14ac:dyDescent="0.25">
      <c r="A107" s="235" t="s">
        <v>54</v>
      </c>
      <c r="B107" s="235"/>
      <c r="C107" s="235"/>
      <c r="D107" s="235"/>
      <c r="E107" s="235"/>
      <c r="F107" s="235"/>
      <c r="G107" s="235"/>
      <c r="H107" s="235"/>
      <c r="I107" s="236"/>
      <c r="J107" s="234"/>
      <c r="K107" s="234"/>
      <c r="L107" s="234"/>
    </row>
    <row r="108" spans="1:12" x14ac:dyDescent="0.25">
      <c r="A108" s="235"/>
      <c r="B108" s="235"/>
      <c r="C108" s="235"/>
      <c r="D108" s="235"/>
      <c r="E108" s="235"/>
      <c r="F108" s="235"/>
      <c r="G108" s="235"/>
      <c r="H108" s="235"/>
      <c r="I108" s="236"/>
      <c r="J108" s="234"/>
      <c r="K108" s="234"/>
      <c r="L108" s="234"/>
    </row>
    <row r="109" spans="1:12" x14ac:dyDescent="0.25">
      <c r="A109" s="234"/>
      <c r="B109" s="234"/>
      <c r="C109" s="234"/>
      <c r="D109" s="234"/>
      <c r="E109" s="234"/>
      <c r="F109" s="234"/>
      <c r="G109" s="234"/>
      <c r="H109" s="234"/>
      <c r="I109" s="235"/>
      <c r="J109" s="234"/>
      <c r="K109" s="234"/>
      <c r="L109" s="234"/>
    </row>
    <row r="110" spans="1:12" x14ac:dyDescent="0.25">
      <c r="A110" s="236"/>
      <c r="B110" s="236"/>
      <c r="C110" s="234"/>
      <c r="D110" s="234"/>
      <c r="E110" s="234"/>
      <c r="F110" s="236"/>
      <c r="G110" s="236"/>
      <c r="H110" s="236"/>
      <c r="J110" s="236"/>
      <c r="K110" s="236"/>
      <c r="L110" s="236"/>
    </row>
    <row r="111" spans="1:12" ht="16.5" thickBot="1" x14ac:dyDescent="0.3">
      <c r="D111" s="235"/>
      <c r="E111" s="235"/>
      <c r="F111" s="235"/>
    </row>
    <row r="112" spans="1:12" ht="47.25" x14ac:dyDescent="0.25">
      <c r="A112" s="243"/>
      <c r="B112" s="268" t="s">
        <v>55</v>
      </c>
      <c r="C112" s="241" t="s">
        <v>56</v>
      </c>
    </row>
    <row r="113" spans="1:9" x14ac:dyDescent="0.25">
      <c r="A113" s="243" t="s">
        <v>57</v>
      </c>
      <c r="B113" s="252">
        <v>475</v>
      </c>
      <c r="C113" s="253">
        <v>244</v>
      </c>
    </row>
    <row r="114" spans="1:9" x14ac:dyDescent="0.25">
      <c r="A114" s="243" t="s">
        <v>58</v>
      </c>
      <c r="B114" s="252">
        <v>926</v>
      </c>
      <c r="C114" s="253">
        <v>288</v>
      </c>
    </row>
    <row r="115" spans="1:9" ht="31.5" x14ac:dyDescent="0.25">
      <c r="A115" s="243" t="s">
        <v>59</v>
      </c>
      <c r="B115" s="252">
        <v>126</v>
      </c>
      <c r="C115" s="253">
        <v>23</v>
      </c>
    </row>
    <row r="116" spans="1:9" x14ac:dyDescent="0.25">
      <c r="A116" s="243" t="s">
        <v>60</v>
      </c>
      <c r="B116" s="252">
        <v>20</v>
      </c>
      <c r="C116" s="253">
        <v>8</v>
      </c>
    </row>
    <row r="117" spans="1:9" x14ac:dyDescent="0.25">
      <c r="A117" s="243" t="s">
        <v>61</v>
      </c>
      <c r="B117" s="252">
        <v>7</v>
      </c>
      <c r="C117" s="253">
        <v>3</v>
      </c>
    </row>
    <row r="118" spans="1:9" x14ac:dyDescent="0.25">
      <c r="A118" s="254" t="s">
        <v>62</v>
      </c>
      <c r="B118" s="252"/>
      <c r="C118" s="253"/>
    </row>
    <row r="119" spans="1:9" x14ac:dyDescent="0.25">
      <c r="A119" s="254" t="s">
        <v>63</v>
      </c>
      <c r="B119" s="252">
        <v>41</v>
      </c>
      <c r="C119" s="243">
        <v>18</v>
      </c>
      <c r="D119" s="234"/>
    </row>
    <row r="120" spans="1:9" x14ac:dyDescent="0.25">
      <c r="A120" s="214" t="s">
        <v>32</v>
      </c>
      <c r="B120" s="214">
        <f>SUM(B113:B119)</f>
        <v>1595</v>
      </c>
      <c r="C120" s="214">
        <f>SUM(C113:C119)</f>
        <v>584</v>
      </c>
      <c r="D120" s="234"/>
    </row>
    <row r="121" spans="1:9" x14ac:dyDescent="0.25">
      <c r="A121" s="255" t="s">
        <v>64</v>
      </c>
      <c r="C121" s="256"/>
      <c r="D121" s="256"/>
      <c r="E121" s="256"/>
      <c r="I121" s="234"/>
    </row>
    <row r="124" spans="1:9" ht="47.25" x14ac:dyDescent="0.25">
      <c r="A124" s="860"/>
      <c r="B124" s="854" t="s">
        <v>65</v>
      </c>
      <c r="C124" s="242" t="s">
        <v>66</v>
      </c>
      <c r="D124" s="242" t="s">
        <v>67</v>
      </c>
      <c r="E124" s="242" t="s">
        <v>68</v>
      </c>
      <c r="F124" s="242" t="s">
        <v>69</v>
      </c>
      <c r="G124" s="242" t="s">
        <v>131</v>
      </c>
    </row>
    <row r="125" spans="1:9" ht="31.5" x14ac:dyDescent="0.25">
      <c r="A125" s="860" t="s">
        <v>70</v>
      </c>
      <c r="B125" s="860">
        <v>31</v>
      </c>
      <c r="C125" s="860">
        <v>17</v>
      </c>
      <c r="D125" s="860"/>
      <c r="E125" s="860"/>
      <c r="F125" s="860"/>
      <c r="G125" s="860">
        <v>48</v>
      </c>
    </row>
    <row r="128" spans="1:9" x14ac:dyDescent="0.25">
      <c r="C128" s="244"/>
      <c r="D128" s="244"/>
      <c r="E128" s="244"/>
    </row>
    <row r="129" spans="1:5" ht="31.5" x14ac:dyDescent="0.25">
      <c r="A129" s="247" t="s">
        <v>71</v>
      </c>
    </row>
    <row r="130" spans="1:5" x14ac:dyDescent="0.25">
      <c r="A130" s="247" t="s">
        <v>72</v>
      </c>
    </row>
    <row r="131" spans="1:5" ht="31.5" x14ac:dyDescent="0.25">
      <c r="A131" s="247" t="s">
        <v>73</v>
      </c>
    </row>
    <row r="133" spans="1:5" x14ac:dyDescent="0.25">
      <c r="B133" s="1343" t="s">
        <v>74</v>
      </c>
      <c r="C133" s="1344"/>
      <c r="D133" s="1345"/>
    </row>
    <row r="134" spans="1:5" x14ac:dyDescent="0.25">
      <c r="B134" s="243" t="s">
        <v>75</v>
      </c>
      <c r="C134" s="266"/>
      <c r="D134" s="267"/>
    </row>
    <row r="135" spans="1:5" x14ac:dyDescent="0.25">
      <c r="B135" s="243" t="s">
        <v>76</v>
      </c>
      <c r="C135" s="266"/>
      <c r="D135" s="267"/>
    </row>
    <row r="136" spans="1:5" ht="31.5" x14ac:dyDescent="0.25">
      <c r="B136" s="245" t="s">
        <v>77</v>
      </c>
      <c r="C136" s="243" t="s">
        <v>80</v>
      </c>
      <c r="D136" s="243"/>
    </row>
    <row r="137" spans="1:5" ht="31.5" x14ac:dyDescent="0.25">
      <c r="B137" s="245"/>
      <c r="C137" s="243" t="s">
        <v>82</v>
      </c>
      <c r="D137" s="243"/>
    </row>
    <row r="138" spans="1:5" ht="31.5" x14ac:dyDescent="0.25">
      <c r="B138" s="243" t="s">
        <v>78</v>
      </c>
      <c r="C138" s="266"/>
      <c r="D138" s="267"/>
    </row>
    <row r="139" spans="1:5" x14ac:dyDescent="0.25">
      <c r="B139" s="210" t="s">
        <v>32</v>
      </c>
      <c r="C139" s="210"/>
      <c r="D139" s="210">
        <v>0</v>
      </c>
    </row>
    <row r="140" spans="1:5" ht="34.5" customHeight="1" x14ac:dyDescent="0.25"/>
    <row r="143" spans="1:5" x14ac:dyDescent="0.25">
      <c r="A143" s="1346" t="s">
        <v>94</v>
      </c>
      <c r="B143" s="1346"/>
      <c r="C143" s="1346"/>
      <c r="D143" s="1346"/>
      <c r="E143" s="1346"/>
    </row>
    <row r="144" spans="1:5" x14ac:dyDescent="0.25">
      <c r="A144" s="242" t="s">
        <v>138</v>
      </c>
      <c r="B144" s="1343"/>
      <c r="C144" s="1344"/>
      <c r="D144" s="1344"/>
      <c r="E144" s="1344"/>
    </row>
    <row r="145" spans="1:5" x14ac:dyDescent="0.25">
      <c r="A145" s="243"/>
      <c r="B145" s="1337" t="s">
        <v>32</v>
      </c>
      <c r="C145" s="1337" t="s">
        <v>84</v>
      </c>
      <c r="D145" s="1337" t="s">
        <v>85</v>
      </c>
      <c r="E145" s="1337" t="s">
        <v>86</v>
      </c>
    </row>
    <row r="146" spans="1:5" x14ac:dyDescent="0.25">
      <c r="A146" s="243"/>
      <c r="B146" s="1338"/>
      <c r="C146" s="1338"/>
      <c r="D146" s="1338"/>
      <c r="E146" s="1338"/>
    </row>
    <row r="147" spans="1:5" x14ac:dyDescent="0.25">
      <c r="A147" s="262" t="s">
        <v>87</v>
      </c>
      <c r="B147" s="243">
        <v>9</v>
      </c>
      <c r="C147" s="243">
        <v>9</v>
      </c>
      <c r="D147" s="243"/>
      <c r="E147" s="243"/>
    </row>
    <row r="148" spans="1:5" x14ac:dyDescent="0.25">
      <c r="A148" s="262" t="s">
        <v>88</v>
      </c>
      <c r="B148" s="243">
        <v>2</v>
      </c>
      <c r="C148" s="263">
        <v>2</v>
      </c>
      <c r="D148" s="263"/>
      <c r="E148" s="263"/>
    </row>
    <row r="149" spans="1:5" x14ac:dyDescent="0.25">
      <c r="A149" s="262" t="s">
        <v>135</v>
      </c>
      <c r="B149" s="243">
        <v>7</v>
      </c>
      <c r="C149" s="263">
        <v>7</v>
      </c>
      <c r="D149" s="263"/>
      <c r="E149" s="263"/>
    </row>
    <row r="150" spans="1:5" x14ac:dyDescent="0.25">
      <c r="A150" s="262" t="s">
        <v>90</v>
      </c>
      <c r="B150" s="243"/>
      <c r="C150" s="263">
        <v>1</v>
      </c>
      <c r="D150" s="263"/>
      <c r="E150" s="263"/>
    </row>
    <row r="151" spans="1:5" ht="31.5" x14ac:dyDescent="0.25">
      <c r="A151" s="262" t="s">
        <v>91</v>
      </c>
      <c r="B151" s="263" t="s">
        <v>136</v>
      </c>
      <c r="C151" s="263">
        <v>18</v>
      </c>
      <c r="D151" s="263" t="s">
        <v>137</v>
      </c>
      <c r="E151" s="263">
        <v>1</v>
      </c>
    </row>
    <row r="152" spans="1:5" x14ac:dyDescent="0.25">
      <c r="A152" s="262" t="s">
        <v>92</v>
      </c>
      <c r="B152" s="243"/>
      <c r="C152" s="264"/>
      <c r="D152" s="264"/>
      <c r="E152" s="264"/>
    </row>
    <row r="153" spans="1:5" x14ac:dyDescent="0.25">
      <c r="A153" s="262" t="s">
        <v>93</v>
      </c>
      <c r="B153" s="243">
        <v>3</v>
      </c>
      <c r="C153" s="264">
        <v>3</v>
      </c>
      <c r="D153" s="264"/>
      <c r="E153" s="264"/>
    </row>
  </sheetData>
  <mergeCells count="17">
    <mergeCell ref="A52:H52"/>
    <mergeCell ref="A5:L5"/>
    <mergeCell ref="A8:A9"/>
    <mergeCell ref="B8:B9"/>
    <mergeCell ref="C8:E8"/>
    <mergeCell ref="F8:L8"/>
    <mergeCell ref="B145:B146"/>
    <mergeCell ref="C145:C146"/>
    <mergeCell ref="D145:D146"/>
    <mergeCell ref="E145:E146"/>
    <mergeCell ref="A143:E143"/>
    <mergeCell ref="B144:E144"/>
    <mergeCell ref="A81:H81"/>
    <mergeCell ref="A53:C53"/>
    <mergeCell ref="A57:H57"/>
    <mergeCell ref="B59:C59"/>
    <mergeCell ref="B133:D13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1"/>
  <sheetViews>
    <sheetView topLeftCell="A112" zoomScale="70" zoomScaleNormal="70" workbookViewId="0">
      <selection activeCell="A7" sqref="A1:XFD1048576"/>
    </sheetView>
  </sheetViews>
  <sheetFormatPr defaultColWidth="20.85546875" defaultRowHeight="15.75" x14ac:dyDescent="0.25"/>
  <cols>
    <col min="1" max="16384" width="20.85546875" style="247"/>
  </cols>
  <sheetData>
    <row r="1" spans="1:12" x14ac:dyDescent="0.25">
      <c r="A1" s="1205"/>
      <c r="B1" s="1205"/>
      <c r="C1" s="1205"/>
      <c r="D1" s="1205"/>
      <c r="E1" s="1205"/>
      <c r="F1" s="1205"/>
      <c r="G1" s="1205"/>
      <c r="H1" s="1205"/>
      <c r="I1" s="1205"/>
      <c r="J1" s="1205"/>
      <c r="K1" s="1205"/>
      <c r="L1" s="1205"/>
    </row>
    <row r="2" spans="1:12" ht="63" x14ac:dyDescent="0.25">
      <c r="A2" s="1206" t="s">
        <v>1</v>
      </c>
      <c r="B2" s="1206"/>
      <c r="C2" s="1206"/>
      <c r="D2" s="1206"/>
      <c r="E2" s="1206"/>
      <c r="F2" s="1206"/>
      <c r="G2" s="1206"/>
      <c r="H2" s="1206"/>
      <c r="I2" s="1206"/>
      <c r="J2" s="1206"/>
      <c r="K2" s="1206"/>
      <c r="L2" s="1206"/>
    </row>
    <row r="3" spans="1:12" x14ac:dyDescent="0.25">
      <c r="A3" s="1206"/>
      <c r="B3" s="1206"/>
      <c r="C3" s="1206"/>
      <c r="D3" s="1206"/>
      <c r="E3" s="1206"/>
      <c r="F3" s="1206"/>
      <c r="G3" s="1206"/>
      <c r="H3" s="1206"/>
      <c r="I3" s="1206"/>
      <c r="J3" s="1206"/>
      <c r="K3" s="1206"/>
      <c r="L3" s="1206"/>
    </row>
    <row r="4" spans="1:12" x14ac:dyDescent="0.25">
      <c r="A4" s="1206"/>
      <c r="B4" s="1206"/>
      <c r="C4" s="1206"/>
      <c r="D4" s="1206"/>
      <c r="E4" s="1206"/>
      <c r="F4" s="1206"/>
      <c r="G4" s="1206"/>
      <c r="H4" s="1206"/>
      <c r="I4" s="1206"/>
      <c r="J4" s="1206"/>
      <c r="K4" s="1206"/>
      <c r="L4" s="1206"/>
    </row>
    <row r="5" spans="1:12" x14ac:dyDescent="0.25">
      <c r="A5" s="1732" t="s">
        <v>2</v>
      </c>
      <c r="B5" s="1732"/>
      <c r="C5" s="1732"/>
      <c r="D5" s="1732"/>
      <c r="E5" s="1732"/>
      <c r="F5" s="1732"/>
      <c r="G5" s="1732"/>
      <c r="H5" s="1732"/>
      <c r="I5" s="1732"/>
      <c r="J5" s="1732"/>
      <c r="K5" s="1732"/>
      <c r="L5" s="1732"/>
    </row>
    <row r="6" spans="1:12" x14ac:dyDescent="0.25">
      <c r="A6" s="1206"/>
      <c r="B6" s="1206"/>
      <c r="C6" s="1206"/>
      <c r="D6" s="1206"/>
      <c r="E6" s="1206"/>
      <c r="F6" s="1206"/>
      <c r="G6" s="1206"/>
      <c r="H6" s="1206"/>
      <c r="I6" s="1206"/>
      <c r="J6" s="1206"/>
      <c r="K6" s="1206"/>
      <c r="L6" s="1206"/>
    </row>
    <row r="7" spans="1:12" x14ac:dyDescent="0.25">
      <c r="A7" s="1206"/>
      <c r="B7" s="1206"/>
      <c r="C7" s="1206"/>
      <c r="D7" s="1206"/>
      <c r="E7" s="1206"/>
      <c r="F7" s="1206"/>
      <c r="G7" s="1206"/>
      <c r="H7" s="1206"/>
      <c r="I7" s="1206"/>
      <c r="J7" s="1206"/>
      <c r="K7" s="1206"/>
      <c r="L7" s="1206"/>
    </row>
    <row r="8" spans="1:12" x14ac:dyDescent="0.25">
      <c r="A8" s="1746" t="s">
        <v>33</v>
      </c>
      <c r="B8" s="1740" t="s">
        <v>3</v>
      </c>
      <c r="C8" s="1742"/>
      <c r="D8" s="1743"/>
      <c r="E8" s="1744"/>
      <c r="F8" s="1742" t="s">
        <v>4</v>
      </c>
      <c r="G8" s="1743"/>
      <c r="H8" s="1743"/>
      <c r="I8" s="1743"/>
      <c r="J8" s="1743"/>
      <c r="K8" s="1743"/>
      <c r="L8" s="1745"/>
    </row>
    <row r="9" spans="1:12" ht="126" x14ac:dyDescent="0.25">
      <c r="A9" s="1747"/>
      <c r="B9" s="1741"/>
      <c r="C9" s="1207" t="s">
        <v>5</v>
      </c>
      <c r="D9" s="1208" t="s">
        <v>6</v>
      </c>
      <c r="E9" s="1209" t="s">
        <v>7</v>
      </c>
      <c r="F9" s="1210" t="s">
        <v>8</v>
      </c>
      <c r="G9" s="1208" t="s">
        <v>9</v>
      </c>
      <c r="H9" s="1208" t="s">
        <v>10</v>
      </c>
      <c r="I9" s="1208" t="s">
        <v>83</v>
      </c>
      <c r="J9" s="1208" t="s">
        <v>12</v>
      </c>
      <c r="K9" s="1208" t="s">
        <v>13</v>
      </c>
      <c r="L9" s="1208" t="s">
        <v>14</v>
      </c>
    </row>
    <row r="10" spans="1:12" ht="31.5" x14ac:dyDescent="0.25">
      <c r="A10" s="1211" t="s">
        <v>15</v>
      </c>
      <c r="B10" s="1212">
        <v>250</v>
      </c>
      <c r="C10" s="1207">
        <v>132</v>
      </c>
      <c r="D10" s="1208">
        <v>39</v>
      </c>
      <c r="E10" s="1209">
        <v>79</v>
      </c>
      <c r="F10" s="1213">
        <v>79</v>
      </c>
      <c r="G10" s="1214">
        <v>0</v>
      </c>
      <c r="H10" s="1214">
        <v>30</v>
      </c>
      <c r="I10" s="1214">
        <v>44</v>
      </c>
      <c r="J10" s="1214">
        <v>5</v>
      </c>
      <c r="K10" s="1214">
        <v>0</v>
      </c>
      <c r="L10" s="1214">
        <v>0</v>
      </c>
    </row>
    <row r="11" spans="1:12" ht="47.25" x14ac:dyDescent="0.25">
      <c r="A11" s="1211" t="s">
        <v>16</v>
      </c>
      <c r="B11" s="1212">
        <v>0</v>
      </c>
      <c r="C11" s="1215">
        <v>0</v>
      </c>
      <c r="D11" s="1214">
        <v>0</v>
      </c>
      <c r="E11" s="1216">
        <v>1</v>
      </c>
      <c r="F11" s="1213">
        <v>1</v>
      </c>
      <c r="G11" s="1214">
        <v>0</v>
      </c>
      <c r="H11" s="1214">
        <v>0</v>
      </c>
      <c r="I11" s="1214">
        <v>1</v>
      </c>
      <c r="J11" s="1214">
        <v>0</v>
      </c>
      <c r="K11" s="1214">
        <v>0</v>
      </c>
      <c r="L11" s="1214">
        <v>0</v>
      </c>
    </row>
    <row r="12" spans="1:12" ht="31.5" x14ac:dyDescent="0.25">
      <c r="A12" s="1217" t="s">
        <v>17</v>
      </c>
      <c r="B12" s="1218">
        <v>58</v>
      </c>
      <c r="C12" s="1219">
        <v>19</v>
      </c>
      <c r="D12" s="1220">
        <v>14</v>
      </c>
      <c r="E12" s="1221">
        <v>25</v>
      </c>
      <c r="F12" s="1222">
        <v>26</v>
      </c>
      <c r="G12" s="1220">
        <v>1</v>
      </c>
      <c r="H12" s="1220">
        <v>8</v>
      </c>
      <c r="I12" s="1220">
        <v>14</v>
      </c>
      <c r="J12" s="1220">
        <v>3</v>
      </c>
      <c r="K12" s="1220"/>
      <c r="L12" s="1220"/>
    </row>
    <row r="13" spans="1:12" ht="31.5" x14ac:dyDescent="0.25">
      <c r="A13" s="1217" t="s">
        <v>18</v>
      </c>
      <c r="B13" s="1218">
        <v>28</v>
      </c>
      <c r="C13" s="1219">
        <v>7</v>
      </c>
      <c r="D13" s="1220">
        <v>3</v>
      </c>
      <c r="E13" s="1221">
        <v>18</v>
      </c>
      <c r="F13" s="1222">
        <v>54</v>
      </c>
      <c r="G13" s="1220">
        <v>36</v>
      </c>
      <c r="H13" s="1220">
        <v>16</v>
      </c>
      <c r="I13" s="1220">
        <v>2</v>
      </c>
      <c r="J13" s="1220">
        <v>0</v>
      </c>
      <c r="K13" s="1220">
        <v>0</v>
      </c>
      <c r="L13" s="1220">
        <v>0</v>
      </c>
    </row>
    <row r="14" spans="1:12" ht="31.5" x14ac:dyDescent="0.25">
      <c r="A14" s="1217" t="s">
        <v>19</v>
      </c>
      <c r="B14" s="1218">
        <v>3</v>
      </c>
      <c r="C14" s="1219">
        <v>0</v>
      </c>
      <c r="D14" s="1220">
        <v>2</v>
      </c>
      <c r="E14" s="1221">
        <v>1</v>
      </c>
      <c r="F14" s="1222">
        <v>1</v>
      </c>
      <c r="G14" s="1220">
        <v>0</v>
      </c>
      <c r="H14" s="1220">
        <v>1</v>
      </c>
      <c r="I14" s="1220">
        <v>0</v>
      </c>
      <c r="J14" s="1220">
        <v>0</v>
      </c>
      <c r="K14" s="1220"/>
      <c r="L14" s="1220"/>
    </row>
    <row r="15" spans="1:12" x14ac:dyDescent="0.25">
      <c r="A15" s="1217" t="s">
        <v>20</v>
      </c>
      <c r="B15" s="1218">
        <v>20</v>
      </c>
      <c r="C15" s="1219">
        <v>14</v>
      </c>
      <c r="D15" s="1220">
        <v>2</v>
      </c>
      <c r="E15" s="1221">
        <v>4</v>
      </c>
      <c r="F15" s="1222">
        <v>4</v>
      </c>
      <c r="G15" s="1220">
        <v>0</v>
      </c>
      <c r="H15" s="1220">
        <v>2</v>
      </c>
      <c r="I15" s="1220">
        <v>1</v>
      </c>
      <c r="J15" s="1220">
        <v>1</v>
      </c>
      <c r="K15" s="1220">
        <v>0</v>
      </c>
      <c r="L15" s="1220">
        <v>0</v>
      </c>
    </row>
    <row r="16" spans="1:12" x14ac:dyDescent="0.25">
      <c r="A16" s="1217" t="s">
        <v>21</v>
      </c>
      <c r="B16" s="1218">
        <v>25</v>
      </c>
      <c r="C16" s="1219">
        <v>10</v>
      </c>
      <c r="D16" s="1220">
        <v>6</v>
      </c>
      <c r="E16" s="1221">
        <v>9</v>
      </c>
      <c r="F16" s="1222">
        <v>9</v>
      </c>
      <c r="G16" s="1220">
        <v>0</v>
      </c>
      <c r="H16" s="1220">
        <v>5</v>
      </c>
      <c r="I16" s="1220">
        <v>4</v>
      </c>
      <c r="J16" s="1220">
        <v>0</v>
      </c>
      <c r="K16" s="1220">
        <v>0</v>
      </c>
      <c r="L16" s="1220">
        <v>0</v>
      </c>
    </row>
    <row r="17" spans="1:12" x14ac:dyDescent="0.25">
      <c r="A17" s="1217" t="s">
        <v>22</v>
      </c>
      <c r="B17" s="1218">
        <v>18</v>
      </c>
      <c r="C17" s="1219">
        <v>6</v>
      </c>
      <c r="D17" s="1220">
        <v>5</v>
      </c>
      <c r="E17" s="1221">
        <v>7</v>
      </c>
      <c r="F17" s="1222">
        <v>8</v>
      </c>
      <c r="G17" s="1220">
        <v>1</v>
      </c>
      <c r="H17" s="1220">
        <v>4</v>
      </c>
      <c r="I17" s="1220">
        <v>3</v>
      </c>
      <c r="J17" s="1220">
        <v>0</v>
      </c>
      <c r="K17" s="1220">
        <v>0</v>
      </c>
      <c r="L17" s="1220">
        <v>0</v>
      </c>
    </row>
    <row r="18" spans="1:12" x14ac:dyDescent="0.25">
      <c r="A18" s="1217" t="s">
        <v>23</v>
      </c>
      <c r="B18" s="1218">
        <v>0</v>
      </c>
      <c r="C18" s="1219">
        <v>0</v>
      </c>
      <c r="D18" s="1220">
        <v>0</v>
      </c>
      <c r="E18" s="1221">
        <v>0</v>
      </c>
      <c r="F18" s="1222">
        <v>0</v>
      </c>
      <c r="G18" s="1220">
        <v>0</v>
      </c>
      <c r="H18" s="1220">
        <v>0</v>
      </c>
      <c r="I18" s="1220">
        <v>0</v>
      </c>
      <c r="J18" s="1220">
        <v>0</v>
      </c>
      <c r="K18" s="1220">
        <v>0</v>
      </c>
      <c r="L18" s="1220">
        <v>0</v>
      </c>
    </row>
    <row r="19" spans="1:12" x14ac:dyDescent="0.25">
      <c r="A19" s="1217" t="s">
        <v>24</v>
      </c>
      <c r="B19" s="1218">
        <v>14</v>
      </c>
      <c r="C19" s="1219">
        <v>1</v>
      </c>
      <c r="D19" s="1220">
        <v>4</v>
      </c>
      <c r="E19" s="1221">
        <v>9</v>
      </c>
      <c r="F19" s="1222">
        <v>11</v>
      </c>
      <c r="G19" s="1220">
        <v>2</v>
      </c>
      <c r="H19" s="1220">
        <v>6</v>
      </c>
      <c r="I19" s="1220">
        <v>3</v>
      </c>
      <c r="J19" s="1220">
        <v>0</v>
      </c>
      <c r="K19" s="1220">
        <v>0</v>
      </c>
      <c r="L19" s="1220">
        <v>0</v>
      </c>
    </row>
    <row r="20" spans="1:12" ht="31.5" x14ac:dyDescent="0.25">
      <c r="A20" s="1217" t="s">
        <v>25</v>
      </c>
      <c r="B20" s="1218">
        <v>39</v>
      </c>
      <c r="C20" s="1219">
        <v>7</v>
      </c>
      <c r="D20" s="1220">
        <v>22</v>
      </c>
      <c r="E20" s="1221">
        <v>10</v>
      </c>
      <c r="F20" s="1222">
        <v>42</v>
      </c>
      <c r="G20" s="1220">
        <v>32</v>
      </c>
      <c r="H20" s="1220">
        <v>10</v>
      </c>
      <c r="I20" s="1220">
        <v>0</v>
      </c>
      <c r="J20" s="1220">
        <v>0</v>
      </c>
      <c r="K20" s="1220"/>
      <c r="L20" s="1220"/>
    </row>
    <row r="21" spans="1:12" ht="31.5" x14ac:dyDescent="0.25">
      <c r="A21" s="1217" t="s">
        <v>26</v>
      </c>
      <c r="B21" s="1218">
        <v>0</v>
      </c>
      <c r="C21" s="1219">
        <v>0</v>
      </c>
      <c r="D21" s="1220">
        <v>0</v>
      </c>
      <c r="E21" s="1221">
        <v>0</v>
      </c>
      <c r="F21" s="1222">
        <v>1</v>
      </c>
      <c r="G21" s="1220">
        <v>1</v>
      </c>
      <c r="H21" s="1220">
        <v>0</v>
      </c>
      <c r="I21" s="1220">
        <v>0</v>
      </c>
      <c r="J21" s="1220">
        <v>0</v>
      </c>
      <c r="K21" s="1220"/>
      <c r="L21" s="1220"/>
    </row>
    <row r="22" spans="1:12" ht="31.5" x14ac:dyDescent="0.25">
      <c r="A22" s="1217" t="s">
        <v>27</v>
      </c>
      <c r="B22" s="1218">
        <v>9</v>
      </c>
      <c r="C22" s="1219">
        <v>3</v>
      </c>
      <c r="D22" s="1220">
        <v>0</v>
      </c>
      <c r="E22" s="1221">
        <v>6</v>
      </c>
      <c r="F22" s="1222">
        <v>30</v>
      </c>
      <c r="G22" s="1220">
        <v>24</v>
      </c>
      <c r="H22" s="1220">
        <v>6</v>
      </c>
      <c r="I22" s="1220">
        <v>0</v>
      </c>
      <c r="J22" s="1220">
        <v>0</v>
      </c>
      <c r="K22" s="1220"/>
      <c r="L22" s="1220"/>
    </row>
    <row r="23" spans="1:12" ht="31.5" x14ac:dyDescent="0.25">
      <c r="A23" s="1217" t="s">
        <v>28</v>
      </c>
      <c r="B23" s="1218">
        <v>0</v>
      </c>
      <c r="C23" s="1219">
        <v>0</v>
      </c>
      <c r="D23" s="1220">
        <v>0</v>
      </c>
      <c r="E23" s="1221">
        <v>21</v>
      </c>
      <c r="F23" s="1222">
        <v>21</v>
      </c>
      <c r="G23" s="1220">
        <v>0</v>
      </c>
      <c r="H23" s="1220">
        <v>0</v>
      </c>
      <c r="I23" s="1220">
        <v>0</v>
      </c>
      <c r="J23" s="1220">
        <v>0</v>
      </c>
      <c r="K23" s="1220">
        <v>0</v>
      </c>
      <c r="L23" s="1220">
        <v>0</v>
      </c>
    </row>
    <row r="24" spans="1:12" x14ac:dyDescent="0.25">
      <c r="A24" s="1217" t="s">
        <v>29</v>
      </c>
      <c r="B24" s="1218">
        <v>0</v>
      </c>
      <c r="C24" s="1219">
        <v>0</v>
      </c>
      <c r="D24" s="1220">
        <v>0</v>
      </c>
      <c r="E24" s="1221">
        <v>0</v>
      </c>
      <c r="F24" s="1222">
        <v>0</v>
      </c>
      <c r="G24" s="1220">
        <v>0</v>
      </c>
      <c r="H24" s="1220">
        <v>0</v>
      </c>
      <c r="I24" s="1220">
        <v>0</v>
      </c>
      <c r="J24" s="1220">
        <v>0</v>
      </c>
      <c r="K24" s="1220">
        <v>0</v>
      </c>
      <c r="L24" s="1220">
        <v>0</v>
      </c>
    </row>
    <row r="25" spans="1:12" ht="31.5" x14ac:dyDescent="0.25">
      <c r="A25" s="1211" t="s">
        <v>30</v>
      </c>
      <c r="B25" s="1212">
        <v>5</v>
      </c>
      <c r="C25" s="1215">
        <v>1</v>
      </c>
      <c r="D25" s="1214">
        <v>0</v>
      </c>
      <c r="E25" s="1216">
        <v>4</v>
      </c>
      <c r="F25" s="1213">
        <v>21</v>
      </c>
      <c r="G25" s="1214">
        <v>17</v>
      </c>
      <c r="H25" s="1214">
        <v>4</v>
      </c>
      <c r="I25" s="1214">
        <v>0</v>
      </c>
      <c r="J25" s="1214">
        <v>0</v>
      </c>
      <c r="K25" s="1214">
        <v>0</v>
      </c>
      <c r="L25" s="1214">
        <v>0</v>
      </c>
    </row>
    <row r="26" spans="1:12" x14ac:dyDescent="0.25">
      <c r="A26" s="1211" t="s">
        <v>31</v>
      </c>
      <c r="B26" s="1212">
        <v>55</v>
      </c>
      <c r="C26" s="1215">
        <v>25</v>
      </c>
      <c r="D26" s="1214">
        <v>7</v>
      </c>
      <c r="E26" s="1216">
        <v>21</v>
      </c>
      <c r="F26" s="1213">
        <v>22</v>
      </c>
      <c r="G26" s="1214">
        <v>1</v>
      </c>
      <c r="H26" s="1214">
        <v>12</v>
      </c>
      <c r="I26" s="1214">
        <v>7</v>
      </c>
      <c r="J26" s="1214">
        <v>2</v>
      </c>
      <c r="K26" s="1214">
        <v>0</v>
      </c>
      <c r="L26" s="1214">
        <v>0</v>
      </c>
    </row>
    <row r="27" spans="1:12" s="248" customFormat="1" ht="16.5" thickBot="1" x14ac:dyDescent="0.3">
      <c r="A27" s="1223" t="s">
        <v>32</v>
      </c>
      <c r="B27" s="1224">
        <v>524</v>
      </c>
      <c r="C27" s="1224">
        <v>225</v>
      </c>
      <c r="D27" s="1224">
        <v>104</v>
      </c>
      <c r="E27" s="1224">
        <v>215</v>
      </c>
      <c r="F27" s="1224">
        <v>330</v>
      </c>
      <c r="G27" s="1224">
        <v>115</v>
      </c>
      <c r="H27" s="1224">
        <v>104</v>
      </c>
      <c r="I27" s="1224">
        <v>79</v>
      </c>
      <c r="J27" s="1224">
        <v>11</v>
      </c>
      <c r="K27" s="1224">
        <v>0</v>
      </c>
      <c r="L27" s="1224">
        <v>0</v>
      </c>
    </row>
    <row r="28" spans="1:12" x14ac:dyDescent="0.25">
      <c r="A28" s="1225"/>
      <c r="B28" s="1225"/>
      <c r="C28" s="1226"/>
      <c r="D28" s="1226"/>
      <c r="E28" s="1226"/>
      <c r="F28" s="1225"/>
      <c r="G28" s="1225"/>
      <c r="H28" s="1225"/>
      <c r="I28" s="1225"/>
      <c r="J28" s="1225"/>
      <c r="K28" s="1225"/>
      <c r="L28" s="1225"/>
    </row>
    <row r="29" spans="1:12" ht="78.75" x14ac:dyDescent="0.25">
      <c r="A29" s="1208" t="s">
        <v>33</v>
      </c>
      <c r="B29" s="1208" t="s">
        <v>34</v>
      </c>
      <c r="C29" s="1227"/>
      <c r="D29" s="1227"/>
      <c r="E29" s="1227"/>
      <c r="F29" s="1227"/>
      <c r="G29" s="1227"/>
      <c r="H29" s="1227"/>
      <c r="I29" s="1227"/>
      <c r="J29" s="1227"/>
      <c r="K29" s="1227"/>
      <c r="L29" s="1227"/>
    </row>
    <row r="30" spans="1:12" x14ac:dyDescent="0.25">
      <c r="A30" s="1208"/>
      <c r="B30" s="1208"/>
      <c r="C30" s="1227"/>
      <c r="D30" s="1227"/>
      <c r="E30" s="1227"/>
      <c r="F30" s="1227"/>
      <c r="G30" s="1227"/>
      <c r="H30" s="1227"/>
      <c r="I30" s="1227"/>
      <c r="J30" s="1227"/>
      <c r="K30" s="1227"/>
      <c r="L30" s="1227"/>
    </row>
    <row r="31" spans="1:12" ht="31.5" x14ac:dyDescent="0.25">
      <c r="A31" s="1214" t="s">
        <v>15</v>
      </c>
      <c r="B31" s="1214"/>
      <c r="C31" s="1228"/>
      <c r="D31" s="1228"/>
      <c r="E31" s="1228"/>
      <c r="F31" s="1228"/>
      <c r="G31" s="1228"/>
      <c r="H31" s="1228"/>
      <c r="I31" s="1228"/>
      <c r="J31" s="1228"/>
      <c r="K31" s="1228"/>
      <c r="L31" s="1228"/>
    </row>
    <row r="32" spans="1:12" ht="47.25" x14ac:dyDescent="0.25">
      <c r="A32" s="1214" t="s">
        <v>16</v>
      </c>
      <c r="B32" s="1214"/>
      <c r="C32" s="1228"/>
      <c r="D32" s="1228"/>
      <c r="E32" s="1228"/>
      <c r="F32" s="1228"/>
      <c r="G32" s="1228"/>
      <c r="H32" s="1228"/>
      <c r="I32" s="1228"/>
      <c r="J32" s="1228"/>
      <c r="K32" s="1228"/>
      <c r="L32" s="1228"/>
    </row>
    <row r="33" spans="1:12" ht="31.5" x14ac:dyDescent="0.25">
      <c r="A33" s="1214" t="s">
        <v>17</v>
      </c>
      <c r="B33" s="1214"/>
      <c r="C33" s="1228"/>
      <c r="D33" s="1228"/>
      <c r="E33" s="1228"/>
      <c r="F33" s="1228"/>
      <c r="G33" s="1228"/>
      <c r="H33" s="1228"/>
      <c r="I33" s="1228"/>
      <c r="J33" s="1228"/>
      <c r="K33" s="1228"/>
      <c r="L33" s="1228"/>
    </row>
    <row r="34" spans="1:12" ht="31.5" x14ac:dyDescent="0.25">
      <c r="A34" s="1214" t="s">
        <v>18</v>
      </c>
      <c r="B34" s="1214"/>
      <c r="C34" s="1228"/>
      <c r="D34" s="1228"/>
      <c r="E34" s="1228"/>
      <c r="F34" s="1228"/>
      <c r="G34" s="1228"/>
      <c r="H34" s="1228"/>
      <c r="I34" s="1228"/>
      <c r="J34" s="1228"/>
      <c r="K34" s="1228"/>
      <c r="L34" s="1228"/>
    </row>
    <row r="35" spans="1:12" ht="31.5" x14ac:dyDescent="0.25">
      <c r="A35" s="1214" t="s">
        <v>19</v>
      </c>
      <c r="B35" s="1214"/>
      <c r="C35" s="1228"/>
      <c r="D35" s="1228"/>
      <c r="E35" s="1228"/>
      <c r="F35" s="1228"/>
      <c r="G35" s="1228"/>
      <c r="H35" s="1228"/>
      <c r="I35" s="1228"/>
      <c r="J35" s="1228"/>
      <c r="K35" s="1228"/>
      <c r="L35" s="1228"/>
    </row>
    <row r="36" spans="1:12" x14ac:dyDescent="0.25">
      <c r="A36" s="1214" t="s">
        <v>20</v>
      </c>
      <c r="B36" s="1214"/>
      <c r="C36" s="1228"/>
      <c r="D36" s="1228"/>
      <c r="E36" s="1228"/>
      <c r="F36" s="1228"/>
      <c r="G36" s="1228"/>
      <c r="H36" s="1228"/>
      <c r="I36" s="1228"/>
      <c r="J36" s="1228"/>
      <c r="K36" s="1228"/>
      <c r="L36" s="1228"/>
    </row>
    <row r="37" spans="1:12" x14ac:dyDescent="0.25">
      <c r="A37" s="1214" t="s">
        <v>21</v>
      </c>
      <c r="B37" s="1214"/>
      <c r="C37" s="1228"/>
      <c r="D37" s="1228"/>
      <c r="E37" s="1228"/>
      <c r="F37" s="1228"/>
      <c r="G37" s="1228"/>
      <c r="H37" s="1228"/>
      <c r="I37" s="1228"/>
      <c r="J37" s="1228"/>
      <c r="K37" s="1228"/>
      <c r="L37" s="1228"/>
    </row>
    <row r="38" spans="1:12" x14ac:dyDescent="0.25">
      <c r="A38" s="1214" t="s">
        <v>22</v>
      </c>
      <c r="B38" s="1214"/>
      <c r="C38" s="1228"/>
      <c r="D38" s="1228"/>
      <c r="E38" s="1228"/>
      <c r="F38" s="1228"/>
      <c r="G38" s="1228"/>
      <c r="H38" s="1228"/>
      <c r="I38" s="1228"/>
      <c r="J38" s="1228"/>
      <c r="K38" s="1228"/>
      <c r="L38" s="1228"/>
    </row>
    <row r="39" spans="1:12" x14ac:dyDescent="0.25">
      <c r="A39" s="1214" t="s">
        <v>23</v>
      </c>
      <c r="B39" s="1214"/>
      <c r="C39" s="1228"/>
      <c r="D39" s="1228"/>
      <c r="E39" s="1228"/>
      <c r="F39" s="1228"/>
      <c r="G39" s="1228"/>
      <c r="H39" s="1228"/>
      <c r="I39" s="1228"/>
      <c r="J39" s="1228"/>
      <c r="K39" s="1228"/>
      <c r="L39" s="1228"/>
    </row>
    <row r="40" spans="1:12" x14ac:dyDescent="0.25">
      <c r="A40" s="1214" t="s">
        <v>24</v>
      </c>
      <c r="B40" s="1214"/>
      <c r="C40" s="1228"/>
      <c r="D40" s="1228"/>
      <c r="E40" s="1228"/>
      <c r="F40" s="1228"/>
      <c r="G40" s="1228"/>
      <c r="H40" s="1228"/>
      <c r="I40" s="1228"/>
      <c r="J40" s="1228"/>
      <c r="K40" s="1228"/>
      <c r="L40" s="1228"/>
    </row>
    <row r="41" spans="1:12" ht="31.5" x14ac:dyDescent="0.25">
      <c r="A41" s="1214" t="s">
        <v>25</v>
      </c>
      <c r="B41" s="1214"/>
      <c r="C41" s="1228"/>
      <c r="D41" s="1228"/>
      <c r="E41" s="1228"/>
      <c r="F41" s="1228"/>
      <c r="G41" s="1228"/>
      <c r="H41" s="1228"/>
      <c r="I41" s="1228"/>
      <c r="J41" s="1228"/>
      <c r="K41" s="1228"/>
      <c r="L41" s="1228"/>
    </row>
    <row r="42" spans="1:12" ht="31.5" x14ac:dyDescent="0.25">
      <c r="A42" s="1214" t="s">
        <v>26</v>
      </c>
      <c r="B42" s="1214"/>
      <c r="C42" s="1228"/>
      <c r="D42" s="1228"/>
      <c r="E42" s="1228"/>
      <c r="F42" s="1228"/>
      <c r="G42" s="1228"/>
      <c r="H42" s="1228"/>
      <c r="I42" s="1228"/>
      <c r="J42" s="1228"/>
      <c r="K42" s="1228"/>
      <c r="L42" s="1228"/>
    </row>
    <row r="43" spans="1:12" ht="31.5" x14ac:dyDescent="0.25">
      <c r="A43" s="1214" t="s">
        <v>27</v>
      </c>
      <c r="B43" s="1214"/>
      <c r="C43" s="1228"/>
      <c r="D43" s="1228"/>
      <c r="E43" s="1228"/>
      <c r="F43" s="1228"/>
      <c r="G43" s="1228"/>
      <c r="H43" s="1228"/>
      <c r="I43" s="1228"/>
      <c r="J43" s="1228"/>
      <c r="K43" s="1228"/>
      <c r="L43" s="1228"/>
    </row>
    <row r="44" spans="1:12" ht="31.5" x14ac:dyDescent="0.25">
      <c r="A44" s="1214" t="s">
        <v>28</v>
      </c>
      <c r="B44" s="1214"/>
      <c r="C44" s="1228"/>
      <c r="D44" s="1228"/>
      <c r="E44" s="1228"/>
      <c r="F44" s="1228"/>
      <c r="G44" s="1228"/>
      <c r="H44" s="1228"/>
      <c r="I44" s="1228"/>
      <c r="J44" s="1228"/>
      <c r="K44" s="1228"/>
      <c r="L44" s="1228"/>
    </row>
    <row r="45" spans="1:12" x14ac:dyDescent="0.25">
      <c r="A45" s="1214" t="s">
        <v>29</v>
      </c>
      <c r="B45" s="1214"/>
      <c r="C45" s="1228"/>
      <c r="D45" s="1228"/>
      <c r="E45" s="1228"/>
      <c r="F45" s="1228"/>
      <c r="G45" s="1228"/>
      <c r="H45" s="1228"/>
      <c r="I45" s="1228"/>
      <c r="J45" s="1228"/>
      <c r="K45" s="1228"/>
      <c r="L45" s="1228"/>
    </row>
    <row r="46" spans="1:12" ht="31.5" x14ac:dyDescent="0.25">
      <c r="A46" s="1214" t="s">
        <v>30</v>
      </c>
      <c r="B46" s="1214"/>
      <c r="C46" s="1228"/>
      <c r="D46" s="1228"/>
      <c r="E46" s="1228"/>
      <c r="F46" s="1228"/>
      <c r="G46" s="1228"/>
      <c r="H46" s="1228"/>
      <c r="I46" s="1228"/>
      <c r="J46" s="1228"/>
      <c r="K46" s="1228"/>
      <c r="L46" s="1228"/>
    </row>
    <row r="47" spans="1:12" x14ac:dyDescent="0.25">
      <c r="A47" s="1214" t="s">
        <v>31</v>
      </c>
      <c r="B47" s="1214"/>
      <c r="C47" s="1228"/>
      <c r="D47" s="1228"/>
      <c r="E47" s="1228"/>
      <c r="F47" s="1228"/>
      <c r="G47" s="1228"/>
      <c r="H47" s="1228"/>
      <c r="I47" s="1228"/>
      <c r="J47" s="1228"/>
      <c r="K47" s="1228"/>
      <c r="L47" s="1228"/>
    </row>
    <row r="48" spans="1:12" s="248" customFormat="1" x14ac:dyDescent="0.25">
      <c r="A48" s="1229" t="s">
        <v>32</v>
      </c>
      <c r="B48" s="1229"/>
      <c r="C48" s="1230"/>
      <c r="D48" s="1230"/>
      <c r="E48" s="1230"/>
      <c r="F48" s="1230"/>
      <c r="G48" s="1230"/>
      <c r="H48" s="1230"/>
      <c r="I48" s="1230"/>
      <c r="J48" s="1230"/>
      <c r="K48" s="1230"/>
      <c r="L48" s="1230"/>
    </row>
    <row r="49" spans="1:12" x14ac:dyDescent="0.25">
      <c r="A49" s="1225"/>
      <c r="B49" s="1225"/>
      <c r="C49" s="1225"/>
      <c r="D49" s="1225"/>
      <c r="E49" s="1225"/>
      <c r="F49" s="1225"/>
      <c r="G49" s="1225"/>
      <c r="H49" s="1225"/>
      <c r="I49" s="1225"/>
      <c r="J49" s="1225"/>
      <c r="K49" s="1225"/>
      <c r="L49" s="1225"/>
    </row>
    <row r="50" spans="1:12" x14ac:dyDescent="0.25">
      <c r="A50" s="1733" t="s">
        <v>35</v>
      </c>
      <c r="B50" s="1733"/>
      <c r="C50" s="1733"/>
      <c r="D50" s="1231"/>
      <c r="E50" s="1231"/>
      <c r="F50" s="1231"/>
      <c r="G50" s="1231"/>
      <c r="H50" s="1231"/>
      <c r="I50" s="1231"/>
      <c r="J50" s="1231"/>
      <c r="K50" s="1231"/>
      <c r="L50" s="1231"/>
    </row>
    <row r="51" spans="1:12" x14ac:dyDescent="0.25">
      <c r="A51" s="1734" t="s">
        <v>36</v>
      </c>
      <c r="B51" s="1734"/>
      <c r="C51" s="1734"/>
      <c r="D51" s="1231"/>
      <c r="E51" s="1225"/>
      <c r="F51" s="1225"/>
      <c r="G51" s="1225"/>
      <c r="H51" s="1225"/>
      <c r="I51" s="1225"/>
      <c r="J51" s="1225"/>
      <c r="K51" s="1225"/>
      <c r="L51" s="1225"/>
    </row>
    <row r="52" spans="1:12" x14ac:dyDescent="0.25">
      <c r="A52" s="1231"/>
      <c r="B52" s="1231"/>
      <c r="C52" s="1231"/>
      <c r="D52" s="1231"/>
      <c r="E52" s="1231"/>
      <c r="F52" s="1231"/>
      <c r="G52" s="1231"/>
      <c r="H52" s="1231"/>
      <c r="I52" s="1231"/>
      <c r="J52" s="1231"/>
      <c r="K52" s="1231"/>
      <c r="L52" s="1231"/>
    </row>
    <row r="53" spans="1:12" x14ac:dyDescent="0.25">
      <c r="A53" s="1225"/>
      <c r="B53" s="1225"/>
      <c r="C53" s="1225"/>
      <c r="D53" s="1225"/>
      <c r="E53" s="1225"/>
      <c r="F53" s="1225"/>
      <c r="G53" s="1225"/>
      <c r="H53" s="1225"/>
      <c r="I53" s="1225"/>
      <c r="J53" s="1225"/>
      <c r="K53" s="1225"/>
      <c r="L53" s="1225"/>
    </row>
    <row r="54" spans="1:12" x14ac:dyDescent="0.25">
      <c r="A54" s="1225"/>
      <c r="B54" s="1225"/>
      <c r="C54" s="1225"/>
      <c r="D54" s="1225"/>
      <c r="E54" s="1225"/>
      <c r="F54" s="1225"/>
      <c r="G54" s="1225"/>
      <c r="H54" s="1225"/>
      <c r="I54" s="1225"/>
      <c r="J54" s="1225"/>
      <c r="K54" s="1225"/>
      <c r="L54" s="1225"/>
    </row>
    <row r="55" spans="1:12" x14ac:dyDescent="0.25">
      <c r="A55" s="1732" t="s">
        <v>37</v>
      </c>
      <c r="B55" s="1732"/>
      <c r="C55" s="1732"/>
      <c r="D55" s="1732"/>
      <c r="E55" s="1732"/>
      <c r="F55" s="1732"/>
      <c r="G55" s="1732"/>
      <c r="H55" s="1732"/>
      <c r="I55" s="1206"/>
      <c r="J55" s="1206"/>
      <c r="K55" s="1206"/>
      <c r="L55" s="1206"/>
    </row>
    <row r="56" spans="1:12" ht="16.5" thickBot="1" x14ac:dyDescent="0.3">
      <c r="A56" s="1225"/>
      <c r="B56" s="1225"/>
      <c r="C56" s="1225"/>
      <c r="D56" s="1225"/>
      <c r="E56" s="1225"/>
      <c r="F56" s="1225"/>
      <c r="G56" s="1225"/>
      <c r="H56" s="1225"/>
      <c r="I56" s="1225"/>
      <c r="J56" s="1225"/>
      <c r="K56" s="1225"/>
      <c r="L56" s="1225"/>
    </row>
    <row r="57" spans="1:12" ht="16.5" thickBot="1" x14ac:dyDescent="0.3">
      <c r="A57" s="1225"/>
      <c r="B57" s="1735" t="s">
        <v>38</v>
      </c>
      <c r="C57" s="1736"/>
      <c r="D57" s="1225"/>
      <c r="E57" s="1227"/>
      <c r="F57" s="1227"/>
      <c r="G57" s="1227"/>
      <c r="H57" s="1231"/>
      <c r="I57" s="1225"/>
      <c r="J57" s="1225"/>
      <c r="K57" s="1225"/>
      <c r="L57" s="1204"/>
    </row>
    <row r="58" spans="1:12" ht="78.75" x14ac:dyDescent="0.25">
      <c r="A58" s="1202" t="s">
        <v>33</v>
      </c>
      <c r="B58" s="1232" t="s">
        <v>39</v>
      </c>
      <c r="C58" s="1233" t="s">
        <v>40</v>
      </c>
      <c r="D58" s="1234" t="s">
        <v>41</v>
      </c>
      <c r="E58" s="1208" t="s">
        <v>42</v>
      </c>
      <c r="F58" s="1208" t="s">
        <v>43</v>
      </c>
      <c r="G58" s="1208" t="s">
        <v>44</v>
      </c>
      <c r="H58" s="1204"/>
      <c r="I58" s="1204"/>
      <c r="J58" s="1204"/>
      <c r="K58" s="1204"/>
      <c r="L58" s="1204"/>
    </row>
    <row r="59" spans="1:12" ht="31.5" x14ac:dyDescent="0.25">
      <c r="A59" s="1211" t="s">
        <v>15</v>
      </c>
      <c r="B59" s="1215">
        <v>25</v>
      </c>
      <c r="C59" s="1208">
        <v>14</v>
      </c>
      <c r="D59" s="1208">
        <v>64</v>
      </c>
      <c r="E59" s="1201">
        <v>26</v>
      </c>
      <c r="F59" s="1201">
        <v>52</v>
      </c>
      <c r="G59" s="1235">
        <v>10</v>
      </c>
      <c r="H59" s="1204"/>
      <c r="I59" s="1204"/>
      <c r="J59" s="1204"/>
      <c r="K59" s="1204"/>
      <c r="L59" s="1204"/>
    </row>
    <row r="60" spans="1:12" ht="47.25" x14ac:dyDescent="0.25">
      <c r="A60" s="1217" t="s">
        <v>16</v>
      </c>
      <c r="B60" s="1219">
        <v>0</v>
      </c>
      <c r="C60" s="1220">
        <v>0</v>
      </c>
      <c r="D60" s="1236">
        <v>1</v>
      </c>
      <c r="E60" s="1237">
        <v>0</v>
      </c>
      <c r="F60" s="1237">
        <v>0</v>
      </c>
      <c r="G60" s="1238">
        <v>0</v>
      </c>
      <c r="H60" s="1239"/>
      <c r="I60" s="1239"/>
      <c r="J60" s="1239"/>
      <c r="K60" s="1239"/>
      <c r="L60" s="1239"/>
    </row>
    <row r="61" spans="1:12" ht="31.5" x14ac:dyDescent="0.25">
      <c r="A61" s="1217" t="s">
        <v>17</v>
      </c>
      <c r="B61" s="1219">
        <v>8</v>
      </c>
      <c r="C61" s="1220">
        <v>1</v>
      </c>
      <c r="D61" s="1236">
        <v>11</v>
      </c>
      <c r="E61" s="1237">
        <v>5</v>
      </c>
      <c r="F61" s="1237">
        <v>16</v>
      </c>
      <c r="G61" s="1238">
        <v>1</v>
      </c>
      <c r="H61" s="1239"/>
      <c r="I61" s="1239"/>
      <c r="J61" s="1239"/>
      <c r="K61" s="1239"/>
      <c r="L61" s="1239"/>
    </row>
    <row r="62" spans="1:12" ht="31.5" x14ac:dyDescent="0.25">
      <c r="A62" s="1217" t="s">
        <v>18</v>
      </c>
      <c r="B62" s="1219">
        <v>2</v>
      </c>
      <c r="C62" s="1220">
        <v>45</v>
      </c>
      <c r="D62" s="1236">
        <v>3</v>
      </c>
      <c r="E62" s="1237">
        <v>2</v>
      </c>
      <c r="F62" s="1237">
        <v>3</v>
      </c>
      <c r="G62" s="1238">
        <v>3</v>
      </c>
      <c r="H62" s="1239"/>
      <c r="I62" s="1239"/>
      <c r="J62" s="1239"/>
      <c r="K62" s="1239"/>
      <c r="L62" s="1239"/>
    </row>
    <row r="63" spans="1:12" ht="31.5" x14ac:dyDescent="0.25">
      <c r="A63" s="1217" t="s">
        <v>19</v>
      </c>
      <c r="B63" s="1219">
        <v>1</v>
      </c>
      <c r="C63" s="1220">
        <v>4</v>
      </c>
      <c r="D63" s="1236">
        <v>1</v>
      </c>
      <c r="E63" s="1237">
        <v>0</v>
      </c>
      <c r="F63" s="1237">
        <v>0</v>
      </c>
      <c r="G63" s="1238">
        <v>0</v>
      </c>
      <c r="H63" s="1239"/>
      <c r="I63" s="1239"/>
      <c r="J63" s="1239"/>
      <c r="K63" s="1239"/>
      <c r="L63" s="1239"/>
    </row>
    <row r="64" spans="1:12" x14ac:dyDescent="0.25">
      <c r="A64" s="1217" t="s">
        <v>20</v>
      </c>
      <c r="B64" s="1219">
        <v>0</v>
      </c>
      <c r="C64" s="1220">
        <v>0</v>
      </c>
      <c r="D64" s="1236">
        <v>2</v>
      </c>
      <c r="E64" s="1237">
        <v>1</v>
      </c>
      <c r="F64" s="1237">
        <v>1</v>
      </c>
      <c r="G64" s="1238">
        <v>0</v>
      </c>
      <c r="H64" s="1239"/>
      <c r="I64" s="1239"/>
      <c r="J64" s="1239"/>
      <c r="K64" s="1239"/>
      <c r="L64" s="1239"/>
    </row>
    <row r="65" spans="1:12" x14ac:dyDescent="0.25">
      <c r="A65" s="1217" t="s">
        <v>21</v>
      </c>
      <c r="B65" s="1219">
        <v>3</v>
      </c>
      <c r="C65" s="1220">
        <v>2</v>
      </c>
      <c r="D65" s="1236">
        <v>6</v>
      </c>
      <c r="E65" s="1237">
        <v>2</v>
      </c>
      <c r="F65" s="1237">
        <v>1</v>
      </c>
      <c r="G65" s="1238">
        <v>0</v>
      </c>
      <c r="H65" s="1239"/>
      <c r="I65" s="1239"/>
      <c r="J65" s="1239"/>
      <c r="K65" s="1239"/>
      <c r="L65" s="1239"/>
    </row>
    <row r="66" spans="1:12" x14ac:dyDescent="0.25">
      <c r="A66" s="1217" t="s">
        <v>22</v>
      </c>
      <c r="B66" s="1219">
        <v>3</v>
      </c>
      <c r="C66" s="1220">
        <v>0</v>
      </c>
      <c r="D66" s="1236">
        <v>6</v>
      </c>
      <c r="E66" s="1237">
        <v>3</v>
      </c>
      <c r="F66" s="1237">
        <v>2</v>
      </c>
      <c r="G66" s="1238">
        <v>0</v>
      </c>
      <c r="H66" s="1239"/>
      <c r="I66" s="1239"/>
      <c r="J66" s="1239"/>
      <c r="K66" s="1239"/>
      <c r="L66" s="1239"/>
    </row>
    <row r="67" spans="1:12" x14ac:dyDescent="0.25">
      <c r="A67" s="1217" t="s">
        <v>23</v>
      </c>
      <c r="B67" s="1219">
        <v>0</v>
      </c>
      <c r="C67" s="1220">
        <v>0</v>
      </c>
      <c r="D67" s="1236">
        <v>0</v>
      </c>
      <c r="E67" s="1237">
        <v>0</v>
      </c>
      <c r="F67" s="1237">
        <v>0</v>
      </c>
      <c r="G67" s="1238">
        <v>0</v>
      </c>
      <c r="H67" s="1239"/>
      <c r="I67" s="1239"/>
      <c r="J67" s="1239"/>
      <c r="K67" s="1239"/>
      <c r="L67" s="1239"/>
    </row>
    <row r="68" spans="1:12" x14ac:dyDescent="0.25">
      <c r="A68" s="1217" t="s">
        <v>24</v>
      </c>
      <c r="B68" s="1219">
        <v>3</v>
      </c>
      <c r="C68" s="1220">
        <v>0</v>
      </c>
      <c r="D68" s="1236">
        <v>11</v>
      </c>
      <c r="E68" s="1237">
        <v>0</v>
      </c>
      <c r="F68" s="1237">
        <v>1</v>
      </c>
      <c r="G68" s="1238">
        <v>0</v>
      </c>
      <c r="H68" s="1239"/>
      <c r="I68" s="1239"/>
      <c r="J68" s="1239"/>
      <c r="K68" s="1239"/>
      <c r="L68" s="1239"/>
    </row>
    <row r="69" spans="1:12" ht="31.5" x14ac:dyDescent="0.25">
      <c r="A69" s="1217" t="s">
        <v>25</v>
      </c>
      <c r="B69" s="1219">
        <v>21</v>
      </c>
      <c r="C69" s="1220">
        <v>23</v>
      </c>
      <c r="D69" s="1236">
        <v>8</v>
      </c>
      <c r="E69" s="1237">
        <v>6</v>
      </c>
      <c r="F69" s="1237">
        <v>21</v>
      </c>
      <c r="G69" s="1238">
        <v>3</v>
      </c>
      <c r="H69" s="1239"/>
      <c r="I69" s="1239"/>
      <c r="J69" s="1239"/>
      <c r="K69" s="1239"/>
      <c r="L69" s="1239"/>
    </row>
    <row r="70" spans="1:12" ht="31.5" x14ac:dyDescent="0.25">
      <c r="A70" s="1217" t="s">
        <v>26</v>
      </c>
      <c r="B70" s="1219">
        <v>0</v>
      </c>
      <c r="C70" s="1220">
        <v>0</v>
      </c>
      <c r="D70" s="1236">
        <v>0</v>
      </c>
      <c r="E70" s="1237">
        <v>0</v>
      </c>
      <c r="F70" s="1237">
        <v>0</v>
      </c>
      <c r="G70" s="1238">
        <v>0</v>
      </c>
      <c r="H70" s="1239"/>
      <c r="I70" s="1239"/>
      <c r="J70" s="1239"/>
      <c r="K70" s="1239"/>
      <c r="L70" s="1239"/>
    </row>
    <row r="71" spans="1:12" ht="31.5" x14ac:dyDescent="0.25">
      <c r="A71" s="1217" t="s">
        <v>27</v>
      </c>
      <c r="B71" s="1219">
        <v>0</v>
      </c>
      <c r="C71" s="1220">
        <v>32</v>
      </c>
      <c r="D71" s="1236">
        <v>0</v>
      </c>
      <c r="E71" s="1237">
        <v>3</v>
      </c>
      <c r="F71" s="1237">
        <v>2</v>
      </c>
      <c r="G71" s="1238">
        <v>0</v>
      </c>
      <c r="H71" s="1239"/>
      <c r="I71" s="1239"/>
      <c r="J71" s="1239"/>
      <c r="K71" s="1239"/>
      <c r="L71" s="1239"/>
    </row>
    <row r="72" spans="1:12" ht="31.5" x14ac:dyDescent="0.25">
      <c r="A72" s="1217" t="s">
        <v>28</v>
      </c>
      <c r="B72" s="1219">
        <v>0</v>
      </c>
      <c r="C72" s="1220">
        <v>0</v>
      </c>
      <c r="D72" s="1236">
        <v>0</v>
      </c>
      <c r="E72" s="1237">
        <v>0</v>
      </c>
      <c r="F72" s="1237">
        <v>0</v>
      </c>
      <c r="G72" s="1238">
        <v>0</v>
      </c>
      <c r="H72" s="1239"/>
      <c r="I72" s="1239"/>
      <c r="J72" s="1239"/>
      <c r="K72" s="1239"/>
      <c r="L72" s="1239"/>
    </row>
    <row r="73" spans="1:12" x14ac:dyDescent="0.25">
      <c r="A73" s="1217" t="s">
        <v>29</v>
      </c>
      <c r="B73" s="1219">
        <v>0</v>
      </c>
      <c r="C73" s="1220">
        <v>0</v>
      </c>
      <c r="D73" s="1236">
        <v>0</v>
      </c>
      <c r="E73" s="1237">
        <v>0</v>
      </c>
      <c r="F73" s="1237">
        <v>0</v>
      </c>
      <c r="G73" s="1238">
        <v>0</v>
      </c>
      <c r="H73" s="1239"/>
      <c r="I73" s="1239"/>
      <c r="J73" s="1239"/>
      <c r="K73" s="1239"/>
      <c r="L73" s="1239"/>
    </row>
    <row r="74" spans="1:12" ht="31.5" x14ac:dyDescent="0.25">
      <c r="A74" s="1211" t="s">
        <v>30</v>
      </c>
      <c r="B74" s="1215">
        <v>0</v>
      </c>
      <c r="C74" s="1214">
        <v>16</v>
      </c>
      <c r="D74" s="1208">
        <v>0</v>
      </c>
      <c r="E74" s="1201">
        <v>0</v>
      </c>
      <c r="F74" s="1201">
        <v>1</v>
      </c>
      <c r="G74" s="1235">
        <v>0</v>
      </c>
      <c r="H74" s="1204"/>
      <c r="I74" s="1204"/>
      <c r="J74" s="1204"/>
      <c r="K74" s="1204"/>
      <c r="L74" s="1204"/>
    </row>
    <row r="75" spans="1:12" x14ac:dyDescent="0.25">
      <c r="A75" s="1211" t="s">
        <v>31</v>
      </c>
      <c r="B75" s="1215">
        <v>2</v>
      </c>
      <c r="C75" s="1214">
        <v>2</v>
      </c>
      <c r="D75" s="1208">
        <v>20</v>
      </c>
      <c r="E75" s="1201">
        <v>8</v>
      </c>
      <c r="F75" s="1201">
        <v>22</v>
      </c>
      <c r="G75" s="1240">
        <v>0</v>
      </c>
      <c r="H75" s="1204"/>
      <c r="I75" s="1204"/>
      <c r="J75" s="1204"/>
      <c r="K75" s="1204"/>
      <c r="L75" s="1204"/>
    </row>
    <row r="76" spans="1:12" s="248" customFormat="1" ht="16.5" thickBot="1" x14ac:dyDescent="0.3">
      <c r="A76" s="1223" t="s">
        <v>32</v>
      </c>
      <c r="B76" s="1241">
        <v>68</v>
      </c>
      <c r="C76" s="1241">
        <v>139</v>
      </c>
      <c r="D76" s="1241">
        <v>133</v>
      </c>
      <c r="E76" s="1241">
        <v>56</v>
      </c>
      <c r="F76" s="1241">
        <v>122</v>
      </c>
      <c r="G76" s="1241">
        <v>17</v>
      </c>
      <c r="H76" s="1242"/>
      <c r="I76" s="1242"/>
      <c r="J76" s="1242"/>
      <c r="K76" s="1243"/>
      <c r="L76" s="1242"/>
    </row>
    <row r="77" spans="1:12" ht="31.5" x14ac:dyDescent="0.25">
      <c r="A77" s="1225" t="s">
        <v>45</v>
      </c>
      <c r="B77" s="1225"/>
      <c r="C77" s="1244"/>
      <c r="D77" s="1226"/>
      <c r="E77" s="1226"/>
      <c r="F77" s="1225"/>
      <c r="G77" s="1225"/>
      <c r="H77" s="1225"/>
      <c r="I77" s="1225"/>
      <c r="J77" s="1225"/>
      <c r="K77" s="1225"/>
      <c r="L77" s="1225"/>
    </row>
    <row r="78" spans="1:12" x14ac:dyDescent="0.25">
      <c r="A78" s="1225"/>
      <c r="B78" s="1225"/>
      <c r="C78" s="1225"/>
      <c r="D78" s="1225"/>
      <c r="E78" s="1225"/>
      <c r="F78" s="1225"/>
      <c r="G78" s="1225"/>
      <c r="H78" s="1225"/>
      <c r="I78" s="1225"/>
      <c r="J78" s="1225"/>
      <c r="K78" s="1225"/>
      <c r="L78" s="1225"/>
    </row>
    <row r="79" spans="1:12" ht="94.5" x14ac:dyDescent="0.25">
      <c r="A79" s="1225" t="s">
        <v>46</v>
      </c>
      <c r="B79" s="1225"/>
      <c r="C79" s="1225"/>
      <c r="D79" s="1225"/>
      <c r="E79" s="1225"/>
      <c r="F79" s="1225"/>
      <c r="G79" s="1225"/>
      <c r="H79" s="1225"/>
      <c r="I79" s="1225"/>
      <c r="J79" s="1225"/>
      <c r="K79" s="1225"/>
      <c r="L79" s="1225"/>
    </row>
    <row r="80" spans="1:12" x14ac:dyDescent="0.25">
      <c r="A80" s="1225"/>
      <c r="B80" s="1225"/>
      <c r="C80" s="1225"/>
      <c r="D80" s="1225"/>
      <c r="E80" s="1225"/>
      <c r="F80" s="1225"/>
      <c r="G80" s="1225"/>
      <c r="H80" s="1225"/>
      <c r="I80" s="1225"/>
      <c r="J80" s="1225"/>
      <c r="K80" s="1225"/>
      <c r="L80" s="1225"/>
    </row>
    <row r="81" spans="1:12" ht="78.75" x14ac:dyDescent="0.25">
      <c r="A81" s="1202" t="s">
        <v>33</v>
      </c>
      <c r="B81" s="1208" t="s">
        <v>47</v>
      </c>
      <c r="C81" s="1208" t="s">
        <v>48</v>
      </c>
      <c r="D81" s="1208" t="s">
        <v>10</v>
      </c>
      <c r="E81" s="1208" t="s">
        <v>49</v>
      </c>
      <c r="F81" s="1208" t="s">
        <v>50</v>
      </c>
      <c r="G81" s="1208" t="s">
        <v>51</v>
      </c>
      <c r="H81" s="1208" t="s">
        <v>52</v>
      </c>
      <c r="I81" s="1225"/>
      <c r="J81" s="1225"/>
      <c r="K81" s="1225"/>
      <c r="L81" s="1225"/>
    </row>
    <row r="82" spans="1:12" ht="31.5" x14ac:dyDescent="0.25">
      <c r="A82" s="1211" t="s">
        <v>15</v>
      </c>
      <c r="B82" s="1214">
        <v>52</v>
      </c>
      <c r="C82" s="1214">
        <v>2</v>
      </c>
      <c r="D82" s="1214">
        <v>16</v>
      </c>
      <c r="E82" s="1214">
        <v>34</v>
      </c>
      <c r="F82" s="1214">
        <v>0</v>
      </c>
      <c r="G82" s="1214">
        <v>0</v>
      </c>
      <c r="H82" s="1214">
        <v>0</v>
      </c>
      <c r="I82" s="1225"/>
      <c r="J82" s="1225"/>
      <c r="K82" s="1225"/>
      <c r="L82" s="1225"/>
    </row>
    <row r="83" spans="1:12" ht="47.25" x14ac:dyDescent="0.25">
      <c r="A83" s="1211" t="s">
        <v>16</v>
      </c>
      <c r="B83" s="1214">
        <v>0</v>
      </c>
      <c r="C83" s="1214">
        <v>0</v>
      </c>
      <c r="D83" s="1214">
        <v>0</v>
      </c>
      <c r="E83" s="1214">
        <v>0</v>
      </c>
      <c r="F83" s="1214">
        <v>0</v>
      </c>
      <c r="G83" s="1214">
        <v>0</v>
      </c>
      <c r="H83" s="1214">
        <v>0</v>
      </c>
      <c r="I83" s="1225"/>
      <c r="J83" s="1225"/>
      <c r="K83" s="1225"/>
      <c r="L83" s="1225"/>
    </row>
    <row r="84" spans="1:12" ht="31.5" x14ac:dyDescent="0.25">
      <c r="A84" s="1217" t="s">
        <v>17</v>
      </c>
      <c r="B84" s="1220">
        <v>16</v>
      </c>
      <c r="C84" s="1220">
        <v>2</v>
      </c>
      <c r="D84" s="1220">
        <v>6</v>
      </c>
      <c r="E84" s="1220">
        <v>8</v>
      </c>
      <c r="F84" s="1220">
        <v>0</v>
      </c>
      <c r="G84" s="1220">
        <v>0</v>
      </c>
      <c r="H84" s="1220">
        <v>0</v>
      </c>
      <c r="I84" s="1245"/>
      <c r="J84" s="1245"/>
      <c r="K84" s="1245"/>
      <c r="L84" s="1245"/>
    </row>
    <row r="85" spans="1:12" ht="31.5" x14ac:dyDescent="0.25">
      <c r="A85" s="1217" t="s">
        <v>18</v>
      </c>
      <c r="B85" s="1220">
        <v>3</v>
      </c>
      <c r="C85" s="1220">
        <v>3</v>
      </c>
      <c r="D85" s="1220">
        <v>0</v>
      </c>
      <c r="E85" s="1220">
        <v>0</v>
      </c>
      <c r="F85" s="1220">
        <v>0</v>
      </c>
      <c r="G85" s="1220">
        <v>0</v>
      </c>
      <c r="H85" s="1220">
        <v>0</v>
      </c>
      <c r="I85" s="1245"/>
      <c r="J85" s="1245"/>
      <c r="K85" s="1245"/>
      <c r="L85" s="1245"/>
    </row>
    <row r="86" spans="1:12" ht="31.5" x14ac:dyDescent="0.25">
      <c r="A86" s="1217" t="s">
        <v>19</v>
      </c>
      <c r="B86" s="1220">
        <v>0</v>
      </c>
      <c r="C86" s="1220">
        <v>0</v>
      </c>
      <c r="D86" s="1220">
        <v>0</v>
      </c>
      <c r="E86" s="1220">
        <v>0</v>
      </c>
      <c r="F86" s="1220">
        <v>0</v>
      </c>
      <c r="G86" s="1220">
        <v>0</v>
      </c>
      <c r="H86" s="1220">
        <v>0</v>
      </c>
      <c r="I86" s="1245"/>
      <c r="J86" s="1245"/>
      <c r="K86" s="1245"/>
      <c r="L86" s="1245"/>
    </row>
    <row r="87" spans="1:12" x14ac:dyDescent="0.25">
      <c r="A87" s="1217" t="s">
        <v>20</v>
      </c>
      <c r="B87" s="1220">
        <v>1</v>
      </c>
      <c r="C87" s="1220">
        <v>0</v>
      </c>
      <c r="D87" s="1220">
        <v>0</v>
      </c>
      <c r="E87" s="1220">
        <v>1</v>
      </c>
      <c r="F87" s="1220">
        <v>0</v>
      </c>
      <c r="G87" s="1220">
        <v>0</v>
      </c>
      <c r="H87" s="1220">
        <v>0</v>
      </c>
      <c r="I87" s="1245"/>
      <c r="J87" s="1245"/>
      <c r="K87" s="1245"/>
      <c r="L87" s="1245"/>
    </row>
    <row r="88" spans="1:12" x14ac:dyDescent="0.25">
      <c r="A88" s="1217" t="s">
        <v>21</v>
      </c>
      <c r="B88" s="1220">
        <v>1</v>
      </c>
      <c r="C88" s="1220">
        <v>0</v>
      </c>
      <c r="D88" s="1220">
        <v>0</v>
      </c>
      <c r="E88" s="1220">
        <v>1</v>
      </c>
      <c r="F88" s="1220">
        <v>0</v>
      </c>
      <c r="G88" s="1220">
        <v>0</v>
      </c>
      <c r="H88" s="1220">
        <v>0</v>
      </c>
      <c r="I88" s="1245"/>
      <c r="J88" s="1245"/>
      <c r="K88" s="1245"/>
      <c r="L88" s="1245"/>
    </row>
    <row r="89" spans="1:12" x14ac:dyDescent="0.25">
      <c r="A89" s="1217" t="s">
        <v>22</v>
      </c>
      <c r="B89" s="1220">
        <v>2</v>
      </c>
      <c r="C89" s="1220">
        <v>0</v>
      </c>
      <c r="D89" s="1220">
        <v>0</v>
      </c>
      <c r="E89" s="1220">
        <v>2</v>
      </c>
      <c r="F89" s="1220">
        <v>0</v>
      </c>
      <c r="G89" s="1220">
        <v>0</v>
      </c>
      <c r="H89" s="1220">
        <v>0</v>
      </c>
      <c r="I89" s="1245"/>
      <c r="J89" s="1245"/>
      <c r="K89" s="1245"/>
      <c r="L89" s="1245"/>
    </row>
    <row r="90" spans="1:12" x14ac:dyDescent="0.25">
      <c r="A90" s="1217" t="s">
        <v>23</v>
      </c>
      <c r="B90" s="1220">
        <v>0</v>
      </c>
      <c r="C90" s="1220">
        <v>0</v>
      </c>
      <c r="D90" s="1220">
        <v>0</v>
      </c>
      <c r="E90" s="1220">
        <v>0</v>
      </c>
      <c r="F90" s="1220">
        <v>0</v>
      </c>
      <c r="G90" s="1220">
        <v>0</v>
      </c>
      <c r="H90" s="1220">
        <v>0</v>
      </c>
      <c r="I90" s="1245"/>
      <c r="J90" s="1245"/>
      <c r="K90" s="1245"/>
      <c r="L90" s="1245"/>
    </row>
    <row r="91" spans="1:12" x14ac:dyDescent="0.25">
      <c r="A91" s="1217" t="s">
        <v>24</v>
      </c>
      <c r="B91" s="1220">
        <v>1</v>
      </c>
      <c r="C91" s="1220">
        <v>0</v>
      </c>
      <c r="D91" s="1220">
        <v>0</v>
      </c>
      <c r="E91" s="1220">
        <v>1</v>
      </c>
      <c r="F91" s="1220">
        <v>0</v>
      </c>
      <c r="G91" s="1220">
        <v>0</v>
      </c>
      <c r="H91" s="1220">
        <v>0</v>
      </c>
      <c r="I91" s="1245"/>
      <c r="J91" s="1245"/>
      <c r="K91" s="1245"/>
      <c r="L91" s="1245"/>
    </row>
    <row r="92" spans="1:12" ht="31.5" x14ac:dyDescent="0.25">
      <c r="A92" s="1217" t="s">
        <v>25</v>
      </c>
      <c r="B92" s="1220">
        <v>21</v>
      </c>
      <c r="C92" s="1220">
        <v>6</v>
      </c>
      <c r="D92" s="1220">
        <v>14</v>
      </c>
      <c r="E92" s="1220">
        <v>1</v>
      </c>
      <c r="F92" s="1220">
        <v>0</v>
      </c>
      <c r="G92" s="1220">
        <v>0</v>
      </c>
      <c r="H92" s="1220">
        <v>0</v>
      </c>
      <c r="I92" s="1245"/>
      <c r="J92" s="1245"/>
      <c r="K92" s="1245"/>
      <c r="L92" s="1245"/>
    </row>
    <row r="93" spans="1:12" ht="31.5" x14ac:dyDescent="0.25">
      <c r="A93" s="1217" t="s">
        <v>26</v>
      </c>
      <c r="B93" s="1220">
        <v>0</v>
      </c>
      <c r="C93" s="1220">
        <v>0</v>
      </c>
      <c r="D93" s="1220">
        <v>0</v>
      </c>
      <c r="E93" s="1220">
        <v>0</v>
      </c>
      <c r="F93" s="1220">
        <v>0</v>
      </c>
      <c r="G93" s="1220">
        <v>0</v>
      </c>
      <c r="H93" s="1220">
        <v>0</v>
      </c>
      <c r="I93" s="1245"/>
      <c r="J93" s="1245"/>
      <c r="K93" s="1245"/>
      <c r="L93" s="1245"/>
    </row>
    <row r="94" spans="1:12" ht="31.5" x14ac:dyDescent="0.25">
      <c r="A94" s="1217" t="s">
        <v>27</v>
      </c>
      <c r="B94" s="1220">
        <v>2</v>
      </c>
      <c r="C94" s="1220">
        <v>1</v>
      </c>
      <c r="D94" s="1220">
        <v>1</v>
      </c>
      <c r="E94" s="1220">
        <v>0</v>
      </c>
      <c r="F94" s="1220">
        <v>0</v>
      </c>
      <c r="G94" s="1220">
        <v>0</v>
      </c>
      <c r="H94" s="1220">
        <v>0</v>
      </c>
      <c r="I94" s="1245"/>
      <c r="J94" s="1245"/>
      <c r="K94" s="1245"/>
      <c r="L94" s="1245"/>
    </row>
    <row r="95" spans="1:12" ht="31.5" x14ac:dyDescent="0.25">
      <c r="A95" s="1217" t="s">
        <v>28</v>
      </c>
      <c r="B95" s="1220">
        <v>0</v>
      </c>
      <c r="C95" s="1220">
        <v>0</v>
      </c>
      <c r="D95" s="1220">
        <v>0</v>
      </c>
      <c r="E95" s="1220">
        <v>0</v>
      </c>
      <c r="F95" s="1220">
        <v>0</v>
      </c>
      <c r="G95" s="1220">
        <v>0</v>
      </c>
      <c r="H95" s="1220">
        <v>0</v>
      </c>
      <c r="I95" s="1245"/>
      <c r="J95" s="1245"/>
      <c r="K95" s="1245"/>
      <c r="L95" s="1245"/>
    </row>
    <row r="96" spans="1:12" x14ac:dyDescent="0.25">
      <c r="A96" s="1217" t="s">
        <v>29</v>
      </c>
      <c r="B96" s="1220">
        <v>0</v>
      </c>
      <c r="C96" s="1220">
        <v>0</v>
      </c>
      <c r="D96" s="1220">
        <v>0</v>
      </c>
      <c r="E96" s="1220">
        <v>0</v>
      </c>
      <c r="F96" s="1220">
        <v>0</v>
      </c>
      <c r="G96" s="1220">
        <v>0</v>
      </c>
      <c r="H96" s="1220">
        <v>0</v>
      </c>
      <c r="I96" s="1245"/>
      <c r="J96" s="1245"/>
      <c r="K96" s="1245"/>
      <c r="L96" s="1245"/>
    </row>
    <row r="97" spans="1:12" ht="31.5" x14ac:dyDescent="0.25">
      <c r="A97" s="1211" t="s">
        <v>30</v>
      </c>
      <c r="B97" s="1214">
        <v>1</v>
      </c>
      <c r="C97" s="1214">
        <v>1</v>
      </c>
      <c r="D97" s="1214">
        <v>0</v>
      </c>
      <c r="E97" s="1214">
        <v>0</v>
      </c>
      <c r="F97" s="1214">
        <v>0</v>
      </c>
      <c r="G97" s="1214">
        <v>0</v>
      </c>
      <c r="H97" s="1214">
        <v>0</v>
      </c>
      <c r="I97" s="1225"/>
      <c r="J97" s="1225"/>
      <c r="K97" s="1225"/>
      <c r="L97" s="1225"/>
    </row>
    <row r="98" spans="1:12" x14ac:dyDescent="0.25">
      <c r="A98" s="1211" t="s">
        <v>31</v>
      </c>
      <c r="B98" s="1201">
        <v>22</v>
      </c>
      <c r="C98" s="1214">
        <v>0</v>
      </c>
      <c r="D98" s="1214">
        <v>12</v>
      </c>
      <c r="E98" s="1214">
        <v>10</v>
      </c>
      <c r="F98" s="1201">
        <v>0</v>
      </c>
      <c r="G98" s="1201">
        <v>0</v>
      </c>
      <c r="H98" s="1246">
        <v>0</v>
      </c>
      <c r="I98" s="1225"/>
      <c r="J98" s="1225"/>
      <c r="K98" s="1225"/>
      <c r="L98" s="1225"/>
    </row>
    <row r="99" spans="1:12" s="248" customFormat="1" ht="16.5" thickBot="1" x14ac:dyDescent="0.3">
      <c r="A99" s="1223" t="s">
        <v>32</v>
      </c>
      <c r="B99" s="1241">
        <v>122</v>
      </c>
      <c r="C99" s="1241">
        <v>15</v>
      </c>
      <c r="D99" s="1241">
        <v>49</v>
      </c>
      <c r="E99" s="1241">
        <v>58</v>
      </c>
      <c r="F99" s="1241">
        <v>0</v>
      </c>
      <c r="G99" s="1241">
        <v>0</v>
      </c>
      <c r="H99" s="1241">
        <v>0</v>
      </c>
      <c r="I99" s="1243"/>
      <c r="J99" s="1243"/>
      <c r="K99" s="1243"/>
      <c r="L99" s="1243"/>
    </row>
    <row r="100" spans="1:12" x14ac:dyDescent="0.25">
      <c r="A100" s="1225"/>
      <c r="B100" s="1201"/>
      <c r="C100" s="1225"/>
      <c r="D100" s="1225"/>
      <c r="E100" s="1225"/>
      <c r="F100" s="1225"/>
      <c r="G100" s="1225"/>
      <c r="H100" s="1225"/>
      <c r="I100" s="1225"/>
      <c r="J100" s="1225"/>
      <c r="K100" s="1225"/>
      <c r="L100" s="1225"/>
    </row>
    <row r="101" spans="1:12" x14ac:dyDescent="0.25">
      <c r="A101" s="1225"/>
      <c r="B101" s="1225"/>
      <c r="C101" s="1225"/>
      <c r="D101" s="1225"/>
      <c r="E101" s="1225"/>
      <c r="F101" s="1225"/>
      <c r="G101" s="1225"/>
      <c r="H101" s="1225"/>
      <c r="I101" s="1225"/>
      <c r="J101" s="1225"/>
      <c r="K101" s="1225"/>
      <c r="L101" s="1225"/>
    </row>
    <row r="102" spans="1:12" ht="110.25" x14ac:dyDescent="0.25">
      <c r="A102" s="1231" t="s">
        <v>53</v>
      </c>
      <c r="B102" s="1231"/>
      <c r="C102" s="1231"/>
      <c r="D102" s="1231"/>
      <c r="E102" s="1231"/>
      <c r="F102" s="1231"/>
      <c r="G102" s="1231"/>
      <c r="H102" s="1231"/>
      <c r="I102" s="1231"/>
      <c r="J102" s="1231"/>
      <c r="K102" s="1231"/>
      <c r="L102" s="1225"/>
    </row>
    <row r="103" spans="1:12" x14ac:dyDescent="0.25">
      <c r="A103" s="1225"/>
      <c r="B103" s="1225"/>
      <c r="C103" s="1225"/>
      <c r="D103" s="1225"/>
      <c r="E103" s="1225"/>
      <c r="F103" s="1225"/>
      <c r="G103" s="1225"/>
      <c r="H103" s="1225"/>
      <c r="I103" s="1225"/>
      <c r="J103" s="1225"/>
      <c r="K103" s="1225"/>
      <c r="L103" s="1225"/>
    </row>
    <row r="104" spans="1:12" x14ac:dyDescent="0.25">
      <c r="A104" s="1225"/>
      <c r="B104" s="1225"/>
      <c r="C104" s="1225"/>
      <c r="D104" s="1225"/>
      <c r="E104" s="1225"/>
      <c r="F104" s="1225"/>
      <c r="G104" s="1225"/>
      <c r="H104" s="1225"/>
      <c r="I104" s="1225"/>
      <c r="J104" s="1225"/>
      <c r="K104" s="1225"/>
      <c r="L104" s="1225"/>
    </row>
    <row r="105" spans="1:12" ht="31.5" x14ac:dyDescent="0.25">
      <c r="A105" s="1227" t="s">
        <v>54</v>
      </c>
      <c r="B105" s="1227"/>
      <c r="C105" s="1227"/>
      <c r="D105" s="1227"/>
      <c r="E105" s="1227"/>
      <c r="F105" s="1227"/>
      <c r="G105" s="1227"/>
      <c r="H105" s="1227"/>
      <c r="I105" s="1231"/>
      <c r="J105" s="1225"/>
      <c r="K105" s="1225"/>
      <c r="L105" s="1225"/>
    </row>
    <row r="106" spans="1:12" x14ac:dyDescent="0.25">
      <c r="A106" s="1227"/>
      <c r="B106" s="1227"/>
      <c r="C106" s="1227"/>
      <c r="D106" s="1227"/>
      <c r="E106" s="1227"/>
      <c r="F106" s="1227"/>
      <c r="G106" s="1227"/>
      <c r="H106" s="1227"/>
      <c r="I106" s="1231"/>
      <c r="J106" s="1225"/>
      <c r="K106" s="1225"/>
      <c r="L106" s="1225"/>
    </row>
    <row r="107" spans="1:12" x14ac:dyDescent="0.25">
      <c r="A107" s="1225"/>
      <c r="B107" s="1225"/>
      <c r="C107" s="1225"/>
      <c r="D107" s="1225"/>
      <c r="E107" s="1225"/>
      <c r="F107" s="1225"/>
      <c r="G107" s="1225"/>
      <c r="H107" s="1225"/>
      <c r="I107" s="1227"/>
      <c r="J107" s="1225"/>
      <c r="K107" s="1225"/>
      <c r="L107" s="1225"/>
    </row>
    <row r="108" spans="1:12" x14ac:dyDescent="0.25">
      <c r="A108" s="1231"/>
      <c r="B108" s="1231"/>
      <c r="C108" s="1225"/>
      <c r="D108" s="1225"/>
      <c r="E108" s="1225"/>
      <c r="F108" s="1231"/>
      <c r="G108" s="1231"/>
      <c r="H108" s="1231"/>
      <c r="I108" s="1204"/>
      <c r="J108" s="1231"/>
      <c r="K108" s="1231"/>
      <c r="L108" s="1231"/>
    </row>
    <row r="109" spans="1:12" ht="16.5" thickBot="1" x14ac:dyDescent="0.3">
      <c r="A109" s="1204"/>
      <c r="B109" s="1204"/>
      <c r="C109" s="1204"/>
      <c r="D109" s="1227"/>
      <c r="E109" s="1227"/>
      <c r="F109" s="1227"/>
      <c r="G109" s="1204"/>
      <c r="H109" s="1204"/>
      <c r="I109" s="1204"/>
      <c r="J109" s="1204"/>
      <c r="K109" s="1204"/>
      <c r="L109" s="1204"/>
    </row>
    <row r="110" spans="1:12" ht="31.5" x14ac:dyDescent="0.25">
      <c r="A110" s="1201"/>
      <c r="B110" s="1202" t="s">
        <v>55</v>
      </c>
      <c r="C110" s="1203" t="s">
        <v>56</v>
      </c>
      <c r="D110" s="1204"/>
      <c r="E110" s="1204"/>
      <c r="F110" s="1204"/>
      <c r="G110" s="1204"/>
      <c r="H110" s="1204"/>
      <c r="I110" s="1204"/>
      <c r="J110" s="1204"/>
      <c r="K110" s="1204"/>
      <c r="L110" s="1204"/>
    </row>
    <row r="111" spans="1:12" ht="31.5" x14ac:dyDescent="0.25">
      <c r="A111" s="1201" t="s">
        <v>57</v>
      </c>
      <c r="B111" s="1247">
        <v>385</v>
      </c>
      <c r="C111" s="1248">
        <v>194</v>
      </c>
      <c r="D111" s="1204"/>
      <c r="E111" s="1204"/>
      <c r="F111" s="1204"/>
      <c r="G111" s="1204"/>
      <c r="H111" s="1204"/>
      <c r="I111" s="1204"/>
      <c r="J111" s="1204"/>
      <c r="K111" s="1204"/>
      <c r="L111" s="1204"/>
    </row>
    <row r="112" spans="1:12" ht="31.5" x14ac:dyDescent="0.25">
      <c r="A112" s="1201" t="s">
        <v>58</v>
      </c>
      <c r="B112" s="1247">
        <v>673</v>
      </c>
      <c r="C112" s="1248">
        <v>322</v>
      </c>
      <c r="D112" s="1204"/>
      <c r="E112" s="1204"/>
      <c r="F112" s="1204"/>
      <c r="G112" s="1204"/>
      <c r="H112" s="1204"/>
      <c r="I112" s="1204"/>
      <c r="J112" s="1204"/>
      <c r="K112" s="1204"/>
      <c r="L112" s="1204"/>
    </row>
    <row r="113" spans="1:9" ht="47.25" x14ac:dyDescent="0.25">
      <c r="A113" s="1201" t="s">
        <v>59</v>
      </c>
      <c r="B113" s="1247">
        <v>26</v>
      </c>
      <c r="C113" s="1248">
        <v>0</v>
      </c>
      <c r="D113" s="1204"/>
      <c r="E113" s="1204"/>
      <c r="F113" s="1204"/>
      <c r="G113" s="1204"/>
      <c r="H113" s="1204"/>
      <c r="I113" s="1204"/>
    </row>
    <row r="114" spans="1:9" ht="31.5" x14ac:dyDescent="0.25">
      <c r="A114" s="1201" t="s">
        <v>60</v>
      </c>
      <c r="B114" s="1247">
        <v>8</v>
      </c>
      <c r="C114" s="1248">
        <v>0</v>
      </c>
      <c r="D114" s="1204"/>
      <c r="E114" s="1204"/>
      <c r="F114" s="1204"/>
      <c r="G114" s="1204"/>
      <c r="H114" s="1204"/>
      <c r="I114" s="1204"/>
    </row>
    <row r="115" spans="1:9" ht="31.5" x14ac:dyDescent="0.25">
      <c r="A115" s="1201" t="s">
        <v>61</v>
      </c>
      <c r="B115" s="1247">
        <v>5</v>
      </c>
      <c r="C115" s="1248">
        <v>2</v>
      </c>
      <c r="D115" s="1204"/>
      <c r="E115" s="1204"/>
      <c r="F115" s="1204"/>
      <c r="G115" s="1204"/>
      <c r="H115" s="1204"/>
      <c r="I115" s="1204"/>
    </row>
    <row r="116" spans="1:9" ht="31.5" x14ac:dyDescent="0.25">
      <c r="A116" s="1237" t="s">
        <v>62</v>
      </c>
      <c r="B116" s="1247">
        <v>0</v>
      </c>
      <c r="C116" s="1248">
        <v>0</v>
      </c>
      <c r="D116" s="1204"/>
      <c r="E116" s="1204"/>
      <c r="F116" s="1204"/>
      <c r="G116" s="1204"/>
      <c r="H116" s="1204"/>
      <c r="I116" s="1204"/>
    </row>
    <row r="117" spans="1:9" ht="47.25" x14ac:dyDescent="0.25">
      <c r="A117" s="1237" t="s">
        <v>63</v>
      </c>
      <c r="B117" s="1247">
        <v>63</v>
      </c>
      <c r="C117" s="1247">
        <v>25</v>
      </c>
      <c r="D117" s="1225"/>
      <c r="E117" s="1204"/>
      <c r="F117" s="1204"/>
      <c r="G117" s="1204"/>
      <c r="H117" s="1204"/>
      <c r="I117" s="1204"/>
    </row>
    <row r="118" spans="1:9" x14ac:dyDescent="0.25">
      <c r="A118" s="1223" t="s">
        <v>32</v>
      </c>
      <c r="B118" s="1249">
        <f>SUM(B111:B117)</f>
        <v>1160</v>
      </c>
      <c r="C118" s="1249">
        <f>SUM(C111:C117)</f>
        <v>543</v>
      </c>
      <c r="D118" s="1225"/>
      <c r="E118" s="1204"/>
      <c r="F118" s="1204"/>
      <c r="G118" s="1204"/>
      <c r="H118" s="1204"/>
      <c r="I118" s="1204"/>
    </row>
    <row r="119" spans="1:9" ht="31.5" x14ac:dyDescent="0.25">
      <c r="A119" s="1250" t="s">
        <v>64</v>
      </c>
      <c r="B119" s="1204"/>
      <c r="C119" s="1251"/>
      <c r="D119" s="1251"/>
      <c r="E119" s="1251"/>
      <c r="F119" s="1204"/>
      <c r="G119" s="1204"/>
      <c r="H119" s="1204"/>
      <c r="I119" s="1225"/>
    </row>
    <row r="122" spans="1:9" ht="47.25" x14ac:dyDescent="0.25">
      <c r="A122" s="1201"/>
      <c r="B122" s="1208" t="s">
        <v>65</v>
      </c>
      <c r="C122" s="1252" t="s">
        <v>66</v>
      </c>
      <c r="D122" s="1252" t="s">
        <v>67</v>
      </c>
      <c r="E122" s="1252" t="s">
        <v>68</v>
      </c>
      <c r="F122" s="1252" t="s">
        <v>69</v>
      </c>
      <c r="G122" s="1204"/>
      <c r="H122" s="1204"/>
      <c r="I122" s="1204"/>
    </row>
    <row r="123" spans="1:9" ht="31.5" x14ac:dyDescent="0.25">
      <c r="A123" s="1201" t="s">
        <v>70</v>
      </c>
      <c r="B123" s="1201">
        <v>16</v>
      </c>
      <c r="C123" s="1201">
        <v>11</v>
      </c>
      <c r="D123" s="1201">
        <v>2</v>
      </c>
      <c r="E123" s="1201">
        <v>2</v>
      </c>
      <c r="F123" s="1201">
        <v>0</v>
      </c>
      <c r="G123" s="1204"/>
      <c r="H123" s="1204"/>
      <c r="I123" s="1204"/>
    </row>
    <row r="124" spans="1:9" x14ac:dyDescent="0.25">
      <c r="A124" s="1204"/>
      <c r="B124" s="1204"/>
      <c r="C124" s="1249"/>
      <c r="D124" s="1249"/>
      <c r="E124" s="1249"/>
      <c r="F124" s="1204"/>
      <c r="G124" s="1204"/>
      <c r="H124" s="1204"/>
      <c r="I124" s="1204"/>
    </row>
    <row r="125" spans="1:9" ht="47.25" x14ac:dyDescent="0.25">
      <c r="A125" s="1204" t="s">
        <v>71</v>
      </c>
      <c r="B125" s="1204"/>
      <c r="C125" s="1204"/>
      <c r="D125" s="1204"/>
      <c r="E125" s="1204"/>
      <c r="F125" s="1204"/>
      <c r="G125" s="1204"/>
      <c r="H125" s="1204"/>
      <c r="I125" s="1204"/>
    </row>
    <row r="126" spans="1:9" ht="47.25" x14ac:dyDescent="0.25">
      <c r="A126" s="1204" t="s">
        <v>72</v>
      </c>
      <c r="B126" s="1204"/>
      <c r="C126" s="1204"/>
      <c r="D126" s="1204"/>
      <c r="E126" s="1204"/>
      <c r="F126" s="1204"/>
      <c r="G126" s="1204"/>
      <c r="H126" s="1204"/>
      <c r="I126" s="1204"/>
    </row>
    <row r="127" spans="1:9" ht="63" x14ac:dyDescent="0.25">
      <c r="A127" s="1204" t="s">
        <v>73</v>
      </c>
      <c r="B127" s="1204"/>
      <c r="C127" s="1204"/>
      <c r="D127" s="1204"/>
      <c r="E127" s="1204"/>
      <c r="F127" s="1204"/>
      <c r="G127" s="1204"/>
      <c r="H127" s="1204"/>
      <c r="I127" s="1204"/>
    </row>
    <row r="129" spans="1:12" x14ac:dyDescent="0.25">
      <c r="A129" s="1204"/>
      <c r="B129" s="1737" t="s">
        <v>74</v>
      </c>
      <c r="C129" s="1738"/>
      <c r="D129" s="1739"/>
      <c r="E129" s="1204"/>
      <c r="F129" s="1204"/>
      <c r="G129" s="1204"/>
      <c r="H129" s="1204"/>
      <c r="I129" s="1204"/>
      <c r="J129" s="1204"/>
      <c r="K129" s="1204"/>
      <c r="L129" s="1204"/>
    </row>
    <row r="130" spans="1:12" x14ac:dyDescent="0.25">
      <c r="A130" s="1204"/>
      <c r="B130" s="1201" t="s">
        <v>75</v>
      </c>
      <c r="C130" s="1253">
        <v>1160</v>
      </c>
      <c r="D130" s="1254"/>
      <c r="E130" s="1204"/>
      <c r="F130" s="1204"/>
      <c r="G130" s="1204"/>
      <c r="H130" s="1204"/>
      <c r="I130" s="1204"/>
      <c r="J130" s="1204"/>
      <c r="K130" s="1204"/>
      <c r="L130" s="1204"/>
    </row>
    <row r="131" spans="1:12" x14ac:dyDescent="0.25">
      <c r="A131" s="1204"/>
      <c r="B131" s="1201" t="s">
        <v>76</v>
      </c>
      <c r="C131" s="1255">
        <v>543</v>
      </c>
      <c r="D131" s="1254"/>
      <c r="E131" s="1204"/>
      <c r="F131" s="1204"/>
      <c r="G131" s="1204"/>
      <c r="H131" s="1204"/>
      <c r="I131" s="1204"/>
      <c r="J131" s="1204"/>
      <c r="K131" s="1204"/>
      <c r="L131" s="1204"/>
    </row>
    <row r="132" spans="1:12" x14ac:dyDescent="0.25">
      <c r="A132" s="1204"/>
      <c r="B132" s="1256" t="s">
        <v>77</v>
      </c>
      <c r="C132" s="1201" t="s">
        <v>80</v>
      </c>
      <c r="D132" s="1201">
        <v>75</v>
      </c>
      <c r="E132" s="1204"/>
      <c r="F132" s="1204"/>
      <c r="G132" s="1204"/>
      <c r="H132" s="1204"/>
      <c r="I132" s="1204"/>
      <c r="J132" s="1204"/>
      <c r="K132" s="1204"/>
      <c r="L132" s="1204"/>
    </row>
    <row r="133" spans="1:12" ht="31.5" x14ac:dyDescent="0.25">
      <c r="A133" s="1204"/>
      <c r="B133" s="1256"/>
      <c r="C133" s="1201" t="s">
        <v>82</v>
      </c>
      <c r="D133" s="1201">
        <v>30</v>
      </c>
      <c r="E133" s="1204"/>
      <c r="F133" s="1204"/>
      <c r="G133" s="1204"/>
      <c r="H133" s="1204"/>
      <c r="I133" s="1204"/>
      <c r="J133" s="1204"/>
      <c r="K133" s="1204"/>
      <c r="L133" s="1204"/>
    </row>
    <row r="134" spans="1:12" x14ac:dyDescent="0.25">
      <c r="A134" s="1204"/>
      <c r="B134" s="1201" t="s">
        <v>78</v>
      </c>
      <c r="C134" s="1255"/>
      <c r="D134" s="1254">
        <v>0</v>
      </c>
      <c r="E134" s="1204"/>
      <c r="F134" s="1204"/>
      <c r="G134" s="1204"/>
      <c r="H134" s="1204"/>
      <c r="I134" s="1204"/>
      <c r="J134" s="1204"/>
      <c r="K134" s="1204"/>
      <c r="L134" s="1204"/>
    </row>
    <row r="135" spans="1:12" x14ac:dyDescent="0.25">
      <c r="A135" s="1204"/>
      <c r="B135" s="1229" t="s">
        <v>32</v>
      </c>
      <c r="C135" s="1229"/>
      <c r="D135" s="1257">
        <f>C130+C131+D132+D133</f>
        <v>1808</v>
      </c>
      <c r="E135" s="1204"/>
      <c r="F135" s="1204"/>
      <c r="G135" s="1204"/>
      <c r="H135" s="1204"/>
      <c r="I135" s="1204"/>
      <c r="J135" s="1204"/>
      <c r="K135" s="1204"/>
      <c r="L135" s="1204"/>
    </row>
    <row r="141" spans="1:12" x14ac:dyDescent="0.25">
      <c r="A141" s="1748" t="s">
        <v>94</v>
      </c>
      <c r="B141" s="1748"/>
      <c r="C141" s="1748"/>
      <c r="D141" s="1748"/>
      <c r="E141" s="1748"/>
    </row>
    <row r="142" spans="1:12" x14ac:dyDescent="0.25">
      <c r="A142" s="1252" t="s">
        <v>95</v>
      </c>
      <c r="B142" s="1737"/>
      <c r="C142" s="1738"/>
      <c r="D142" s="1738"/>
      <c r="E142" s="1738"/>
    </row>
    <row r="143" spans="1:12" x14ac:dyDescent="0.25">
      <c r="A143" s="1201"/>
      <c r="B143" s="1749" t="s">
        <v>32</v>
      </c>
      <c r="C143" s="1749" t="s">
        <v>84</v>
      </c>
      <c r="D143" s="1749" t="s">
        <v>85</v>
      </c>
      <c r="E143" s="1749" t="s">
        <v>86</v>
      </c>
    </row>
    <row r="144" spans="1:12" x14ac:dyDescent="0.25">
      <c r="A144" s="1201"/>
      <c r="B144" s="1750"/>
      <c r="C144" s="1750"/>
      <c r="D144" s="1750"/>
      <c r="E144" s="1750"/>
    </row>
    <row r="145" spans="1:5" ht="47.25" x14ac:dyDescent="0.25">
      <c r="A145" s="1258" t="s">
        <v>87</v>
      </c>
      <c r="B145" s="1201">
        <v>6</v>
      </c>
      <c r="C145" s="1201">
        <v>4</v>
      </c>
      <c r="D145" s="1201">
        <v>0</v>
      </c>
      <c r="E145" s="1201">
        <v>2</v>
      </c>
    </row>
    <row r="146" spans="1:5" ht="31.5" x14ac:dyDescent="0.25">
      <c r="A146" s="1258" t="s">
        <v>88</v>
      </c>
      <c r="B146" s="1201">
        <v>1</v>
      </c>
      <c r="C146" s="1259">
        <v>1</v>
      </c>
      <c r="D146" s="1259">
        <v>0</v>
      </c>
      <c r="E146" s="1259">
        <v>0</v>
      </c>
    </row>
    <row r="147" spans="1:5" x14ac:dyDescent="0.25">
      <c r="A147" s="1258" t="s">
        <v>89</v>
      </c>
      <c r="B147" s="1201">
        <v>5</v>
      </c>
      <c r="C147" s="1259">
        <v>3</v>
      </c>
      <c r="D147" s="1259">
        <v>0</v>
      </c>
      <c r="E147" s="1259">
        <v>2</v>
      </c>
    </row>
    <row r="148" spans="1:5" x14ac:dyDescent="0.25">
      <c r="A148" s="1258" t="s">
        <v>90</v>
      </c>
      <c r="B148" s="1201">
        <v>0</v>
      </c>
      <c r="C148" s="1259">
        <v>0</v>
      </c>
      <c r="D148" s="1259">
        <v>0</v>
      </c>
      <c r="E148" s="1259">
        <v>0</v>
      </c>
    </row>
    <row r="149" spans="1:5" ht="47.25" x14ac:dyDescent="0.25">
      <c r="A149" s="1258" t="s">
        <v>91</v>
      </c>
      <c r="B149" s="1201">
        <v>11</v>
      </c>
      <c r="C149" s="1260">
        <v>10</v>
      </c>
      <c r="D149" s="1260">
        <v>6</v>
      </c>
      <c r="E149" s="1260">
        <v>1</v>
      </c>
    </row>
    <row r="150" spans="1:5" x14ac:dyDescent="0.25">
      <c r="A150" s="1258" t="s">
        <v>92</v>
      </c>
      <c r="B150" s="1201">
        <v>2</v>
      </c>
      <c r="C150" s="1260">
        <v>2</v>
      </c>
      <c r="D150" s="1260">
        <v>0</v>
      </c>
      <c r="E150" s="1260">
        <v>0</v>
      </c>
    </row>
    <row r="151" spans="1:5" ht="47.25" x14ac:dyDescent="0.25">
      <c r="A151" s="1258" t="s">
        <v>93</v>
      </c>
      <c r="B151" s="1201">
        <v>3</v>
      </c>
      <c r="C151" s="1260">
        <v>3</v>
      </c>
      <c r="D151" s="1260">
        <v>0</v>
      </c>
      <c r="E151" s="1260">
        <v>0</v>
      </c>
    </row>
  </sheetData>
  <mergeCells count="16">
    <mergeCell ref="A141:E141"/>
    <mergeCell ref="B142:E142"/>
    <mergeCell ref="B143:B144"/>
    <mergeCell ref="C143:C144"/>
    <mergeCell ref="D143:D144"/>
    <mergeCell ref="E143:E144"/>
    <mergeCell ref="B129:D129"/>
    <mergeCell ref="B8:B9"/>
    <mergeCell ref="C8:E8"/>
    <mergeCell ref="F8:L8"/>
    <mergeCell ref="A8:A9"/>
    <mergeCell ref="A5:L5"/>
    <mergeCell ref="A50:C50"/>
    <mergeCell ref="A51:C51"/>
    <mergeCell ref="A55:H55"/>
    <mergeCell ref="B57:C57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1"/>
  <sheetViews>
    <sheetView topLeftCell="A82" zoomScale="80" zoomScaleNormal="80" workbookViewId="0"/>
  </sheetViews>
  <sheetFormatPr defaultRowHeight="15.75" x14ac:dyDescent="0.25"/>
  <cols>
    <col min="1" max="1" width="39.42578125" style="247" customWidth="1"/>
    <col min="2" max="2" width="16.7109375" style="247" customWidth="1"/>
    <col min="3" max="3" width="18.85546875" style="247" customWidth="1"/>
    <col min="4" max="4" width="25.85546875" style="247" customWidth="1"/>
    <col min="5" max="5" width="18.85546875" style="247" customWidth="1"/>
    <col min="6" max="6" width="16.85546875" style="247" customWidth="1"/>
    <col min="7" max="7" width="16.7109375" style="569" customWidth="1"/>
    <col min="8" max="8" width="15.42578125" style="247" customWidth="1"/>
    <col min="9" max="9" width="17.28515625" style="247" customWidth="1"/>
    <col min="10" max="10" width="15.140625" style="247" customWidth="1"/>
    <col min="11" max="11" width="17.7109375" style="247" customWidth="1"/>
    <col min="12" max="12" width="14.85546875" style="247" customWidth="1"/>
    <col min="13" max="16384" width="9.140625" style="247"/>
  </cols>
  <sheetData>
    <row r="1" spans="1:12" x14ac:dyDescent="0.25">
      <c r="A1" s="246"/>
      <c r="B1" s="246"/>
      <c r="C1" s="246"/>
      <c r="D1" s="246"/>
      <c r="E1" s="246"/>
      <c r="F1" s="246"/>
      <c r="G1" s="722"/>
      <c r="H1" s="246"/>
      <c r="I1" s="246"/>
      <c r="J1" s="246"/>
      <c r="K1" s="246"/>
      <c r="L1" s="246"/>
    </row>
    <row r="2" spans="1:12" ht="31.5" x14ac:dyDescent="0.25">
      <c r="A2" s="120" t="s">
        <v>1</v>
      </c>
      <c r="B2" s="120"/>
      <c r="C2" s="120"/>
      <c r="D2" s="120"/>
      <c r="E2" s="120"/>
      <c r="F2" s="120"/>
      <c r="G2" s="722"/>
      <c r="H2" s="120"/>
      <c r="I2" s="120"/>
      <c r="J2" s="120"/>
      <c r="K2" s="120"/>
      <c r="L2" s="120"/>
    </row>
    <row r="3" spans="1:12" x14ac:dyDescent="0.25">
      <c r="A3" s="120"/>
      <c r="B3" s="120"/>
      <c r="C3" s="120"/>
      <c r="D3" s="120"/>
      <c r="E3" s="120"/>
      <c r="F3" s="120"/>
      <c r="G3" s="722"/>
      <c r="H3" s="120"/>
      <c r="I3" s="120"/>
      <c r="J3" s="120"/>
      <c r="K3" s="120"/>
      <c r="L3" s="120"/>
    </row>
    <row r="4" spans="1:12" x14ac:dyDescent="0.25">
      <c r="A4" s="120"/>
      <c r="B4" s="120"/>
      <c r="C4" s="120"/>
      <c r="D4" s="120"/>
      <c r="E4" s="120"/>
      <c r="F4" s="120"/>
      <c r="G4" s="722"/>
      <c r="H4" s="120"/>
      <c r="I4" s="120"/>
      <c r="J4" s="120"/>
      <c r="K4" s="120"/>
      <c r="L4" s="120"/>
    </row>
    <row r="5" spans="1:12" x14ac:dyDescent="0.25">
      <c r="A5" s="1340" t="s">
        <v>2</v>
      </c>
      <c r="B5" s="1340"/>
      <c r="C5" s="1340"/>
      <c r="D5" s="1340"/>
      <c r="E5" s="1340"/>
      <c r="F5" s="1340"/>
      <c r="G5" s="1340"/>
      <c r="H5" s="1340"/>
      <c r="I5" s="1340"/>
      <c r="J5" s="1340"/>
      <c r="K5" s="1340"/>
      <c r="L5" s="1340"/>
    </row>
    <row r="6" spans="1:12" x14ac:dyDescent="0.25">
      <c r="A6" s="120"/>
      <c r="B6" s="120"/>
      <c r="C6" s="120"/>
      <c r="D6" s="120"/>
      <c r="E6" s="120"/>
      <c r="F6" s="120"/>
      <c r="G6" s="722"/>
      <c r="H6" s="120"/>
      <c r="I6" s="120"/>
      <c r="J6" s="120"/>
      <c r="K6" s="120"/>
      <c r="L6" s="120"/>
    </row>
    <row r="7" spans="1:12" x14ac:dyDescent="0.25">
      <c r="A7" s="120"/>
      <c r="B7" s="120"/>
      <c r="C7" s="120"/>
      <c r="D7" s="120"/>
      <c r="E7" s="120"/>
      <c r="F7" s="120"/>
      <c r="G7" s="722"/>
      <c r="H7" s="120"/>
      <c r="I7" s="120"/>
      <c r="J7" s="120"/>
      <c r="K7" s="120"/>
      <c r="L7" s="120"/>
    </row>
    <row r="8" spans="1:12" ht="60.75" customHeight="1" x14ac:dyDescent="0.25">
      <c r="A8" s="1350" t="s">
        <v>33</v>
      </c>
      <c r="B8" s="1352" t="s">
        <v>3</v>
      </c>
      <c r="C8" s="1354"/>
      <c r="D8" s="1355"/>
      <c r="E8" s="1356"/>
      <c r="F8" s="1354" t="s">
        <v>4</v>
      </c>
      <c r="G8" s="1355"/>
      <c r="H8" s="1355"/>
      <c r="I8" s="1355"/>
      <c r="J8" s="1355"/>
      <c r="K8" s="1355"/>
      <c r="L8" s="1348"/>
    </row>
    <row r="9" spans="1:12" ht="129" customHeight="1" x14ac:dyDescent="0.25">
      <c r="A9" s="1351"/>
      <c r="B9" s="1353"/>
      <c r="C9" s="230" t="s">
        <v>5</v>
      </c>
      <c r="D9" s="231" t="s">
        <v>6</v>
      </c>
      <c r="E9" s="232" t="s">
        <v>7</v>
      </c>
      <c r="F9" s="269" t="s">
        <v>8</v>
      </c>
      <c r="G9" s="516" t="s">
        <v>9</v>
      </c>
      <c r="H9" s="231" t="s">
        <v>10</v>
      </c>
      <c r="I9" s="231" t="s">
        <v>83</v>
      </c>
      <c r="J9" s="231" t="s">
        <v>12</v>
      </c>
      <c r="K9" s="231" t="s">
        <v>13</v>
      </c>
      <c r="L9" s="231" t="s">
        <v>14</v>
      </c>
    </row>
    <row r="10" spans="1:12" s="569" customFormat="1" x14ac:dyDescent="0.25">
      <c r="A10" s="723" t="s">
        <v>15</v>
      </c>
      <c r="B10" s="724">
        <v>110</v>
      </c>
      <c r="C10" s="725">
        <v>63</v>
      </c>
      <c r="D10" s="516">
        <v>40</v>
      </c>
      <c r="E10" s="726">
        <v>7</v>
      </c>
      <c r="F10" s="727">
        <v>40</v>
      </c>
      <c r="G10" s="713">
        <v>2</v>
      </c>
      <c r="H10" s="713">
        <v>34</v>
      </c>
      <c r="I10" s="713">
        <v>4</v>
      </c>
      <c r="J10" s="713">
        <v>0</v>
      </c>
      <c r="K10" s="713">
        <v>0</v>
      </c>
      <c r="L10" s="713">
        <v>0</v>
      </c>
    </row>
    <row r="11" spans="1:12" x14ac:dyDescent="0.25">
      <c r="A11" s="121" t="s">
        <v>97</v>
      </c>
      <c r="B11" s="122">
        <v>20</v>
      </c>
      <c r="C11" s="125">
        <v>18</v>
      </c>
      <c r="D11" s="124">
        <v>2</v>
      </c>
      <c r="E11" s="126">
        <v>0</v>
      </c>
      <c r="F11" s="123">
        <v>20</v>
      </c>
      <c r="G11" s="713">
        <v>3</v>
      </c>
      <c r="H11" s="124">
        <v>16</v>
      </c>
      <c r="I11" s="124">
        <v>1</v>
      </c>
      <c r="J11" s="124">
        <v>0</v>
      </c>
      <c r="K11" s="124">
        <v>0</v>
      </c>
      <c r="L11" s="124">
        <v>0</v>
      </c>
    </row>
    <row r="12" spans="1:12" x14ac:dyDescent="0.25">
      <c r="A12" s="121" t="s">
        <v>17</v>
      </c>
      <c r="B12" s="122">
        <v>14</v>
      </c>
      <c r="C12" s="125">
        <v>12</v>
      </c>
      <c r="D12" s="124">
        <v>2</v>
      </c>
      <c r="E12" s="126">
        <v>0</v>
      </c>
      <c r="F12" s="123">
        <v>1</v>
      </c>
      <c r="G12" s="713">
        <v>0</v>
      </c>
      <c r="H12" s="124">
        <v>1</v>
      </c>
      <c r="I12" s="124">
        <v>0</v>
      </c>
      <c r="J12" s="124">
        <v>0</v>
      </c>
      <c r="K12" s="124">
        <v>0</v>
      </c>
      <c r="L12" s="124">
        <v>0</v>
      </c>
    </row>
    <row r="13" spans="1:12" x14ac:dyDescent="0.25">
      <c r="A13" s="121" t="s">
        <v>18</v>
      </c>
      <c r="B13" s="122">
        <v>24</v>
      </c>
      <c r="C13" s="125">
        <v>8</v>
      </c>
      <c r="D13" s="124">
        <v>16</v>
      </c>
      <c r="E13" s="126">
        <v>0</v>
      </c>
      <c r="F13" s="123">
        <v>17</v>
      </c>
      <c r="G13" s="713">
        <v>16</v>
      </c>
      <c r="H13" s="124">
        <v>1</v>
      </c>
      <c r="I13" s="124">
        <v>0</v>
      </c>
      <c r="J13" s="124">
        <v>0</v>
      </c>
      <c r="K13" s="124">
        <v>0</v>
      </c>
      <c r="L13" s="124">
        <v>0</v>
      </c>
    </row>
    <row r="14" spans="1:12" x14ac:dyDescent="0.25">
      <c r="A14" s="121" t="s">
        <v>19</v>
      </c>
      <c r="B14" s="122">
        <v>0</v>
      </c>
      <c r="C14" s="125">
        <v>0</v>
      </c>
      <c r="D14" s="124">
        <v>0</v>
      </c>
      <c r="E14" s="126">
        <v>0</v>
      </c>
      <c r="F14" s="123">
        <v>4</v>
      </c>
      <c r="G14" s="713">
        <v>2</v>
      </c>
      <c r="H14" s="124">
        <v>2</v>
      </c>
      <c r="I14" s="124">
        <v>0</v>
      </c>
      <c r="J14" s="124">
        <v>0</v>
      </c>
      <c r="K14" s="124">
        <v>0</v>
      </c>
      <c r="L14" s="124">
        <v>0</v>
      </c>
    </row>
    <row r="15" spans="1:12" x14ac:dyDescent="0.25">
      <c r="A15" s="121" t="s">
        <v>20</v>
      </c>
      <c r="B15" s="122">
        <v>16</v>
      </c>
      <c r="C15" s="125">
        <v>4</v>
      </c>
      <c r="D15" s="124">
        <v>12</v>
      </c>
      <c r="E15" s="126">
        <v>0</v>
      </c>
      <c r="F15" s="123">
        <v>1</v>
      </c>
      <c r="G15" s="713">
        <v>0</v>
      </c>
      <c r="H15" s="124">
        <v>1</v>
      </c>
      <c r="I15" s="124">
        <v>0</v>
      </c>
      <c r="J15" s="124">
        <v>0</v>
      </c>
      <c r="K15" s="124">
        <v>0</v>
      </c>
      <c r="L15" s="124">
        <v>0</v>
      </c>
    </row>
    <row r="16" spans="1:12" x14ac:dyDescent="0.25">
      <c r="A16" s="121" t="s">
        <v>21</v>
      </c>
      <c r="B16" s="122">
        <v>15</v>
      </c>
      <c r="C16" s="125">
        <v>10</v>
      </c>
      <c r="D16" s="124">
        <v>5</v>
      </c>
      <c r="E16" s="126">
        <v>0</v>
      </c>
      <c r="F16" s="123">
        <v>1</v>
      </c>
      <c r="G16" s="713">
        <v>0</v>
      </c>
      <c r="H16" s="124">
        <v>1</v>
      </c>
      <c r="I16" s="124">
        <v>0</v>
      </c>
      <c r="J16" s="124">
        <v>0</v>
      </c>
      <c r="K16" s="124">
        <v>0</v>
      </c>
      <c r="L16" s="124">
        <v>0</v>
      </c>
    </row>
    <row r="17" spans="1:12" x14ac:dyDescent="0.25">
      <c r="A17" s="121" t="s">
        <v>22</v>
      </c>
      <c r="B17" s="122">
        <v>2</v>
      </c>
      <c r="C17" s="125">
        <v>2</v>
      </c>
      <c r="D17" s="124">
        <v>0</v>
      </c>
      <c r="E17" s="126">
        <v>0</v>
      </c>
      <c r="F17" s="123">
        <v>2</v>
      </c>
      <c r="G17" s="713">
        <v>0</v>
      </c>
      <c r="H17" s="124">
        <v>2</v>
      </c>
      <c r="I17" s="124">
        <v>0</v>
      </c>
      <c r="J17" s="124">
        <v>0</v>
      </c>
      <c r="K17" s="124">
        <v>0</v>
      </c>
      <c r="L17" s="124">
        <v>0</v>
      </c>
    </row>
    <row r="18" spans="1:12" x14ac:dyDescent="0.25">
      <c r="A18" s="121" t="s">
        <v>23</v>
      </c>
      <c r="B18" s="122">
        <v>0</v>
      </c>
      <c r="C18" s="125">
        <v>0</v>
      </c>
      <c r="D18" s="124">
        <v>0</v>
      </c>
      <c r="E18" s="126">
        <v>0</v>
      </c>
      <c r="F18" s="123">
        <v>0</v>
      </c>
      <c r="G18" s="713">
        <v>0</v>
      </c>
      <c r="H18" s="124">
        <v>0</v>
      </c>
      <c r="I18" s="124">
        <v>0</v>
      </c>
      <c r="J18" s="124">
        <v>0</v>
      </c>
      <c r="K18" s="124">
        <v>0</v>
      </c>
      <c r="L18" s="124">
        <v>0</v>
      </c>
    </row>
    <row r="19" spans="1:12" x14ac:dyDescent="0.25">
      <c r="A19" s="121" t="s">
        <v>24</v>
      </c>
      <c r="B19" s="122">
        <v>22</v>
      </c>
      <c r="C19" s="125">
        <v>18</v>
      </c>
      <c r="D19" s="124">
        <v>4</v>
      </c>
      <c r="E19" s="126">
        <v>0</v>
      </c>
      <c r="F19" s="123">
        <v>6</v>
      </c>
      <c r="G19" s="713">
        <v>2</v>
      </c>
      <c r="H19" s="124">
        <v>4</v>
      </c>
      <c r="I19" s="124">
        <v>0</v>
      </c>
      <c r="J19" s="124">
        <v>0</v>
      </c>
      <c r="K19" s="124">
        <v>0</v>
      </c>
      <c r="L19" s="124">
        <v>0</v>
      </c>
    </row>
    <row r="20" spans="1:12" x14ac:dyDescent="0.25">
      <c r="A20" s="121" t="s">
        <v>25</v>
      </c>
      <c r="B20" s="122">
        <v>15</v>
      </c>
      <c r="C20" s="125">
        <v>14</v>
      </c>
      <c r="D20" s="124">
        <v>1</v>
      </c>
      <c r="E20" s="126">
        <v>0</v>
      </c>
      <c r="F20" s="123">
        <v>27</v>
      </c>
      <c r="G20" s="713">
        <v>21</v>
      </c>
      <c r="H20" s="124">
        <v>5</v>
      </c>
      <c r="I20" s="124">
        <v>1</v>
      </c>
      <c r="J20" s="124">
        <v>0</v>
      </c>
      <c r="K20" s="124">
        <v>0</v>
      </c>
      <c r="L20" s="124">
        <v>0</v>
      </c>
    </row>
    <row r="21" spans="1:12" x14ac:dyDescent="0.25">
      <c r="A21" s="121" t="s">
        <v>26</v>
      </c>
      <c r="B21" s="122">
        <v>0</v>
      </c>
      <c r="C21" s="125">
        <v>0</v>
      </c>
      <c r="D21" s="124">
        <v>0</v>
      </c>
      <c r="E21" s="126">
        <v>0</v>
      </c>
      <c r="F21" s="123">
        <v>0</v>
      </c>
      <c r="G21" s="713">
        <v>0</v>
      </c>
      <c r="H21" s="124">
        <v>0</v>
      </c>
      <c r="I21" s="124">
        <v>0</v>
      </c>
      <c r="J21" s="124">
        <v>0</v>
      </c>
      <c r="K21" s="124">
        <v>0</v>
      </c>
      <c r="L21" s="124">
        <v>0</v>
      </c>
    </row>
    <row r="22" spans="1:12" x14ac:dyDescent="0.25">
      <c r="A22" s="121" t="s">
        <v>27</v>
      </c>
      <c r="B22" s="122">
        <v>0</v>
      </c>
      <c r="C22" s="125">
        <v>0</v>
      </c>
      <c r="D22" s="124">
        <v>0</v>
      </c>
      <c r="E22" s="126">
        <v>0</v>
      </c>
      <c r="F22" s="123">
        <v>17</v>
      </c>
      <c r="G22" s="713">
        <v>15</v>
      </c>
      <c r="H22" s="124">
        <v>2</v>
      </c>
      <c r="I22" s="124">
        <v>0</v>
      </c>
      <c r="J22" s="124">
        <v>0</v>
      </c>
      <c r="K22" s="124">
        <v>0</v>
      </c>
      <c r="L22" s="124">
        <v>0</v>
      </c>
    </row>
    <row r="23" spans="1:12" x14ac:dyDescent="0.25">
      <c r="A23" s="121" t="s">
        <v>28</v>
      </c>
      <c r="B23" s="122">
        <v>0</v>
      </c>
      <c r="C23" s="125">
        <v>0</v>
      </c>
      <c r="D23" s="124">
        <v>0</v>
      </c>
      <c r="E23" s="126">
        <v>0</v>
      </c>
      <c r="F23" s="123">
        <v>17</v>
      </c>
      <c r="G23" s="713">
        <v>17</v>
      </c>
      <c r="H23" s="124">
        <v>0</v>
      </c>
      <c r="I23" s="124">
        <v>0</v>
      </c>
      <c r="J23" s="124">
        <v>0</v>
      </c>
      <c r="K23" s="124">
        <v>0</v>
      </c>
      <c r="L23" s="124">
        <v>0</v>
      </c>
    </row>
    <row r="24" spans="1:12" x14ac:dyDescent="0.25">
      <c r="A24" s="121" t="s">
        <v>29</v>
      </c>
      <c r="B24" s="122">
        <v>19</v>
      </c>
      <c r="C24" s="125">
        <v>18</v>
      </c>
      <c r="D24" s="124">
        <v>1</v>
      </c>
      <c r="E24" s="126">
        <v>0</v>
      </c>
      <c r="F24" s="123">
        <v>7</v>
      </c>
      <c r="G24" s="713">
        <v>0</v>
      </c>
      <c r="H24" s="124">
        <v>5</v>
      </c>
      <c r="I24" s="124">
        <v>2</v>
      </c>
      <c r="J24" s="124">
        <v>0</v>
      </c>
      <c r="K24" s="124">
        <v>0</v>
      </c>
      <c r="L24" s="124">
        <v>0</v>
      </c>
    </row>
    <row r="25" spans="1:12" x14ac:dyDescent="0.25">
      <c r="A25" s="121" t="s">
        <v>30</v>
      </c>
      <c r="B25" s="122">
        <v>16</v>
      </c>
      <c r="C25" s="125">
        <v>10</v>
      </c>
      <c r="D25" s="124">
        <v>6</v>
      </c>
      <c r="E25" s="126">
        <v>0</v>
      </c>
      <c r="F25" s="123">
        <v>9</v>
      </c>
      <c r="G25" s="713">
        <v>6</v>
      </c>
      <c r="H25" s="124">
        <v>3</v>
      </c>
      <c r="I25" s="124">
        <v>0</v>
      </c>
      <c r="J25" s="124">
        <v>0</v>
      </c>
      <c r="K25" s="124">
        <v>0</v>
      </c>
      <c r="L25" s="124">
        <v>0</v>
      </c>
    </row>
    <row r="26" spans="1:12" x14ac:dyDescent="0.25">
      <c r="A26" s="121" t="s">
        <v>96</v>
      </c>
      <c r="B26" s="122">
        <v>8</v>
      </c>
      <c r="C26" s="125">
        <v>5</v>
      </c>
      <c r="D26" s="124">
        <v>2</v>
      </c>
      <c r="E26" s="126">
        <v>1</v>
      </c>
      <c r="F26" s="123">
        <v>8</v>
      </c>
      <c r="G26" s="713">
        <v>1</v>
      </c>
      <c r="H26" s="124">
        <v>7</v>
      </c>
      <c r="I26" s="124">
        <v>0</v>
      </c>
      <c r="J26" s="124">
        <v>0</v>
      </c>
      <c r="K26" s="124">
        <v>0</v>
      </c>
      <c r="L26" s="124">
        <v>0</v>
      </c>
    </row>
    <row r="27" spans="1:12" x14ac:dyDescent="0.25">
      <c r="A27" s="121" t="s">
        <v>31</v>
      </c>
      <c r="B27" s="122">
        <v>2</v>
      </c>
      <c r="C27" s="125">
        <v>1</v>
      </c>
      <c r="D27" s="124">
        <v>1</v>
      </c>
      <c r="E27" s="126">
        <v>0</v>
      </c>
      <c r="F27" s="123">
        <v>1</v>
      </c>
      <c r="G27" s="713">
        <v>1</v>
      </c>
      <c r="H27" s="124">
        <v>0</v>
      </c>
      <c r="I27" s="124">
        <v>0</v>
      </c>
      <c r="J27" s="124">
        <v>0</v>
      </c>
      <c r="K27" s="124">
        <v>0</v>
      </c>
      <c r="L27" s="124">
        <v>0</v>
      </c>
    </row>
    <row r="28" spans="1:12" s="251" customFormat="1" ht="16.5" thickBot="1" x14ac:dyDescent="0.3">
      <c r="A28" s="208" t="s">
        <v>32</v>
      </c>
      <c r="B28" s="209">
        <v>283</v>
      </c>
      <c r="C28" s="211">
        <v>183</v>
      </c>
      <c r="D28" s="212">
        <v>92</v>
      </c>
      <c r="E28" s="213">
        <v>8</v>
      </c>
      <c r="F28" s="321">
        <v>178</v>
      </c>
      <c r="G28" s="728">
        <v>86</v>
      </c>
      <c r="H28" s="214">
        <v>84</v>
      </c>
      <c r="I28" s="214">
        <v>8</v>
      </c>
      <c r="J28" s="214">
        <v>0</v>
      </c>
      <c r="K28" s="214">
        <v>0</v>
      </c>
      <c r="L28" s="214">
        <v>0</v>
      </c>
    </row>
    <row r="29" spans="1:12" x14ac:dyDescent="0.25">
      <c r="A29" s="234"/>
      <c r="B29" s="234"/>
      <c r="C29" s="127"/>
      <c r="D29" s="127"/>
      <c r="E29" s="127"/>
      <c r="F29" s="234"/>
      <c r="G29" s="545"/>
      <c r="H29" s="234"/>
      <c r="I29" s="234"/>
      <c r="J29" s="234"/>
      <c r="K29" s="234"/>
      <c r="L29" s="234"/>
    </row>
    <row r="30" spans="1:12" ht="94.5" x14ac:dyDescent="0.25">
      <c r="A30" s="231" t="s">
        <v>33</v>
      </c>
      <c r="B30" s="231" t="s">
        <v>34</v>
      </c>
      <c r="C30" s="235"/>
      <c r="D30" s="235"/>
      <c r="E30" s="235"/>
      <c r="F30" s="235"/>
      <c r="G30" s="721"/>
      <c r="H30" s="235"/>
      <c r="I30" s="235"/>
      <c r="J30" s="235"/>
      <c r="K30" s="235"/>
      <c r="L30" s="235"/>
    </row>
    <row r="31" spans="1:12" x14ac:dyDescent="0.25">
      <c r="A31" s="231"/>
      <c r="B31" s="231"/>
      <c r="C31" s="235"/>
      <c r="D31" s="235"/>
      <c r="E31" s="235"/>
      <c r="F31" s="235"/>
      <c r="G31" s="721"/>
      <c r="H31" s="235"/>
      <c r="I31" s="235"/>
      <c r="J31" s="235"/>
      <c r="K31" s="235"/>
      <c r="L31" s="235"/>
    </row>
    <row r="32" spans="1:12" x14ac:dyDescent="0.25">
      <c r="A32" s="124" t="s">
        <v>15</v>
      </c>
      <c r="B32" s="124">
        <v>3</v>
      </c>
      <c r="C32" s="128"/>
      <c r="D32" s="128"/>
      <c r="E32" s="128"/>
      <c r="F32" s="128"/>
      <c r="G32" s="729"/>
      <c r="H32" s="128"/>
      <c r="I32" s="128"/>
      <c r="J32" s="128"/>
      <c r="K32" s="128"/>
      <c r="L32" s="128"/>
    </row>
    <row r="33" spans="1:12" x14ac:dyDescent="0.25">
      <c r="A33" s="124" t="s">
        <v>98</v>
      </c>
      <c r="B33" s="124">
        <v>1</v>
      </c>
      <c r="C33" s="128"/>
      <c r="D33" s="128"/>
      <c r="E33" s="128"/>
      <c r="F33" s="128"/>
      <c r="G33" s="729"/>
      <c r="H33" s="128"/>
      <c r="I33" s="128"/>
      <c r="J33" s="128"/>
      <c r="K33" s="128"/>
      <c r="L33" s="128"/>
    </row>
    <row r="34" spans="1:12" x14ac:dyDescent="0.25">
      <c r="A34" s="124" t="s">
        <v>17</v>
      </c>
      <c r="B34" s="124">
        <v>2</v>
      </c>
      <c r="C34" s="128"/>
      <c r="D34" s="128"/>
      <c r="E34" s="128"/>
      <c r="F34" s="128"/>
      <c r="G34" s="729"/>
      <c r="H34" s="128"/>
      <c r="I34" s="128"/>
      <c r="J34" s="128"/>
      <c r="K34" s="128"/>
      <c r="L34" s="128"/>
    </row>
    <row r="35" spans="1:12" x14ac:dyDescent="0.25">
      <c r="A35" s="124" t="s">
        <v>18</v>
      </c>
      <c r="B35" s="124">
        <v>0</v>
      </c>
      <c r="C35" s="128"/>
      <c r="D35" s="128"/>
      <c r="E35" s="128"/>
      <c r="F35" s="128"/>
      <c r="G35" s="729"/>
      <c r="H35" s="128"/>
      <c r="I35" s="128"/>
      <c r="J35" s="128"/>
      <c r="K35" s="128"/>
      <c r="L35" s="128"/>
    </row>
    <row r="36" spans="1:12" x14ac:dyDescent="0.25">
      <c r="A36" s="124" t="s">
        <v>19</v>
      </c>
      <c r="B36" s="124">
        <v>0</v>
      </c>
      <c r="C36" s="128"/>
      <c r="D36" s="128"/>
      <c r="E36" s="128"/>
      <c r="F36" s="128"/>
      <c r="G36" s="729"/>
      <c r="H36" s="128"/>
      <c r="I36" s="128"/>
      <c r="J36" s="128"/>
      <c r="K36" s="128"/>
      <c r="L36" s="128"/>
    </row>
    <row r="37" spans="1:12" x14ac:dyDescent="0.25">
      <c r="A37" s="124" t="s">
        <v>20</v>
      </c>
      <c r="B37" s="124">
        <v>3</v>
      </c>
      <c r="C37" s="128"/>
      <c r="D37" s="128"/>
      <c r="E37" s="128"/>
      <c r="F37" s="128"/>
      <c r="G37" s="729"/>
      <c r="H37" s="128"/>
      <c r="I37" s="128"/>
      <c r="J37" s="128"/>
      <c r="K37" s="128"/>
      <c r="L37" s="128"/>
    </row>
    <row r="38" spans="1:12" x14ac:dyDescent="0.25">
      <c r="A38" s="124" t="s">
        <v>21</v>
      </c>
      <c r="B38" s="124">
        <v>1</v>
      </c>
      <c r="C38" s="128"/>
      <c r="D38" s="128"/>
      <c r="E38" s="128"/>
      <c r="F38" s="128"/>
      <c r="G38" s="729"/>
      <c r="H38" s="128"/>
      <c r="I38" s="128"/>
      <c r="J38" s="128"/>
      <c r="K38" s="128"/>
      <c r="L38" s="128"/>
    </row>
    <row r="39" spans="1:12" x14ac:dyDescent="0.25">
      <c r="A39" s="124" t="s">
        <v>22</v>
      </c>
      <c r="B39" s="124">
        <v>0</v>
      </c>
      <c r="C39" s="128"/>
      <c r="D39" s="128"/>
      <c r="E39" s="128"/>
      <c r="F39" s="128"/>
      <c r="G39" s="729"/>
      <c r="H39" s="128"/>
      <c r="I39" s="128"/>
      <c r="J39" s="128"/>
      <c r="K39" s="128"/>
      <c r="L39" s="128"/>
    </row>
    <row r="40" spans="1:12" x14ac:dyDescent="0.25">
      <c r="A40" s="124" t="s">
        <v>23</v>
      </c>
      <c r="B40" s="124">
        <v>0</v>
      </c>
      <c r="C40" s="128"/>
      <c r="D40" s="128"/>
      <c r="E40" s="128"/>
      <c r="F40" s="128"/>
      <c r="G40" s="729"/>
      <c r="H40" s="128"/>
      <c r="I40" s="128"/>
      <c r="J40" s="128"/>
      <c r="K40" s="128"/>
      <c r="L40" s="128"/>
    </row>
    <row r="41" spans="1:12" x14ac:dyDescent="0.25">
      <c r="A41" s="124" t="s">
        <v>24</v>
      </c>
      <c r="B41" s="124">
        <v>0</v>
      </c>
      <c r="C41" s="128"/>
      <c r="D41" s="128"/>
      <c r="E41" s="128"/>
      <c r="F41" s="128"/>
      <c r="G41" s="729"/>
      <c r="H41" s="128"/>
      <c r="I41" s="128"/>
      <c r="J41" s="128"/>
      <c r="K41" s="128"/>
      <c r="L41" s="128"/>
    </row>
    <row r="42" spans="1:12" x14ac:dyDescent="0.25">
      <c r="A42" s="124" t="s">
        <v>25</v>
      </c>
      <c r="B42" s="124">
        <v>0</v>
      </c>
      <c r="C42" s="128"/>
      <c r="D42" s="128"/>
      <c r="E42" s="128"/>
      <c r="F42" s="128"/>
      <c r="G42" s="729"/>
      <c r="H42" s="128"/>
      <c r="I42" s="128"/>
      <c r="J42" s="128"/>
      <c r="K42" s="128"/>
      <c r="L42" s="128"/>
    </row>
    <row r="43" spans="1:12" x14ac:dyDescent="0.25">
      <c r="A43" s="124" t="s">
        <v>26</v>
      </c>
      <c r="B43" s="124">
        <v>0</v>
      </c>
      <c r="C43" s="128"/>
      <c r="D43" s="128"/>
      <c r="E43" s="128"/>
      <c r="F43" s="128"/>
      <c r="G43" s="729"/>
      <c r="H43" s="128"/>
      <c r="I43" s="128"/>
      <c r="J43" s="128"/>
      <c r="K43" s="128"/>
      <c r="L43" s="128"/>
    </row>
    <row r="44" spans="1:12" x14ac:dyDescent="0.25">
      <c r="A44" s="124" t="s">
        <v>27</v>
      </c>
      <c r="B44" s="124">
        <v>0</v>
      </c>
      <c r="C44" s="128"/>
      <c r="D44" s="128"/>
      <c r="E44" s="128"/>
      <c r="F44" s="128"/>
      <c r="G44" s="729"/>
      <c r="H44" s="128"/>
      <c r="I44" s="128"/>
      <c r="J44" s="128"/>
      <c r="K44" s="128"/>
      <c r="L44" s="128"/>
    </row>
    <row r="45" spans="1:12" x14ac:dyDescent="0.25">
      <c r="A45" s="124" t="s">
        <v>28</v>
      </c>
      <c r="B45" s="124">
        <v>0</v>
      </c>
      <c r="C45" s="128"/>
      <c r="D45" s="128"/>
      <c r="E45" s="128"/>
      <c r="F45" s="128"/>
      <c r="G45" s="729"/>
      <c r="H45" s="128"/>
      <c r="I45" s="128"/>
      <c r="J45" s="128"/>
      <c r="K45" s="128"/>
      <c r="L45" s="128"/>
    </row>
    <row r="46" spans="1:12" x14ac:dyDescent="0.25">
      <c r="A46" s="124" t="s">
        <v>29</v>
      </c>
      <c r="B46" s="124">
        <v>0</v>
      </c>
      <c r="C46" s="128"/>
      <c r="D46" s="128"/>
      <c r="E46" s="128"/>
      <c r="F46" s="128"/>
      <c r="G46" s="729"/>
      <c r="H46" s="128"/>
      <c r="I46" s="128"/>
      <c r="J46" s="128"/>
      <c r="K46" s="128"/>
      <c r="L46" s="128"/>
    </row>
    <row r="47" spans="1:12" x14ac:dyDescent="0.25">
      <c r="A47" s="124" t="s">
        <v>30</v>
      </c>
      <c r="B47" s="124">
        <v>0</v>
      </c>
      <c r="C47" s="128"/>
      <c r="D47" s="128"/>
      <c r="E47" s="128"/>
      <c r="F47" s="128"/>
      <c r="G47" s="729"/>
      <c r="H47" s="128"/>
      <c r="I47" s="128"/>
      <c r="J47" s="128"/>
      <c r="K47" s="128"/>
      <c r="L47" s="128"/>
    </row>
    <row r="48" spans="1:12" x14ac:dyDescent="0.25">
      <c r="A48" s="124" t="s">
        <v>99</v>
      </c>
      <c r="B48" s="124">
        <v>0</v>
      </c>
      <c r="C48" s="128"/>
      <c r="D48" s="128"/>
      <c r="E48" s="128"/>
      <c r="F48" s="128"/>
      <c r="G48" s="729"/>
      <c r="H48" s="128"/>
      <c r="I48" s="128"/>
      <c r="J48" s="128"/>
      <c r="K48" s="128"/>
      <c r="L48" s="128"/>
    </row>
    <row r="49" spans="1:12" x14ac:dyDescent="0.25">
      <c r="A49" s="124" t="s">
        <v>31</v>
      </c>
      <c r="B49" s="124">
        <v>0</v>
      </c>
      <c r="C49" s="128"/>
      <c r="D49" s="128"/>
      <c r="E49" s="128"/>
      <c r="F49" s="128"/>
      <c r="G49" s="729"/>
      <c r="H49" s="128"/>
      <c r="I49" s="128"/>
      <c r="J49" s="128"/>
      <c r="K49" s="128"/>
      <c r="L49" s="128"/>
    </row>
    <row r="50" spans="1:12" s="248" customFormat="1" x14ac:dyDescent="0.25">
      <c r="A50" s="214" t="s">
        <v>32</v>
      </c>
      <c r="B50" s="214">
        <v>10</v>
      </c>
      <c r="C50" s="317"/>
      <c r="D50" s="317"/>
      <c r="E50" s="317"/>
      <c r="F50" s="317"/>
      <c r="G50" s="730"/>
      <c r="H50" s="317"/>
      <c r="I50" s="317"/>
      <c r="J50" s="317"/>
      <c r="K50" s="317"/>
      <c r="L50" s="317"/>
    </row>
    <row r="51" spans="1:12" x14ac:dyDescent="0.25">
      <c r="A51" s="234"/>
      <c r="B51" s="234"/>
      <c r="C51" s="234"/>
      <c r="D51" s="234"/>
      <c r="E51" s="234"/>
      <c r="F51" s="234"/>
      <c r="G51" s="545"/>
      <c r="H51" s="234"/>
      <c r="I51" s="234"/>
      <c r="J51" s="234"/>
      <c r="K51" s="234"/>
      <c r="L51" s="234"/>
    </row>
    <row r="52" spans="1:12" ht="37.5" customHeight="1" x14ac:dyDescent="0.25">
      <c r="A52" s="1349" t="s">
        <v>35</v>
      </c>
      <c r="B52" s="1349"/>
      <c r="C52" s="1349"/>
      <c r="D52" s="236"/>
      <c r="E52" s="236"/>
      <c r="F52" s="236"/>
      <c r="G52" s="545"/>
      <c r="H52" s="236"/>
      <c r="I52" s="236"/>
      <c r="J52" s="236"/>
      <c r="K52" s="236"/>
      <c r="L52" s="236"/>
    </row>
    <row r="53" spans="1:12" ht="30" customHeight="1" x14ac:dyDescent="0.25">
      <c r="A53" s="1339" t="s">
        <v>36</v>
      </c>
      <c r="B53" s="1339"/>
      <c r="C53" s="1339"/>
      <c r="D53" s="236"/>
      <c r="E53" s="234"/>
      <c r="F53" s="234"/>
      <c r="G53" s="545"/>
      <c r="H53" s="234"/>
      <c r="I53" s="234"/>
      <c r="J53" s="234"/>
      <c r="K53" s="234"/>
      <c r="L53" s="234"/>
    </row>
    <row r="54" spans="1:12" x14ac:dyDescent="0.25">
      <c r="A54" s="236"/>
      <c r="B54" s="236"/>
      <c r="C54" s="236"/>
      <c r="D54" s="236"/>
      <c r="E54" s="236"/>
      <c r="F54" s="236"/>
      <c r="G54" s="545"/>
      <c r="H54" s="236"/>
      <c r="I54" s="236"/>
      <c r="J54" s="236"/>
      <c r="K54" s="236"/>
      <c r="L54" s="236"/>
    </row>
    <row r="55" spans="1:12" x14ac:dyDescent="0.25">
      <c r="A55" s="234"/>
      <c r="B55" s="234"/>
      <c r="C55" s="234"/>
      <c r="D55" s="234"/>
      <c r="E55" s="234"/>
      <c r="F55" s="234"/>
      <c r="G55" s="545"/>
      <c r="H55" s="234"/>
      <c r="I55" s="234"/>
      <c r="J55" s="234"/>
      <c r="K55" s="234"/>
      <c r="L55" s="234"/>
    </row>
    <row r="56" spans="1:12" x14ac:dyDescent="0.25">
      <c r="A56" s="234"/>
      <c r="B56" s="234"/>
      <c r="C56" s="234"/>
      <c r="D56" s="234"/>
      <c r="E56" s="234"/>
      <c r="F56" s="234"/>
      <c r="G56" s="545"/>
      <c r="H56" s="234"/>
      <c r="I56" s="234"/>
      <c r="J56" s="234"/>
      <c r="K56" s="234"/>
      <c r="L56" s="234"/>
    </row>
    <row r="57" spans="1:12" x14ac:dyDescent="0.25">
      <c r="A57" s="1340" t="s">
        <v>37</v>
      </c>
      <c r="B57" s="1340"/>
      <c r="C57" s="1340"/>
      <c r="D57" s="1340"/>
      <c r="E57" s="1340"/>
      <c r="F57" s="1340"/>
      <c r="G57" s="1340"/>
      <c r="H57" s="1340"/>
      <c r="I57" s="120"/>
      <c r="J57" s="120"/>
      <c r="K57" s="120"/>
      <c r="L57" s="120"/>
    </row>
    <row r="58" spans="1:12" ht="16.5" thickBot="1" x14ac:dyDescent="0.3">
      <c r="A58" s="234"/>
      <c r="B58" s="234"/>
      <c r="C58" s="234"/>
      <c r="D58" s="234"/>
      <c r="E58" s="234"/>
      <c r="F58" s="234"/>
      <c r="G58" s="545"/>
      <c r="H58" s="234"/>
      <c r="I58" s="234"/>
      <c r="J58" s="234"/>
      <c r="K58" s="234"/>
      <c r="L58" s="234"/>
    </row>
    <row r="59" spans="1:12" ht="30" customHeight="1" thickBot="1" x14ac:dyDescent="0.3">
      <c r="A59" s="234"/>
      <c r="B59" s="1341" t="s">
        <v>38</v>
      </c>
      <c r="C59" s="1342"/>
      <c r="D59" s="234"/>
      <c r="E59" s="235"/>
      <c r="F59" s="235"/>
      <c r="G59" s="721"/>
      <c r="H59" s="236"/>
      <c r="I59" s="234"/>
      <c r="J59" s="234"/>
      <c r="K59" s="234"/>
    </row>
    <row r="60" spans="1:12" ht="110.25" x14ac:dyDescent="0.25">
      <c r="A60" s="268" t="s">
        <v>33</v>
      </c>
      <c r="B60" s="237" t="s">
        <v>39</v>
      </c>
      <c r="C60" s="265" t="s">
        <v>40</v>
      </c>
      <c r="D60" s="313" t="s">
        <v>41</v>
      </c>
      <c r="E60" s="231" t="s">
        <v>42</v>
      </c>
      <c r="F60" s="231" t="s">
        <v>43</v>
      </c>
      <c r="G60" s="231" t="s">
        <v>44</v>
      </c>
    </row>
    <row r="61" spans="1:12" x14ac:dyDescent="0.25">
      <c r="A61" s="121" t="s">
        <v>15</v>
      </c>
      <c r="B61" s="125">
        <v>3</v>
      </c>
      <c r="C61" s="516">
        <v>7</v>
      </c>
      <c r="D61" s="231">
        <v>17</v>
      </c>
      <c r="E61" s="243">
        <v>1</v>
      </c>
      <c r="F61" s="124">
        <v>30</v>
      </c>
      <c r="G61" s="283">
        <v>6</v>
      </c>
    </row>
    <row r="62" spans="1:12" x14ac:dyDescent="0.25">
      <c r="A62" s="121" t="s">
        <v>98</v>
      </c>
      <c r="B62" s="125">
        <v>0</v>
      </c>
      <c r="C62" s="124">
        <v>2</v>
      </c>
      <c r="D62" s="231">
        <v>1</v>
      </c>
      <c r="E62" s="243">
        <v>1</v>
      </c>
      <c r="F62" s="124">
        <v>18</v>
      </c>
      <c r="G62" s="283">
        <v>4</v>
      </c>
    </row>
    <row r="63" spans="1:12" x14ac:dyDescent="0.25">
      <c r="A63" s="121" t="s">
        <v>17</v>
      </c>
      <c r="B63" s="125">
        <v>1</v>
      </c>
      <c r="C63" s="124">
        <v>2</v>
      </c>
      <c r="D63" s="231">
        <v>3</v>
      </c>
      <c r="E63" s="243">
        <v>2</v>
      </c>
      <c r="F63" s="124">
        <v>7</v>
      </c>
      <c r="G63" s="283">
        <v>0</v>
      </c>
    </row>
    <row r="64" spans="1:12" x14ac:dyDescent="0.25">
      <c r="A64" s="121" t="s">
        <v>18</v>
      </c>
      <c r="B64" s="125">
        <v>0</v>
      </c>
      <c r="C64" s="124">
        <v>18</v>
      </c>
      <c r="D64" s="231">
        <v>1</v>
      </c>
      <c r="E64" s="243">
        <v>0</v>
      </c>
      <c r="F64" s="124">
        <v>2</v>
      </c>
      <c r="G64" s="283">
        <v>0</v>
      </c>
    </row>
    <row r="65" spans="1:12" x14ac:dyDescent="0.25">
      <c r="A65" s="121" t="s">
        <v>19</v>
      </c>
      <c r="B65" s="125">
        <v>0</v>
      </c>
      <c r="C65" s="124">
        <v>2</v>
      </c>
      <c r="D65" s="231">
        <v>0</v>
      </c>
      <c r="E65" s="243">
        <v>0</v>
      </c>
      <c r="F65" s="124">
        <v>0</v>
      </c>
      <c r="G65" s="283">
        <v>0</v>
      </c>
    </row>
    <row r="66" spans="1:12" x14ac:dyDescent="0.25">
      <c r="A66" s="121" t="s">
        <v>20</v>
      </c>
      <c r="B66" s="125">
        <v>0</v>
      </c>
      <c r="C66" s="124">
        <v>0</v>
      </c>
      <c r="D66" s="231">
        <v>1</v>
      </c>
      <c r="E66" s="243">
        <v>0</v>
      </c>
      <c r="F66" s="124">
        <v>4</v>
      </c>
      <c r="G66" s="283">
        <v>0</v>
      </c>
    </row>
    <row r="67" spans="1:12" x14ac:dyDescent="0.25">
      <c r="A67" s="121" t="s">
        <v>21</v>
      </c>
      <c r="B67" s="125">
        <v>0</v>
      </c>
      <c r="C67" s="124">
        <v>0</v>
      </c>
      <c r="D67" s="231">
        <v>1</v>
      </c>
      <c r="E67" s="243">
        <v>2</v>
      </c>
      <c r="F67" s="124">
        <v>5</v>
      </c>
      <c r="G67" s="283">
        <v>2</v>
      </c>
    </row>
    <row r="68" spans="1:12" x14ac:dyDescent="0.25">
      <c r="A68" s="121" t="s">
        <v>22</v>
      </c>
      <c r="B68" s="125">
        <v>0</v>
      </c>
      <c r="C68" s="124">
        <v>0</v>
      </c>
      <c r="D68" s="231">
        <v>1</v>
      </c>
      <c r="E68" s="243">
        <v>0</v>
      </c>
      <c r="F68" s="124">
        <v>1</v>
      </c>
      <c r="G68" s="283">
        <v>0</v>
      </c>
    </row>
    <row r="69" spans="1:12" x14ac:dyDescent="0.25">
      <c r="A69" s="121" t="s">
        <v>23</v>
      </c>
      <c r="B69" s="125">
        <v>0</v>
      </c>
      <c r="C69" s="124">
        <v>0</v>
      </c>
      <c r="D69" s="231">
        <v>0</v>
      </c>
      <c r="E69" s="243">
        <v>0</v>
      </c>
      <c r="F69" s="124">
        <v>0</v>
      </c>
      <c r="G69" s="283">
        <v>0</v>
      </c>
    </row>
    <row r="70" spans="1:12" x14ac:dyDescent="0.25">
      <c r="A70" s="121" t="s">
        <v>24</v>
      </c>
      <c r="B70" s="125">
        <v>2</v>
      </c>
      <c r="C70" s="124">
        <v>1</v>
      </c>
      <c r="D70" s="231">
        <v>6</v>
      </c>
      <c r="E70" s="243">
        <v>0</v>
      </c>
      <c r="F70" s="124">
        <v>9</v>
      </c>
      <c r="G70" s="283">
        <v>0</v>
      </c>
    </row>
    <row r="71" spans="1:12" x14ac:dyDescent="0.25">
      <c r="A71" s="121" t="s">
        <v>25</v>
      </c>
      <c r="B71" s="125">
        <v>1</v>
      </c>
      <c r="C71" s="124">
        <v>26</v>
      </c>
      <c r="D71" s="231">
        <v>1</v>
      </c>
      <c r="E71" s="243">
        <v>3</v>
      </c>
      <c r="F71" s="125">
        <v>9</v>
      </c>
      <c r="G71" s="283">
        <v>3</v>
      </c>
    </row>
    <row r="72" spans="1:12" x14ac:dyDescent="0.25">
      <c r="A72" s="121" t="s">
        <v>26</v>
      </c>
      <c r="B72" s="125">
        <v>0</v>
      </c>
      <c r="C72" s="124">
        <v>0</v>
      </c>
      <c r="D72" s="231">
        <v>0</v>
      </c>
      <c r="E72" s="243">
        <v>0</v>
      </c>
      <c r="F72" s="125">
        <v>0</v>
      </c>
      <c r="G72" s="283">
        <v>0</v>
      </c>
    </row>
    <row r="73" spans="1:12" x14ac:dyDescent="0.25">
      <c r="A73" s="121" t="s">
        <v>27</v>
      </c>
      <c r="B73" s="125">
        <v>0</v>
      </c>
      <c r="C73" s="124">
        <v>13</v>
      </c>
      <c r="D73" s="231">
        <v>0</v>
      </c>
      <c r="E73" s="243">
        <v>0</v>
      </c>
      <c r="F73" s="125">
        <v>0</v>
      </c>
      <c r="G73" s="283">
        <v>0</v>
      </c>
    </row>
    <row r="74" spans="1:12" x14ac:dyDescent="0.25">
      <c r="A74" s="121" t="s">
        <v>28</v>
      </c>
      <c r="B74" s="125">
        <v>0</v>
      </c>
      <c r="C74" s="124">
        <v>17</v>
      </c>
      <c r="D74" s="231">
        <v>0</v>
      </c>
      <c r="E74" s="243">
        <v>0</v>
      </c>
      <c r="F74" s="124">
        <v>0</v>
      </c>
      <c r="G74" s="283">
        <v>0</v>
      </c>
    </row>
    <row r="75" spans="1:12" x14ac:dyDescent="0.25">
      <c r="A75" s="121" t="s">
        <v>29</v>
      </c>
      <c r="B75" s="125">
        <v>0</v>
      </c>
      <c r="C75" s="124">
        <v>4</v>
      </c>
      <c r="D75" s="231">
        <v>2</v>
      </c>
      <c r="E75" s="243">
        <v>7</v>
      </c>
      <c r="F75" s="124">
        <v>6</v>
      </c>
      <c r="G75" s="283">
        <v>1</v>
      </c>
    </row>
    <row r="76" spans="1:12" x14ac:dyDescent="0.25">
      <c r="A76" s="121" t="s">
        <v>30</v>
      </c>
      <c r="B76" s="125">
        <v>6</v>
      </c>
      <c r="C76" s="124">
        <v>8</v>
      </c>
      <c r="D76" s="231">
        <v>1</v>
      </c>
      <c r="E76" s="243">
        <v>0</v>
      </c>
      <c r="F76" s="124">
        <v>0</v>
      </c>
      <c r="G76" s="283">
        <v>0</v>
      </c>
    </row>
    <row r="77" spans="1:12" x14ac:dyDescent="0.25">
      <c r="A77" s="121" t="s">
        <v>100</v>
      </c>
      <c r="B77" s="125">
        <v>2</v>
      </c>
      <c r="C77" s="124">
        <v>2</v>
      </c>
      <c r="D77" s="231">
        <v>2</v>
      </c>
      <c r="E77" s="243">
        <v>0</v>
      </c>
      <c r="F77" s="124">
        <v>6</v>
      </c>
      <c r="G77" s="283">
        <v>3</v>
      </c>
    </row>
    <row r="78" spans="1:12" x14ac:dyDescent="0.25">
      <c r="A78" s="121" t="s">
        <v>31</v>
      </c>
      <c r="B78" s="125">
        <v>0</v>
      </c>
      <c r="C78" s="124">
        <v>0</v>
      </c>
      <c r="D78" s="231">
        <v>0</v>
      </c>
      <c r="E78" s="243">
        <v>0</v>
      </c>
      <c r="F78" s="243">
        <v>1</v>
      </c>
      <c r="G78" s="283">
        <v>0</v>
      </c>
    </row>
    <row r="79" spans="1:12" s="251" customFormat="1" ht="16.5" thickBot="1" x14ac:dyDescent="0.3">
      <c r="A79" s="208" t="s">
        <v>32</v>
      </c>
      <c r="B79" s="211">
        <v>15</v>
      </c>
      <c r="C79" s="212">
        <v>102</v>
      </c>
      <c r="D79" s="315">
        <v>37</v>
      </c>
      <c r="E79" s="212">
        <v>16</v>
      </c>
      <c r="F79" s="212">
        <v>98</v>
      </c>
      <c r="G79" s="475">
        <v>19</v>
      </c>
      <c r="K79" s="239"/>
    </row>
    <row r="80" spans="1:12" x14ac:dyDescent="0.25">
      <c r="A80" s="234" t="s">
        <v>45</v>
      </c>
      <c r="B80" s="234"/>
      <c r="C80" s="129"/>
      <c r="D80" s="127"/>
      <c r="E80" s="127"/>
      <c r="F80" s="234"/>
      <c r="G80" s="545"/>
      <c r="H80" s="234"/>
      <c r="I80" s="234"/>
      <c r="J80" s="234"/>
      <c r="K80" s="234"/>
      <c r="L80" s="234"/>
    </row>
    <row r="81" spans="1:12" x14ac:dyDescent="0.25">
      <c r="A81" s="234"/>
      <c r="B81" s="234"/>
      <c r="C81" s="234"/>
      <c r="D81" s="234"/>
      <c r="E81" s="234"/>
      <c r="F81" s="234"/>
      <c r="G81" s="545"/>
      <c r="H81" s="234"/>
      <c r="I81" s="234"/>
      <c r="J81" s="234"/>
      <c r="K81" s="234"/>
      <c r="L81" s="234"/>
    </row>
    <row r="82" spans="1:12" ht="47.25" customHeight="1" x14ac:dyDescent="0.25">
      <c r="A82" s="1422" t="s">
        <v>46</v>
      </c>
      <c r="B82" s="1422"/>
      <c r="C82" s="1422"/>
      <c r="D82" s="1422"/>
      <c r="E82" s="1422"/>
      <c r="F82" s="1422"/>
      <c r="G82" s="1422"/>
      <c r="H82" s="1422"/>
      <c r="I82" s="234"/>
      <c r="J82" s="234"/>
      <c r="K82" s="234"/>
      <c r="L82" s="234"/>
    </row>
    <row r="83" spans="1:12" x14ac:dyDescent="0.25">
      <c r="A83" s="234"/>
      <c r="B83" s="234"/>
      <c r="C83" s="234"/>
      <c r="D83" s="234"/>
      <c r="E83" s="234"/>
      <c r="F83" s="234"/>
      <c r="G83" s="545"/>
      <c r="H83" s="234"/>
      <c r="I83" s="234"/>
      <c r="J83" s="234"/>
      <c r="K83" s="234"/>
      <c r="L83" s="234"/>
    </row>
    <row r="84" spans="1:12" ht="94.5" x14ac:dyDescent="0.25">
      <c r="A84" s="268" t="s">
        <v>33</v>
      </c>
      <c r="B84" s="231" t="s">
        <v>47</v>
      </c>
      <c r="C84" s="231" t="s">
        <v>48</v>
      </c>
      <c r="D84" s="231" t="s">
        <v>10</v>
      </c>
      <c r="E84" s="231" t="s">
        <v>49</v>
      </c>
      <c r="F84" s="231" t="s">
        <v>50</v>
      </c>
      <c r="G84" s="516" t="s">
        <v>51</v>
      </c>
      <c r="H84" s="231" t="s">
        <v>52</v>
      </c>
      <c r="I84" s="234"/>
      <c r="J84" s="234"/>
      <c r="K84" s="234"/>
      <c r="L84" s="234"/>
    </row>
    <row r="85" spans="1:12" x14ac:dyDescent="0.25">
      <c r="A85" s="121" t="s">
        <v>15</v>
      </c>
      <c r="B85" s="124">
        <v>30</v>
      </c>
      <c r="C85" s="124">
        <v>2</v>
      </c>
      <c r="D85" s="124">
        <v>17</v>
      </c>
      <c r="E85" s="124">
        <v>9</v>
      </c>
      <c r="F85" s="124">
        <v>2</v>
      </c>
      <c r="G85" s="713">
        <v>0</v>
      </c>
      <c r="H85" s="124">
        <v>0</v>
      </c>
      <c r="I85" s="234"/>
      <c r="J85" s="234"/>
      <c r="K85" s="234"/>
      <c r="L85" s="234"/>
    </row>
    <row r="86" spans="1:12" x14ac:dyDescent="0.25">
      <c r="A86" s="121" t="s">
        <v>101</v>
      </c>
      <c r="B86" s="124">
        <v>18</v>
      </c>
      <c r="C86" s="124">
        <v>3</v>
      </c>
      <c r="D86" s="124">
        <v>13</v>
      </c>
      <c r="E86" s="124">
        <v>2</v>
      </c>
      <c r="F86" s="124">
        <v>0</v>
      </c>
      <c r="G86" s="713">
        <v>0</v>
      </c>
      <c r="H86" s="124">
        <v>0</v>
      </c>
      <c r="I86" s="234"/>
      <c r="J86" s="234"/>
      <c r="K86" s="234"/>
      <c r="L86" s="234"/>
    </row>
    <row r="87" spans="1:12" x14ac:dyDescent="0.25">
      <c r="A87" s="121" t="s">
        <v>17</v>
      </c>
      <c r="B87" s="124">
        <v>7</v>
      </c>
      <c r="C87" s="124">
        <v>0</v>
      </c>
      <c r="D87" s="124">
        <v>3</v>
      </c>
      <c r="E87" s="124">
        <v>4</v>
      </c>
      <c r="F87" s="124">
        <v>0</v>
      </c>
      <c r="G87" s="713">
        <v>0</v>
      </c>
      <c r="H87" s="124">
        <v>0</v>
      </c>
      <c r="I87" s="234"/>
      <c r="J87" s="234"/>
      <c r="K87" s="234"/>
      <c r="L87" s="234"/>
    </row>
    <row r="88" spans="1:12" x14ac:dyDescent="0.25">
      <c r="A88" s="121" t="s">
        <v>18</v>
      </c>
      <c r="B88" s="124">
        <v>2</v>
      </c>
      <c r="C88" s="124">
        <v>0</v>
      </c>
      <c r="D88" s="124">
        <v>2</v>
      </c>
      <c r="E88" s="124">
        <v>0</v>
      </c>
      <c r="F88" s="124">
        <v>0</v>
      </c>
      <c r="G88" s="713">
        <v>0</v>
      </c>
      <c r="H88" s="124">
        <v>0</v>
      </c>
      <c r="I88" s="234"/>
      <c r="J88" s="234"/>
      <c r="K88" s="234"/>
      <c r="L88" s="234"/>
    </row>
    <row r="89" spans="1:12" x14ac:dyDescent="0.25">
      <c r="A89" s="121" t="s">
        <v>19</v>
      </c>
      <c r="B89" s="124">
        <v>0</v>
      </c>
      <c r="C89" s="124">
        <v>0</v>
      </c>
      <c r="D89" s="124">
        <v>0</v>
      </c>
      <c r="E89" s="124">
        <v>0</v>
      </c>
      <c r="F89" s="124">
        <v>0</v>
      </c>
      <c r="G89" s="713">
        <v>0</v>
      </c>
      <c r="H89" s="124">
        <v>0</v>
      </c>
      <c r="I89" s="234"/>
      <c r="J89" s="234"/>
      <c r="K89" s="234"/>
      <c r="L89" s="234"/>
    </row>
    <row r="90" spans="1:12" x14ac:dyDescent="0.25">
      <c r="A90" s="121" t="s">
        <v>20</v>
      </c>
      <c r="B90" s="124">
        <v>4</v>
      </c>
      <c r="C90" s="124">
        <v>0</v>
      </c>
      <c r="D90" s="124">
        <v>4</v>
      </c>
      <c r="E90" s="124">
        <v>0</v>
      </c>
      <c r="F90" s="124">
        <v>0</v>
      </c>
      <c r="G90" s="713">
        <v>0</v>
      </c>
      <c r="H90" s="124">
        <v>0</v>
      </c>
      <c r="I90" s="234"/>
      <c r="J90" s="234"/>
      <c r="K90" s="234"/>
      <c r="L90" s="234"/>
    </row>
    <row r="91" spans="1:12" x14ac:dyDescent="0.25">
      <c r="A91" s="121" t="s">
        <v>21</v>
      </c>
      <c r="B91" s="124">
        <v>5</v>
      </c>
      <c r="C91" s="124">
        <v>0</v>
      </c>
      <c r="D91" s="124">
        <v>3</v>
      </c>
      <c r="E91" s="124">
        <v>2</v>
      </c>
      <c r="F91" s="124">
        <v>0</v>
      </c>
      <c r="G91" s="713">
        <v>0</v>
      </c>
      <c r="H91" s="124">
        <v>0</v>
      </c>
      <c r="I91" s="234"/>
      <c r="J91" s="234"/>
      <c r="K91" s="234"/>
      <c r="L91" s="234"/>
    </row>
    <row r="92" spans="1:12" x14ac:dyDescent="0.25">
      <c r="A92" s="121" t="s">
        <v>22</v>
      </c>
      <c r="B92" s="124">
        <v>1</v>
      </c>
      <c r="C92" s="124">
        <v>0</v>
      </c>
      <c r="D92" s="124">
        <v>1</v>
      </c>
      <c r="E92" s="124">
        <v>0</v>
      </c>
      <c r="F92" s="124">
        <v>0</v>
      </c>
      <c r="G92" s="713">
        <v>0</v>
      </c>
      <c r="H92" s="124">
        <v>0</v>
      </c>
      <c r="I92" s="234"/>
      <c r="J92" s="234"/>
      <c r="K92" s="234"/>
      <c r="L92" s="234"/>
    </row>
    <row r="93" spans="1:12" x14ac:dyDescent="0.25">
      <c r="A93" s="121" t="s">
        <v>23</v>
      </c>
      <c r="B93" s="124">
        <v>0</v>
      </c>
      <c r="C93" s="124">
        <v>0</v>
      </c>
      <c r="D93" s="124">
        <v>0</v>
      </c>
      <c r="E93" s="124">
        <v>0</v>
      </c>
      <c r="F93" s="124">
        <v>0</v>
      </c>
      <c r="G93" s="713">
        <v>0</v>
      </c>
      <c r="H93" s="124">
        <v>0</v>
      </c>
      <c r="I93" s="234"/>
      <c r="J93" s="234"/>
      <c r="K93" s="234"/>
      <c r="L93" s="234"/>
    </row>
    <row r="94" spans="1:12" x14ac:dyDescent="0.25">
      <c r="A94" s="121" t="s">
        <v>24</v>
      </c>
      <c r="B94" s="124">
        <v>9</v>
      </c>
      <c r="C94" s="124">
        <v>1</v>
      </c>
      <c r="D94" s="124">
        <v>8</v>
      </c>
      <c r="E94" s="124">
        <v>0</v>
      </c>
      <c r="F94" s="124">
        <v>0</v>
      </c>
      <c r="G94" s="713">
        <v>0</v>
      </c>
      <c r="H94" s="124">
        <v>0</v>
      </c>
      <c r="I94" s="234"/>
      <c r="J94" s="234"/>
      <c r="K94" s="234"/>
      <c r="L94" s="234"/>
    </row>
    <row r="95" spans="1:12" x14ac:dyDescent="0.25">
      <c r="A95" s="121" t="s">
        <v>25</v>
      </c>
      <c r="B95" s="125">
        <v>9</v>
      </c>
      <c r="C95" s="124">
        <v>6</v>
      </c>
      <c r="D95" s="516">
        <v>3</v>
      </c>
      <c r="E95" s="243">
        <v>0</v>
      </c>
      <c r="F95" s="243">
        <v>0</v>
      </c>
      <c r="G95" s="283">
        <v>0</v>
      </c>
      <c r="H95" s="124">
        <v>0</v>
      </c>
      <c r="I95" s="234"/>
      <c r="J95" s="234"/>
      <c r="K95" s="234"/>
      <c r="L95" s="234"/>
    </row>
    <row r="96" spans="1:12" x14ac:dyDescent="0.25">
      <c r="A96" s="121" t="s">
        <v>26</v>
      </c>
      <c r="B96" s="125">
        <v>0</v>
      </c>
      <c r="C96" s="124">
        <v>0</v>
      </c>
      <c r="D96" s="516">
        <v>0</v>
      </c>
      <c r="E96" s="243">
        <v>0</v>
      </c>
      <c r="F96" s="243">
        <v>0</v>
      </c>
      <c r="G96" s="283">
        <v>0</v>
      </c>
      <c r="H96" s="124">
        <v>0</v>
      </c>
      <c r="I96" s="234"/>
      <c r="J96" s="234"/>
      <c r="K96" s="234"/>
      <c r="L96" s="234"/>
    </row>
    <row r="97" spans="1:12" x14ac:dyDescent="0.25">
      <c r="A97" s="121" t="s">
        <v>27</v>
      </c>
      <c r="B97" s="125">
        <v>0</v>
      </c>
      <c r="C97" s="124">
        <v>0</v>
      </c>
      <c r="D97" s="516">
        <v>0</v>
      </c>
      <c r="E97" s="243">
        <v>0</v>
      </c>
      <c r="F97" s="243">
        <v>0</v>
      </c>
      <c r="G97" s="283">
        <v>0</v>
      </c>
      <c r="H97" s="124">
        <v>0</v>
      </c>
      <c r="I97" s="234"/>
      <c r="J97" s="234"/>
      <c r="K97" s="234"/>
      <c r="L97" s="234"/>
    </row>
    <row r="98" spans="1:12" x14ac:dyDescent="0.25">
      <c r="A98" s="121" t="s">
        <v>28</v>
      </c>
      <c r="B98" s="124">
        <v>0</v>
      </c>
      <c r="C98" s="124">
        <v>0</v>
      </c>
      <c r="D98" s="124">
        <v>0</v>
      </c>
      <c r="E98" s="124">
        <v>0</v>
      </c>
      <c r="F98" s="124">
        <v>0</v>
      </c>
      <c r="G98" s="713">
        <v>0</v>
      </c>
      <c r="H98" s="124">
        <v>0</v>
      </c>
      <c r="I98" s="234"/>
      <c r="J98" s="234"/>
      <c r="K98" s="234"/>
      <c r="L98" s="234"/>
    </row>
    <row r="99" spans="1:12" x14ac:dyDescent="0.25">
      <c r="A99" s="121" t="s">
        <v>29</v>
      </c>
      <c r="B99" s="124">
        <v>6</v>
      </c>
      <c r="C99" s="124">
        <v>1</v>
      </c>
      <c r="D99" s="124">
        <v>3</v>
      </c>
      <c r="E99" s="124">
        <v>2</v>
      </c>
      <c r="F99" s="124">
        <v>0</v>
      </c>
      <c r="G99" s="713">
        <v>0</v>
      </c>
      <c r="H99" s="124">
        <v>0</v>
      </c>
      <c r="I99" s="234"/>
      <c r="J99" s="234"/>
      <c r="K99" s="234"/>
      <c r="L99" s="234"/>
    </row>
    <row r="100" spans="1:12" x14ac:dyDescent="0.25">
      <c r="A100" s="121" t="s">
        <v>30</v>
      </c>
      <c r="B100" s="124">
        <v>0</v>
      </c>
      <c r="C100" s="124">
        <v>0</v>
      </c>
      <c r="D100" s="124">
        <v>0</v>
      </c>
      <c r="E100" s="124">
        <v>0</v>
      </c>
      <c r="F100" s="124">
        <v>0</v>
      </c>
      <c r="G100" s="713">
        <v>0</v>
      </c>
      <c r="H100" s="124">
        <v>0</v>
      </c>
      <c r="I100" s="234"/>
      <c r="J100" s="234"/>
      <c r="K100" s="234"/>
      <c r="L100" s="234"/>
    </row>
    <row r="101" spans="1:12" x14ac:dyDescent="0.25">
      <c r="A101" s="121" t="s">
        <v>100</v>
      </c>
      <c r="B101" s="124">
        <v>6</v>
      </c>
      <c r="C101" s="124">
        <v>1</v>
      </c>
      <c r="D101" s="124">
        <v>3</v>
      </c>
      <c r="E101" s="124">
        <v>2</v>
      </c>
      <c r="F101" s="124">
        <v>0</v>
      </c>
      <c r="G101" s="713">
        <v>0</v>
      </c>
      <c r="H101" s="121">
        <v>0</v>
      </c>
      <c r="I101" s="234"/>
      <c r="J101" s="234"/>
      <c r="K101" s="234"/>
      <c r="L101" s="234"/>
    </row>
    <row r="102" spans="1:12" x14ac:dyDescent="0.25">
      <c r="A102" s="121" t="s">
        <v>31</v>
      </c>
      <c r="B102" s="243">
        <v>1</v>
      </c>
      <c r="C102" s="124">
        <v>0</v>
      </c>
      <c r="D102" s="124">
        <v>1</v>
      </c>
      <c r="E102" s="124">
        <v>0</v>
      </c>
      <c r="F102" s="243">
        <v>0</v>
      </c>
      <c r="G102" s="263">
        <v>0</v>
      </c>
      <c r="H102" s="250">
        <v>0</v>
      </c>
      <c r="I102" s="234"/>
      <c r="J102" s="234"/>
      <c r="K102" s="234"/>
      <c r="L102" s="234"/>
    </row>
    <row r="103" spans="1:12" s="251" customFormat="1" ht="16.5" thickBot="1" x14ac:dyDescent="0.3">
      <c r="A103" s="208" t="s">
        <v>32</v>
      </c>
      <c r="B103" s="214">
        <v>98</v>
      </c>
      <c r="C103" s="212">
        <v>14</v>
      </c>
      <c r="D103" s="212">
        <v>61</v>
      </c>
      <c r="E103" s="212">
        <v>21</v>
      </c>
      <c r="F103" s="212">
        <v>2</v>
      </c>
      <c r="G103" s="716">
        <v>0</v>
      </c>
      <c r="H103" s="213">
        <v>0</v>
      </c>
      <c r="I103" s="239"/>
      <c r="J103" s="239"/>
      <c r="K103" s="239"/>
      <c r="L103" s="239"/>
    </row>
    <row r="104" spans="1:12" x14ac:dyDescent="0.25">
      <c r="A104" s="234"/>
      <c r="B104" s="243"/>
      <c r="C104" s="234"/>
      <c r="D104" s="234"/>
      <c r="E104" s="234"/>
      <c r="F104" s="234"/>
      <c r="G104" s="545"/>
      <c r="H104" s="234"/>
      <c r="I104" s="234"/>
      <c r="J104" s="234"/>
      <c r="K104" s="234"/>
      <c r="L104" s="234"/>
    </row>
    <row r="105" spans="1:12" x14ac:dyDescent="0.25">
      <c r="A105" s="234"/>
      <c r="B105" s="234"/>
      <c r="C105" s="234"/>
      <c r="D105" s="234"/>
      <c r="E105" s="234"/>
      <c r="F105" s="234"/>
      <c r="G105" s="545"/>
      <c r="H105" s="234"/>
      <c r="I105" s="234"/>
      <c r="J105" s="234"/>
      <c r="K105" s="234"/>
      <c r="L105" s="234"/>
    </row>
    <row r="106" spans="1:12" ht="47.25" x14ac:dyDescent="0.25">
      <c r="A106" s="236" t="s">
        <v>53</v>
      </c>
      <c r="B106" s="236"/>
      <c r="C106" s="236"/>
      <c r="D106" s="236"/>
      <c r="E106" s="236"/>
      <c r="F106" s="236"/>
      <c r="G106" s="545"/>
      <c r="H106" s="236"/>
      <c r="I106" s="236"/>
      <c r="J106" s="236"/>
      <c r="K106" s="236"/>
      <c r="L106" s="234"/>
    </row>
    <row r="107" spans="1:12" x14ac:dyDescent="0.25">
      <c r="A107" s="234"/>
      <c r="B107" s="234"/>
      <c r="C107" s="234"/>
      <c r="D107" s="234"/>
      <c r="E107" s="234"/>
      <c r="F107" s="234"/>
      <c r="G107" s="545"/>
      <c r="H107" s="234"/>
      <c r="I107" s="234"/>
      <c r="J107" s="234"/>
      <c r="K107" s="234"/>
      <c r="L107" s="234"/>
    </row>
    <row r="108" spans="1:12" x14ac:dyDescent="0.25">
      <c r="A108" s="234"/>
      <c r="B108" s="234"/>
      <c r="C108" s="234"/>
      <c r="D108" s="234"/>
      <c r="E108" s="234"/>
      <c r="F108" s="234"/>
      <c r="G108" s="545"/>
      <c r="H108" s="234"/>
      <c r="I108" s="234"/>
      <c r="J108" s="234"/>
      <c r="K108" s="234"/>
      <c r="L108" s="234"/>
    </row>
    <row r="109" spans="1:12" x14ac:dyDescent="0.25">
      <c r="A109" s="235" t="s">
        <v>54</v>
      </c>
      <c r="B109" s="235"/>
      <c r="C109" s="235"/>
      <c r="D109" s="235"/>
      <c r="E109" s="235"/>
      <c r="F109" s="235"/>
      <c r="G109" s="721"/>
      <c r="H109" s="235"/>
      <c r="I109" s="236"/>
      <c r="J109" s="234"/>
      <c r="K109" s="234"/>
      <c r="L109" s="234"/>
    </row>
    <row r="110" spans="1:12" x14ac:dyDescent="0.25">
      <c r="A110" s="235"/>
      <c r="B110" s="235"/>
      <c r="C110" s="235"/>
      <c r="D110" s="235"/>
      <c r="E110" s="235"/>
      <c r="F110" s="235"/>
      <c r="G110" s="721"/>
      <c r="H110" s="235"/>
      <c r="I110" s="236"/>
      <c r="J110" s="234"/>
      <c r="K110" s="234"/>
      <c r="L110" s="234"/>
    </row>
    <row r="111" spans="1:12" x14ac:dyDescent="0.25">
      <c r="A111" s="234"/>
      <c r="B111" s="234"/>
      <c r="C111" s="234"/>
      <c r="D111" s="234"/>
      <c r="E111" s="234"/>
      <c r="F111" s="234"/>
      <c r="G111" s="545"/>
      <c r="H111" s="234"/>
      <c r="I111" s="235"/>
      <c r="J111" s="234"/>
      <c r="K111" s="234"/>
      <c r="L111" s="234"/>
    </row>
    <row r="112" spans="1:12" x14ac:dyDescent="0.25">
      <c r="A112" s="236"/>
      <c r="B112" s="236"/>
      <c r="C112" s="234"/>
      <c r="D112" s="234"/>
      <c r="E112" s="234"/>
      <c r="F112" s="236"/>
      <c r="G112" s="545"/>
      <c r="H112" s="236"/>
      <c r="J112" s="236"/>
      <c r="K112" s="236"/>
      <c r="L112" s="236"/>
    </row>
    <row r="113" spans="1:9" ht="16.5" thickBot="1" x14ac:dyDescent="0.3">
      <c r="D113" s="235"/>
      <c r="E113" s="235"/>
      <c r="F113" s="235"/>
    </row>
    <row r="114" spans="1:9" ht="47.25" x14ac:dyDescent="0.25">
      <c r="A114" s="243"/>
      <c r="B114" s="268" t="s">
        <v>55</v>
      </c>
      <c r="C114" s="241" t="s">
        <v>56</v>
      </c>
    </row>
    <row r="115" spans="1:9" x14ac:dyDescent="0.25">
      <c r="A115" s="243" t="s">
        <v>57</v>
      </c>
      <c r="B115" s="252">
        <v>159</v>
      </c>
      <c r="C115" s="253">
        <v>71</v>
      </c>
    </row>
    <row r="116" spans="1:9" x14ac:dyDescent="0.25">
      <c r="A116" s="243" t="s">
        <v>58</v>
      </c>
      <c r="B116" s="252">
        <v>470</v>
      </c>
      <c r="C116" s="253">
        <v>164</v>
      </c>
    </row>
    <row r="117" spans="1:9" ht="31.5" x14ac:dyDescent="0.25">
      <c r="A117" s="243" t="s">
        <v>59</v>
      </c>
      <c r="B117" s="252">
        <v>26</v>
      </c>
      <c r="C117" s="253">
        <v>9</v>
      </c>
    </row>
    <row r="118" spans="1:9" x14ac:dyDescent="0.25">
      <c r="A118" s="243" t="s">
        <v>60</v>
      </c>
      <c r="B118" s="252">
        <v>5</v>
      </c>
      <c r="C118" s="253">
        <v>2</v>
      </c>
    </row>
    <row r="119" spans="1:9" x14ac:dyDescent="0.25">
      <c r="A119" s="243" t="s">
        <v>61</v>
      </c>
      <c r="B119" s="252">
        <v>8</v>
      </c>
      <c r="C119" s="253">
        <v>1</v>
      </c>
    </row>
    <row r="120" spans="1:9" x14ac:dyDescent="0.25">
      <c r="A120" s="254" t="s">
        <v>62</v>
      </c>
      <c r="B120" s="252">
        <v>5</v>
      </c>
      <c r="C120" s="253">
        <v>1</v>
      </c>
    </row>
    <row r="121" spans="1:9" x14ac:dyDescent="0.25">
      <c r="A121" s="254" t="s">
        <v>63</v>
      </c>
      <c r="B121" s="252">
        <v>31</v>
      </c>
      <c r="C121" s="252">
        <v>5</v>
      </c>
      <c r="D121" s="234"/>
    </row>
    <row r="122" spans="1:9" x14ac:dyDescent="0.25">
      <c r="A122" s="214" t="s">
        <v>32</v>
      </c>
      <c r="B122" s="214">
        <f>SUM(B115:B121)</f>
        <v>704</v>
      </c>
      <c r="C122" s="214">
        <f>SUM(C115:C121)</f>
        <v>253</v>
      </c>
      <c r="D122" s="234"/>
    </row>
    <row r="123" spans="1:9" x14ac:dyDescent="0.25">
      <c r="A123" s="255" t="s">
        <v>64</v>
      </c>
      <c r="C123" s="256"/>
      <c r="D123" s="256"/>
      <c r="E123" s="256"/>
      <c r="I123" s="234"/>
    </row>
    <row r="126" spans="1:9" ht="47.25" x14ac:dyDescent="0.25">
      <c r="A126" s="243"/>
      <c r="B126" s="231" t="s">
        <v>65</v>
      </c>
      <c r="C126" s="242" t="s">
        <v>66</v>
      </c>
      <c r="D126" s="242" t="s">
        <v>67</v>
      </c>
      <c r="E126" s="242" t="s">
        <v>68</v>
      </c>
      <c r="F126" s="242" t="s">
        <v>69</v>
      </c>
    </row>
    <row r="127" spans="1:9" ht="31.5" x14ac:dyDescent="0.25">
      <c r="A127" s="243" t="s">
        <v>70</v>
      </c>
      <c r="B127" s="243">
        <v>10</v>
      </c>
      <c r="C127" s="243">
        <v>1</v>
      </c>
      <c r="D127" s="243">
        <v>1</v>
      </c>
      <c r="E127" s="243">
        <v>0</v>
      </c>
      <c r="F127" s="243">
        <v>0</v>
      </c>
    </row>
    <row r="128" spans="1:9" x14ac:dyDescent="0.25">
      <c r="C128" s="244"/>
      <c r="D128" s="244"/>
      <c r="E128" s="244"/>
    </row>
    <row r="129" spans="1:7" ht="31.5" x14ac:dyDescent="0.25">
      <c r="A129" s="247" t="s">
        <v>71</v>
      </c>
    </row>
    <row r="130" spans="1:7" x14ac:dyDescent="0.25">
      <c r="A130" s="247" t="s">
        <v>72</v>
      </c>
    </row>
    <row r="131" spans="1:7" ht="31.5" x14ac:dyDescent="0.25">
      <c r="A131" s="247" t="s">
        <v>73</v>
      </c>
    </row>
    <row r="133" spans="1:7" x14ac:dyDescent="0.25">
      <c r="B133" s="1343" t="s">
        <v>74</v>
      </c>
      <c r="C133" s="1344"/>
      <c r="D133" s="1345"/>
    </row>
    <row r="134" spans="1:7" x14ac:dyDescent="0.25">
      <c r="B134" s="243" t="s">
        <v>75</v>
      </c>
      <c r="C134" s="266"/>
      <c r="D134" s="267">
        <v>660</v>
      </c>
    </row>
    <row r="135" spans="1:7" x14ac:dyDescent="0.25">
      <c r="B135" s="243" t="s">
        <v>76</v>
      </c>
      <c r="C135" s="266"/>
      <c r="D135" s="267">
        <v>246</v>
      </c>
    </row>
    <row r="136" spans="1:7" ht="31.5" x14ac:dyDescent="0.25">
      <c r="B136" s="245" t="s">
        <v>77</v>
      </c>
      <c r="C136" s="243" t="s">
        <v>80</v>
      </c>
      <c r="D136" s="243">
        <v>16</v>
      </c>
    </row>
    <row r="137" spans="1:7" ht="31.5" x14ac:dyDescent="0.25">
      <c r="B137" s="245"/>
      <c r="C137" s="243" t="s">
        <v>82</v>
      </c>
      <c r="D137" s="243">
        <v>13</v>
      </c>
    </row>
    <row r="138" spans="1:7" ht="31.5" x14ac:dyDescent="0.25">
      <c r="B138" s="243" t="s">
        <v>78</v>
      </c>
      <c r="C138" s="266"/>
      <c r="D138" s="267">
        <v>0</v>
      </c>
    </row>
    <row r="139" spans="1:7" x14ac:dyDescent="0.25">
      <c r="B139" s="214" t="s">
        <v>32</v>
      </c>
      <c r="C139" s="214"/>
      <c r="D139" s="214">
        <f>D134+D135+D136+D137</f>
        <v>935</v>
      </c>
    </row>
    <row r="141" spans="1:7" ht="34.5" customHeight="1" x14ac:dyDescent="0.25">
      <c r="A141" s="1346" t="s">
        <v>94</v>
      </c>
      <c r="B141" s="1346"/>
      <c r="C141" s="1346"/>
      <c r="D141" s="1346"/>
      <c r="E141" s="1346"/>
      <c r="G141" s="247"/>
    </row>
    <row r="142" spans="1:7" ht="34.5" customHeight="1" x14ac:dyDescent="0.25">
      <c r="A142" s="242" t="s">
        <v>95</v>
      </c>
      <c r="B142" s="1343" t="s">
        <v>102</v>
      </c>
      <c r="C142" s="1344"/>
      <c r="D142" s="1344"/>
      <c r="E142" s="1344"/>
      <c r="G142" s="247"/>
    </row>
    <row r="143" spans="1:7" ht="34.5" customHeight="1" x14ac:dyDescent="0.25">
      <c r="A143" s="243"/>
      <c r="B143" s="1337" t="s">
        <v>32</v>
      </c>
      <c r="C143" s="1337" t="s">
        <v>84</v>
      </c>
      <c r="D143" s="1337" t="s">
        <v>85</v>
      </c>
      <c r="E143" s="1337" t="s">
        <v>86</v>
      </c>
      <c r="G143" s="247"/>
    </row>
    <row r="144" spans="1:7" ht="34.5" customHeight="1" x14ac:dyDescent="0.25">
      <c r="A144" s="243"/>
      <c r="B144" s="1338"/>
      <c r="C144" s="1338"/>
      <c r="D144" s="1338"/>
      <c r="E144" s="1338"/>
      <c r="G144" s="247"/>
    </row>
    <row r="145" spans="1:7" ht="34.5" customHeight="1" x14ac:dyDescent="0.25">
      <c r="A145" s="262" t="s">
        <v>87</v>
      </c>
      <c r="B145" s="243">
        <v>4</v>
      </c>
      <c r="C145" s="243">
        <v>4</v>
      </c>
      <c r="D145" s="243">
        <v>0</v>
      </c>
      <c r="E145" s="243">
        <v>0</v>
      </c>
      <c r="G145" s="247"/>
    </row>
    <row r="146" spans="1:7" ht="34.5" customHeight="1" x14ac:dyDescent="0.25">
      <c r="A146" s="262" t="s">
        <v>88</v>
      </c>
      <c r="B146" s="243">
        <v>1</v>
      </c>
      <c r="C146" s="263">
        <v>1</v>
      </c>
      <c r="D146" s="263">
        <v>0</v>
      </c>
      <c r="E146" s="263">
        <v>0</v>
      </c>
      <c r="G146" s="247"/>
    </row>
    <row r="147" spans="1:7" ht="34.5" customHeight="1" x14ac:dyDescent="0.25">
      <c r="A147" s="262" t="s">
        <v>89</v>
      </c>
      <c r="B147" s="243">
        <v>3</v>
      </c>
      <c r="C147" s="263">
        <v>3</v>
      </c>
      <c r="D147" s="263">
        <v>0</v>
      </c>
      <c r="E147" s="263">
        <v>0</v>
      </c>
      <c r="G147" s="247"/>
    </row>
    <row r="148" spans="1:7" ht="34.5" customHeight="1" x14ac:dyDescent="0.25">
      <c r="A148" s="262" t="s">
        <v>90</v>
      </c>
      <c r="B148" s="243">
        <v>0</v>
      </c>
      <c r="C148" s="263">
        <v>0</v>
      </c>
      <c r="D148" s="263">
        <v>0</v>
      </c>
      <c r="E148" s="263">
        <v>0</v>
      </c>
      <c r="G148" s="247"/>
    </row>
    <row r="149" spans="1:7" ht="34.5" customHeight="1" x14ac:dyDescent="0.25">
      <c r="A149" s="262" t="s">
        <v>91</v>
      </c>
      <c r="B149" s="263" t="s">
        <v>103</v>
      </c>
      <c r="C149" s="263" t="s">
        <v>104</v>
      </c>
      <c r="D149" s="263">
        <v>5</v>
      </c>
      <c r="E149" s="263">
        <v>0</v>
      </c>
      <c r="G149" s="247"/>
    </row>
    <row r="150" spans="1:7" ht="34.5" customHeight="1" x14ac:dyDescent="0.25">
      <c r="A150" s="262" t="s">
        <v>92</v>
      </c>
      <c r="B150" s="263">
        <v>2</v>
      </c>
      <c r="C150" s="263">
        <v>2</v>
      </c>
      <c r="D150" s="263">
        <v>0</v>
      </c>
      <c r="E150" s="263">
        <v>0</v>
      </c>
      <c r="G150" s="247"/>
    </row>
    <row r="151" spans="1:7" ht="34.5" customHeight="1" x14ac:dyDescent="0.25">
      <c r="A151" s="262" t="s">
        <v>93</v>
      </c>
      <c r="B151" s="263">
        <v>1</v>
      </c>
      <c r="C151" s="263">
        <v>1</v>
      </c>
      <c r="D151" s="263">
        <v>1</v>
      </c>
      <c r="E151" s="263">
        <v>0</v>
      </c>
      <c r="G151" s="247"/>
    </row>
  </sheetData>
  <mergeCells count="17">
    <mergeCell ref="B143:B144"/>
    <mergeCell ref="C143:C144"/>
    <mergeCell ref="D143:D144"/>
    <mergeCell ref="E143:E144"/>
    <mergeCell ref="A53:C53"/>
    <mergeCell ref="A57:H57"/>
    <mergeCell ref="B59:C59"/>
    <mergeCell ref="B133:D133"/>
    <mergeCell ref="A141:E141"/>
    <mergeCell ref="B142:E142"/>
    <mergeCell ref="A82:H82"/>
    <mergeCell ref="A52:C52"/>
    <mergeCell ref="A5:L5"/>
    <mergeCell ref="A8:A9"/>
    <mergeCell ref="B8:B9"/>
    <mergeCell ref="C8:E8"/>
    <mergeCell ref="F8:L8"/>
  </mergeCells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56"/>
  <sheetViews>
    <sheetView tabSelected="1" topLeftCell="A130" zoomScale="60" zoomScaleNormal="60" workbookViewId="0">
      <selection activeCell="E136" sqref="E136"/>
    </sheetView>
  </sheetViews>
  <sheetFormatPr defaultRowHeight="15.75" x14ac:dyDescent="0.25"/>
  <cols>
    <col min="1" max="1" width="33.5703125" style="244" customWidth="1"/>
    <col min="2" max="2" width="21.140625" style="244" customWidth="1"/>
    <col min="3" max="3" width="25.7109375" style="244" customWidth="1"/>
    <col min="4" max="4" width="21.140625" style="244" customWidth="1"/>
    <col min="5" max="5" width="26.140625" style="244" customWidth="1"/>
    <col min="6" max="12" width="21.140625" style="244" customWidth="1"/>
    <col min="13" max="256" width="9.140625" style="244"/>
    <col min="257" max="257" width="33.5703125" style="244" customWidth="1"/>
    <col min="258" max="260" width="21.140625" style="244" customWidth="1"/>
    <col min="261" max="261" width="26.140625" style="244" customWidth="1"/>
    <col min="262" max="268" width="21.140625" style="244" customWidth="1"/>
    <col min="269" max="512" width="9.140625" style="244"/>
    <col min="513" max="513" width="33.5703125" style="244" customWidth="1"/>
    <col min="514" max="516" width="21.140625" style="244" customWidth="1"/>
    <col min="517" max="517" width="26.140625" style="244" customWidth="1"/>
    <col min="518" max="524" width="21.140625" style="244" customWidth="1"/>
    <col min="525" max="768" width="9.140625" style="244"/>
    <col min="769" max="769" width="33.5703125" style="244" customWidth="1"/>
    <col min="770" max="772" width="21.140625" style="244" customWidth="1"/>
    <col min="773" max="773" width="26.140625" style="244" customWidth="1"/>
    <col min="774" max="780" width="21.140625" style="244" customWidth="1"/>
    <col min="781" max="1024" width="9.140625" style="244"/>
    <col min="1025" max="1025" width="33.5703125" style="244" customWidth="1"/>
    <col min="1026" max="1028" width="21.140625" style="244" customWidth="1"/>
    <col min="1029" max="1029" width="26.140625" style="244" customWidth="1"/>
    <col min="1030" max="1036" width="21.140625" style="244" customWidth="1"/>
    <col min="1037" max="1280" width="9.140625" style="244"/>
    <col min="1281" max="1281" width="33.5703125" style="244" customWidth="1"/>
    <col min="1282" max="1284" width="21.140625" style="244" customWidth="1"/>
    <col min="1285" max="1285" width="26.140625" style="244" customWidth="1"/>
    <col min="1286" max="1292" width="21.140625" style="244" customWidth="1"/>
    <col min="1293" max="1536" width="9.140625" style="244"/>
    <col min="1537" max="1537" width="33.5703125" style="244" customWidth="1"/>
    <col min="1538" max="1540" width="21.140625" style="244" customWidth="1"/>
    <col min="1541" max="1541" width="26.140625" style="244" customWidth="1"/>
    <col min="1542" max="1548" width="21.140625" style="244" customWidth="1"/>
    <col min="1549" max="1792" width="9.140625" style="244"/>
    <col min="1793" max="1793" width="33.5703125" style="244" customWidth="1"/>
    <col min="1794" max="1796" width="21.140625" style="244" customWidth="1"/>
    <col min="1797" max="1797" width="26.140625" style="244" customWidth="1"/>
    <col min="1798" max="1804" width="21.140625" style="244" customWidth="1"/>
    <col min="1805" max="2048" width="9.140625" style="244"/>
    <col min="2049" max="2049" width="33.5703125" style="244" customWidth="1"/>
    <col min="2050" max="2052" width="21.140625" style="244" customWidth="1"/>
    <col min="2053" max="2053" width="26.140625" style="244" customWidth="1"/>
    <col min="2054" max="2060" width="21.140625" style="244" customWidth="1"/>
    <col min="2061" max="2304" width="9.140625" style="244"/>
    <col min="2305" max="2305" width="33.5703125" style="244" customWidth="1"/>
    <col min="2306" max="2308" width="21.140625" style="244" customWidth="1"/>
    <col min="2309" max="2309" width="26.140625" style="244" customWidth="1"/>
    <col min="2310" max="2316" width="21.140625" style="244" customWidth="1"/>
    <col min="2317" max="2560" width="9.140625" style="244"/>
    <col min="2561" max="2561" width="33.5703125" style="244" customWidth="1"/>
    <col min="2562" max="2564" width="21.140625" style="244" customWidth="1"/>
    <col min="2565" max="2565" width="26.140625" style="244" customWidth="1"/>
    <col min="2566" max="2572" width="21.140625" style="244" customWidth="1"/>
    <col min="2573" max="2816" width="9.140625" style="244"/>
    <col min="2817" max="2817" width="33.5703125" style="244" customWidth="1"/>
    <col min="2818" max="2820" width="21.140625" style="244" customWidth="1"/>
    <col min="2821" max="2821" width="26.140625" style="244" customWidth="1"/>
    <col min="2822" max="2828" width="21.140625" style="244" customWidth="1"/>
    <col min="2829" max="3072" width="9.140625" style="244"/>
    <col min="3073" max="3073" width="33.5703125" style="244" customWidth="1"/>
    <col min="3074" max="3076" width="21.140625" style="244" customWidth="1"/>
    <col min="3077" max="3077" width="26.140625" style="244" customWidth="1"/>
    <col min="3078" max="3084" width="21.140625" style="244" customWidth="1"/>
    <col min="3085" max="3328" width="9.140625" style="244"/>
    <col min="3329" max="3329" width="33.5703125" style="244" customWidth="1"/>
    <col min="3330" max="3332" width="21.140625" style="244" customWidth="1"/>
    <col min="3333" max="3333" width="26.140625" style="244" customWidth="1"/>
    <col min="3334" max="3340" width="21.140625" style="244" customWidth="1"/>
    <col min="3341" max="3584" width="9.140625" style="244"/>
    <col min="3585" max="3585" width="33.5703125" style="244" customWidth="1"/>
    <col min="3586" max="3588" width="21.140625" style="244" customWidth="1"/>
    <col min="3589" max="3589" width="26.140625" style="244" customWidth="1"/>
    <col min="3590" max="3596" width="21.140625" style="244" customWidth="1"/>
    <col min="3597" max="3840" width="9.140625" style="244"/>
    <col min="3841" max="3841" width="33.5703125" style="244" customWidth="1"/>
    <col min="3842" max="3844" width="21.140625" style="244" customWidth="1"/>
    <col min="3845" max="3845" width="26.140625" style="244" customWidth="1"/>
    <col min="3846" max="3852" width="21.140625" style="244" customWidth="1"/>
    <col min="3853" max="4096" width="9.140625" style="244"/>
    <col min="4097" max="4097" width="33.5703125" style="244" customWidth="1"/>
    <col min="4098" max="4100" width="21.140625" style="244" customWidth="1"/>
    <col min="4101" max="4101" width="26.140625" style="244" customWidth="1"/>
    <col min="4102" max="4108" width="21.140625" style="244" customWidth="1"/>
    <col min="4109" max="4352" width="9.140625" style="244"/>
    <col min="4353" max="4353" width="33.5703125" style="244" customWidth="1"/>
    <col min="4354" max="4356" width="21.140625" style="244" customWidth="1"/>
    <col min="4357" max="4357" width="26.140625" style="244" customWidth="1"/>
    <col min="4358" max="4364" width="21.140625" style="244" customWidth="1"/>
    <col min="4365" max="4608" width="9.140625" style="244"/>
    <col min="4609" max="4609" width="33.5703125" style="244" customWidth="1"/>
    <col min="4610" max="4612" width="21.140625" style="244" customWidth="1"/>
    <col min="4613" max="4613" width="26.140625" style="244" customWidth="1"/>
    <col min="4614" max="4620" width="21.140625" style="244" customWidth="1"/>
    <col min="4621" max="4864" width="9.140625" style="244"/>
    <col min="4865" max="4865" width="33.5703125" style="244" customWidth="1"/>
    <col min="4866" max="4868" width="21.140625" style="244" customWidth="1"/>
    <col min="4869" max="4869" width="26.140625" style="244" customWidth="1"/>
    <col min="4870" max="4876" width="21.140625" style="244" customWidth="1"/>
    <col min="4877" max="5120" width="9.140625" style="244"/>
    <col min="5121" max="5121" width="33.5703125" style="244" customWidth="1"/>
    <col min="5122" max="5124" width="21.140625" style="244" customWidth="1"/>
    <col min="5125" max="5125" width="26.140625" style="244" customWidth="1"/>
    <col min="5126" max="5132" width="21.140625" style="244" customWidth="1"/>
    <col min="5133" max="5376" width="9.140625" style="244"/>
    <col min="5377" max="5377" width="33.5703125" style="244" customWidth="1"/>
    <col min="5378" max="5380" width="21.140625" style="244" customWidth="1"/>
    <col min="5381" max="5381" width="26.140625" style="244" customWidth="1"/>
    <col min="5382" max="5388" width="21.140625" style="244" customWidth="1"/>
    <col min="5389" max="5632" width="9.140625" style="244"/>
    <col min="5633" max="5633" width="33.5703125" style="244" customWidth="1"/>
    <col min="5634" max="5636" width="21.140625" style="244" customWidth="1"/>
    <col min="5637" max="5637" width="26.140625" style="244" customWidth="1"/>
    <col min="5638" max="5644" width="21.140625" style="244" customWidth="1"/>
    <col min="5645" max="5888" width="9.140625" style="244"/>
    <col min="5889" max="5889" width="33.5703125" style="244" customWidth="1"/>
    <col min="5890" max="5892" width="21.140625" style="244" customWidth="1"/>
    <col min="5893" max="5893" width="26.140625" style="244" customWidth="1"/>
    <col min="5894" max="5900" width="21.140625" style="244" customWidth="1"/>
    <col min="5901" max="6144" width="9.140625" style="244"/>
    <col min="6145" max="6145" width="33.5703125" style="244" customWidth="1"/>
    <col min="6146" max="6148" width="21.140625" style="244" customWidth="1"/>
    <col min="6149" max="6149" width="26.140625" style="244" customWidth="1"/>
    <col min="6150" max="6156" width="21.140625" style="244" customWidth="1"/>
    <col min="6157" max="6400" width="9.140625" style="244"/>
    <col min="6401" max="6401" width="33.5703125" style="244" customWidth="1"/>
    <col min="6402" max="6404" width="21.140625" style="244" customWidth="1"/>
    <col min="6405" max="6405" width="26.140625" style="244" customWidth="1"/>
    <col min="6406" max="6412" width="21.140625" style="244" customWidth="1"/>
    <col min="6413" max="6656" width="9.140625" style="244"/>
    <col min="6657" max="6657" width="33.5703125" style="244" customWidth="1"/>
    <col min="6658" max="6660" width="21.140625" style="244" customWidth="1"/>
    <col min="6661" max="6661" width="26.140625" style="244" customWidth="1"/>
    <col min="6662" max="6668" width="21.140625" style="244" customWidth="1"/>
    <col min="6669" max="6912" width="9.140625" style="244"/>
    <col min="6913" max="6913" width="33.5703125" style="244" customWidth="1"/>
    <col min="6914" max="6916" width="21.140625" style="244" customWidth="1"/>
    <col min="6917" max="6917" width="26.140625" style="244" customWidth="1"/>
    <col min="6918" max="6924" width="21.140625" style="244" customWidth="1"/>
    <col min="6925" max="7168" width="9.140625" style="244"/>
    <col min="7169" max="7169" width="33.5703125" style="244" customWidth="1"/>
    <col min="7170" max="7172" width="21.140625" style="244" customWidth="1"/>
    <col min="7173" max="7173" width="26.140625" style="244" customWidth="1"/>
    <col min="7174" max="7180" width="21.140625" style="244" customWidth="1"/>
    <col min="7181" max="7424" width="9.140625" style="244"/>
    <col min="7425" max="7425" width="33.5703125" style="244" customWidth="1"/>
    <col min="7426" max="7428" width="21.140625" style="244" customWidth="1"/>
    <col min="7429" max="7429" width="26.140625" style="244" customWidth="1"/>
    <col min="7430" max="7436" width="21.140625" style="244" customWidth="1"/>
    <col min="7437" max="7680" width="9.140625" style="244"/>
    <col min="7681" max="7681" width="33.5703125" style="244" customWidth="1"/>
    <col min="7682" max="7684" width="21.140625" style="244" customWidth="1"/>
    <col min="7685" max="7685" width="26.140625" style="244" customWidth="1"/>
    <col min="7686" max="7692" width="21.140625" style="244" customWidth="1"/>
    <col min="7693" max="7936" width="9.140625" style="244"/>
    <col min="7937" max="7937" width="33.5703125" style="244" customWidth="1"/>
    <col min="7938" max="7940" width="21.140625" style="244" customWidth="1"/>
    <col min="7941" max="7941" width="26.140625" style="244" customWidth="1"/>
    <col min="7942" max="7948" width="21.140625" style="244" customWidth="1"/>
    <col min="7949" max="8192" width="9.140625" style="244"/>
    <col min="8193" max="8193" width="33.5703125" style="244" customWidth="1"/>
    <col min="8194" max="8196" width="21.140625" style="244" customWidth="1"/>
    <col min="8197" max="8197" width="26.140625" style="244" customWidth="1"/>
    <col min="8198" max="8204" width="21.140625" style="244" customWidth="1"/>
    <col min="8205" max="8448" width="9.140625" style="244"/>
    <col min="8449" max="8449" width="33.5703125" style="244" customWidth="1"/>
    <col min="8450" max="8452" width="21.140625" style="244" customWidth="1"/>
    <col min="8453" max="8453" width="26.140625" style="244" customWidth="1"/>
    <col min="8454" max="8460" width="21.140625" style="244" customWidth="1"/>
    <col min="8461" max="8704" width="9.140625" style="244"/>
    <col min="8705" max="8705" width="33.5703125" style="244" customWidth="1"/>
    <col min="8706" max="8708" width="21.140625" style="244" customWidth="1"/>
    <col min="8709" max="8709" width="26.140625" style="244" customWidth="1"/>
    <col min="8710" max="8716" width="21.140625" style="244" customWidth="1"/>
    <col min="8717" max="8960" width="9.140625" style="244"/>
    <col min="8961" max="8961" width="33.5703125" style="244" customWidth="1"/>
    <col min="8962" max="8964" width="21.140625" style="244" customWidth="1"/>
    <col min="8965" max="8965" width="26.140625" style="244" customWidth="1"/>
    <col min="8966" max="8972" width="21.140625" style="244" customWidth="1"/>
    <col min="8973" max="9216" width="9.140625" style="244"/>
    <col min="9217" max="9217" width="33.5703125" style="244" customWidth="1"/>
    <col min="9218" max="9220" width="21.140625" style="244" customWidth="1"/>
    <col min="9221" max="9221" width="26.140625" style="244" customWidth="1"/>
    <col min="9222" max="9228" width="21.140625" style="244" customWidth="1"/>
    <col min="9229" max="9472" width="9.140625" style="244"/>
    <col min="9473" max="9473" width="33.5703125" style="244" customWidth="1"/>
    <col min="9474" max="9476" width="21.140625" style="244" customWidth="1"/>
    <col min="9477" max="9477" width="26.140625" style="244" customWidth="1"/>
    <col min="9478" max="9484" width="21.140625" style="244" customWidth="1"/>
    <col min="9485" max="9728" width="9.140625" style="244"/>
    <col min="9729" max="9729" width="33.5703125" style="244" customWidth="1"/>
    <col min="9730" max="9732" width="21.140625" style="244" customWidth="1"/>
    <col min="9733" max="9733" width="26.140625" style="244" customWidth="1"/>
    <col min="9734" max="9740" width="21.140625" style="244" customWidth="1"/>
    <col min="9741" max="9984" width="9.140625" style="244"/>
    <col min="9985" max="9985" width="33.5703125" style="244" customWidth="1"/>
    <col min="9986" max="9988" width="21.140625" style="244" customWidth="1"/>
    <col min="9989" max="9989" width="26.140625" style="244" customWidth="1"/>
    <col min="9990" max="9996" width="21.140625" style="244" customWidth="1"/>
    <col min="9997" max="10240" width="9.140625" style="244"/>
    <col min="10241" max="10241" width="33.5703125" style="244" customWidth="1"/>
    <col min="10242" max="10244" width="21.140625" style="244" customWidth="1"/>
    <col min="10245" max="10245" width="26.140625" style="244" customWidth="1"/>
    <col min="10246" max="10252" width="21.140625" style="244" customWidth="1"/>
    <col min="10253" max="10496" width="9.140625" style="244"/>
    <col min="10497" max="10497" width="33.5703125" style="244" customWidth="1"/>
    <col min="10498" max="10500" width="21.140625" style="244" customWidth="1"/>
    <col min="10501" max="10501" width="26.140625" style="244" customWidth="1"/>
    <col min="10502" max="10508" width="21.140625" style="244" customWidth="1"/>
    <col min="10509" max="10752" width="9.140625" style="244"/>
    <col min="10753" max="10753" width="33.5703125" style="244" customWidth="1"/>
    <col min="10754" max="10756" width="21.140625" style="244" customWidth="1"/>
    <col min="10757" max="10757" width="26.140625" style="244" customWidth="1"/>
    <col min="10758" max="10764" width="21.140625" style="244" customWidth="1"/>
    <col min="10765" max="11008" width="9.140625" style="244"/>
    <col min="11009" max="11009" width="33.5703125" style="244" customWidth="1"/>
    <col min="11010" max="11012" width="21.140625" style="244" customWidth="1"/>
    <col min="11013" max="11013" width="26.140625" style="244" customWidth="1"/>
    <col min="11014" max="11020" width="21.140625" style="244" customWidth="1"/>
    <col min="11021" max="11264" width="9.140625" style="244"/>
    <col min="11265" max="11265" width="33.5703125" style="244" customWidth="1"/>
    <col min="11266" max="11268" width="21.140625" style="244" customWidth="1"/>
    <col min="11269" max="11269" width="26.140625" style="244" customWidth="1"/>
    <col min="11270" max="11276" width="21.140625" style="244" customWidth="1"/>
    <col min="11277" max="11520" width="9.140625" style="244"/>
    <col min="11521" max="11521" width="33.5703125" style="244" customWidth="1"/>
    <col min="11522" max="11524" width="21.140625" style="244" customWidth="1"/>
    <col min="11525" max="11525" width="26.140625" style="244" customWidth="1"/>
    <col min="11526" max="11532" width="21.140625" style="244" customWidth="1"/>
    <col min="11533" max="11776" width="9.140625" style="244"/>
    <col min="11777" max="11777" width="33.5703125" style="244" customWidth="1"/>
    <col min="11778" max="11780" width="21.140625" style="244" customWidth="1"/>
    <col min="11781" max="11781" width="26.140625" style="244" customWidth="1"/>
    <col min="11782" max="11788" width="21.140625" style="244" customWidth="1"/>
    <col min="11789" max="12032" width="9.140625" style="244"/>
    <col min="12033" max="12033" width="33.5703125" style="244" customWidth="1"/>
    <col min="12034" max="12036" width="21.140625" style="244" customWidth="1"/>
    <col min="12037" max="12037" width="26.140625" style="244" customWidth="1"/>
    <col min="12038" max="12044" width="21.140625" style="244" customWidth="1"/>
    <col min="12045" max="12288" width="9.140625" style="244"/>
    <col min="12289" max="12289" width="33.5703125" style="244" customWidth="1"/>
    <col min="12290" max="12292" width="21.140625" style="244" customWidth="1"/>
    <col min="12293" max="12293" width="26.140625" style="244" customWidth="1"/>
    <col min="12294" max="12300" width="21.140625" style="244" customWidth="1"/>
    <col min="12301" max="12544" width="9.140625" style="244"/>
    <col min="12545" max="12545" width="33.5703125" style="244" customWidth="1"/>
    <col min="12546" max="12548" width="21.140625" style="244" customWidth="1"/>
    <col min="12549" max="12549" width="26.140625" style="244" customWidth="1"/>
    <col min="12550" max="12556" width="21.140625" style="244" customWidth="1"/>
    <col min="12557" max="12800" width="9.140625" style="244"/>
    <col min="12801" max="12801" width="33.5703125" style="244" customWidth="1"/>
    <col min="12802" max="12804" width="21.140625" style="244" customWidth="1"/>
    <col min="12805" max="12805" width="26.140625" style="244" customWidth="1"/>
    <col min="12806" max="12812" width="21.140625" style="244" customWidth="1"/>
    <col min="12813" max="13056" width="9.140625" style="244"/>
    <col min="13057" max="13057" width="33.5703125" style="244" customWidth="1"/>
    <col min="13058" max="13060" width="21.140625" style="244" customWidth="1"/>
    <col min="13061" max="13061" width="26.140625" style="244" customWidth="1"/>
    <col min="13062" max="13068" width="21.140625" style="244" customWidth="1"/>
    <col min="13069" max="13312" width="9.140625" style="244"/>
    <col min="13313" max="13313" width="33.5703125" style="244" customWidth="1"/>
    <col min="13314" max="13316" width="21.140625" style="244" customWidth="1"/>
    <col min="13317" max="13317" width="26.140625" style="244" customWidth="1"/>
    <col min="13318" max="13324" width="21.140625" style="244" customWidth="1"/>
    <col min="13325" max="13568" width="9.140625" style="244"/>
    <col min="13569" max="13569" width="33.5703125" style="244" customWidth="1"/>
    <col min="13570" max="13572" width="21.140625" style="244" customWidth="1"/>
    <col min="13573" max="13573" width="26.140625" style="244" customWidth="1"/>
    <col min="13574" max="13580" width="21.140625" style="244" customWidth="1"/>
    <col min="13581" max="13824" width="9.140625" style="244"/>
    <col min="13825" max="13825" width="33.5703125" style="244" customWidth="1"/>
    <col min="13826" max="13828" width="21.140625" style="244" customWidth="1"/>
    <col min="13829" max="13829" width="26.140625" style="244" customWidth="1"/>
    <col min="13830" max="13836" width="21.140625" style="244" customWidth="1"/>
    <col min="13837" max="14080" width="9.140625" style="244"/>
    <col min="14081" max="14081" width="33.5703125" style="244" customWidth="1"/>
    <col min="14082" max="14084" width="21.140625" style="244" customWidth="1"/>
    <col min="14085" max="14085" width="26.140625" style="244" customWidth="1"/>
    <col min="14086" max="14092" width="21.140625" style="244" customWidth="1"/>
    <col min="14093" max="14336" width="9.140625" style="244"/>
    <col min="14337" max="14337" width="33.5703125" style="244" customWidth="1"/>
    <col min="14338" max="14340" width="21.140625" style="244" customWidth="1"/>
    <col min="14341" max="14341" width="26.140625" style="244" customWidth="1"/>
    <col min="14342" max="14348" width="21.140625" style="244" customWidth="1"/>
    <col min="14349" max="14592" width="9.140625" style="244"/>
    <col min="14593" max="14593" width="33.5703125" style="244" customWidth="1"/>
    <col min="14594" max="14596" width="21.140625" style="244" customWidth="1"/>
    <col min="14597" max="14597" width="26.140625" style="244" customWidth="1"/>
    <col min="14598" max="14604" width="21.140625" style="244" customWidth="1"/>
    <col min="14605" max="14848" width="9.140625" style="244"/>
    <col min="14849" max="14849" width="33.5703125" style="244" customWidth="1"/>
    <col min="14850" max="14852" width="21.140625" style="244" customWidth="1"/>
    <col min="14853" max="14853" width="26.140625" style="244" customWidth="1"/>
    <col min="14854" max="14860" width="21.140625" style="244" customWidth="1"/>
    <col min="14861" max="15104" width="9.140625" style="244"/>
    <col min="15105" max="15105" width="33.5703125" style="244" customWidth="1"/>
    <col min="15106" max="15108" width="21.140625" style="244" customWidth="1"/>
    <col min="15109" max="15109" width="26.140625" style="244" customWidth="1"/>
    <col min="15110" max="15116" width="21.140625" style="244" customWidth="1"/>
    <col min="15117" max="15360" width="9.140625" style="244"/>
    <col min="15361" max="15361" width="33.5703125" style="244" customWidth="1"/>
    <col min="15362" max="15364" width="21.140625" style="244" customWidth="1"/>
    <col min="15365" max="15365" width="26.140625" style="244" customWidth="1"/>
    <col min="15366" max="15372" width="21.140625" style="244" customWidth="1"/>
    <col min="15373" max="15616" width="9.140625" style="244"/>
    <col min="15617" max="15617" width="33.5703125" style="244" customWidth="1"/>
    <col min="15618" max="15620" width="21.140625" style="244" customWidth="1"/>
    <col min="15621" max="15621" width="26.140625" style="244" customWidth="1"/>
    <col min="15622" max="15628" width="21.140625" style="244" customWidth="1"/>
    <col min="15629" max="15872" width="9.140625" style="244"/>
    <col min="15873" max="15873" width="33.5703125" style="244" customWidth="1"/>
    <col min="15874" max="15876" width="21.140625" style="244" customWidth="1"/>
    <col min="15877" max="15877" width="26.140625" style="244" customWidth="1"/>
    <col min="15878" max="15884" width="21.140625" style="244" customWidth="1"/>
    <col min="15885" max="16128" width="9.140625" style="244"/>
    <col min="16129" max="16129" width="33.5703125" style="244" customWidth="1"/>
    <col min="16130" max="16132" width="21.140625" style="244" customWidth="1"/>
    <col min="16133" max="16133" width="26.140625" style="244" customWidth="1"/>
    <col min="16134" max="16140" width="21.140625" style="244" customWidth="1"/>
    <col min="16141" max="16384" width="9.140625" style="244"/>
  </cols>
  <sheetData>
    <row r="2" spans="1:12" ht="31.5" x14ac:dyDescent="0.25">
      <c r="A2" s="120" t="s">
        <v>1</v>
      </c>
    </row>
    <row r="5" spans="1:12" ht="63" customHeight="1" x14ac:dyDescent="0.25">
      <c r="A5" s="1751" t="s">
        <v>2</v>
      </c>
      <c r="B5" s="1751"/>
      <c r="C5" s="1751"/>
      <c r="D5" s="1751"/>
      <c r="E5" s="1751"/>
      <c r="F5" s="1751"/>
      <c r="G5" s="1751"/>
      <c r="H5" s="1751"/>
      <c r="I5" s="1751"/>
      <c r="J5" s="1751"/>
      <c r="K5" s="1751"/>
    </row>
    <row r="8" spans="1:12" s="247" customFormat="1" ht="60.75" customHeight="1" x14ac:dyDescent="0.25">
      <c r="A8" s="1350" t="s">
        <v>33</v>
      </c>
      <c r="B8" s="1352" t="s">
        <v>3</v>
      </c>
      <c r="C8" s="1354"/>
      <c r="D8" s="1355"/>
      <c r="E8" s="1356"/>
      <c r="F8" s="1354" t="s">
        <v>4</v>
      </c>
      <c r="G8" s="1355"/>
      <c r="H8" s="1355"/>
      <c r="I8" s="1355"/>
      <c r="J8" s="1355"/>
      <c r="K8" s="1355"/>
      <c r="L8" s="1348"/>
    </row>
    <row r="9" spans="1:12" s="247" customFormat="1" ht="123" customHeight="1" x14ac:dyDescent="0.25">
      <c r="A9" s="1351"/>
      <c r="B9" s="1353"/>
      <c r="C9" s="230" t="s">
        <v>5</v>
      </c>
      <c r="D9" s="743" t="s">
        <v>6</v>
      </c>
      <c r="E9" s="232" t="s">
        <v>7</v>
      </c>
      <c r="F9" s="736" t="s">
        <v>8</v>
      </c>
      <c r="G9" s="516" t="s">
        <v>9</v>
      </c>
      <c r="H9" s="743" t="s">
        <v>10</v>
      </c>
      <c r="I9" s="743" t="s">
        <v>83</v>
      </c>
      <c r="J9" s="743" t="s">
        <v>12</v>
      </c>
      <c r="K9" s="743" t="s">
        <v>13</v>
      </c>
      <c r="L9" s="743" t="s">
        <v>14</v>
      </c>
    </row>
    <row r="10" spans="1:12" x14ac:dyDescent="0.25">
      <c r="A10" s="281"/>
      <c r="B10" s="281"/>
      <c r="C10" s="281"/>
      <c r="D10" s="281"/>
      <c r="E10" s="281"/>
      <c r="F10" s="281"/>
      <c r="G10" s="281"/>
      <c r="H10" s="281"/>
      <c r="I10" s="281"/>
      <c r="J10" s="281"/>
      <c r="K10" s="281"/>
      <c r="L10" s="281"/>
    </row>
    <row r="11" spans="1:12" x14ac:dyDescent="0.25">
      <c r="A11" s="281" t="s">
        <v>15</v>
      </c>
      <c r="B11" s="295">
        <v>391</v>
      </c>
      <c r="C11" s="295">
        <v>232</v>
      </c>
      <c r="D11" s="295">
        <v>16</v>
      </c>
      <c r="E11" s="295">
        <v>143</v>
      </c>
      <c r="F11" s="295">
        <v>97</v>
      </c>
      <c r="G11" s="295">
        <v>0</v>
      </c>
      <c r="H11" s="295">
        <v>14</v>
      </c>
      <c r="I11" s="295">
        <v>20</v>
      </c>
      <c r="J11" s="295">
        <v>19</v>
      </c>
      <c r="K11" s="295">
        <v>32</v>
      </c>
      <c r="L11" s="295">
        <v>12</v>
      </c>
    </row>
    <row r="12" spans="1:12" x14ac:dyDescent="0.25">
      <c r="A12" s="281" t="s">
        <v>16</v>
      </c>
      <c r="B12" s="295">
        <v>119</v>
      </c>
      <c r="C12" s="295">
        <v>55</v>
      </c>
      <c r="D12" s="295">
        <v>1</v>
      </c>
      <c r="E12" s="295">
        <v>63</v>
      </c>
      <c r="F12" s="295">
        <v>37</v>
      </c>
      <c r="G12" s="295">
        <v>0</v>
      </c>
      <c r="H12" s="295">
        <v>7</v>
      </c>
      <c r="I12" s="295">
        <v>10</v>
      </c>
      <c r="J12" s="295">
        <v>7</v>
      </c>
      <c r="K12" s="295">
        <v>10</v>
      </c>
      <c r="L12" s="295">
        <v>3</v>
      </c>
    </row>
    <row r="13" spans="1:12" x14ac:dyDescent="0.25">
      <c r="A13" s="281" t="s">
        <v>17</v>
      </c>
      <c r="B13" s="295">
        <v>317</v>
      </c>
      <c r="C13" s="295">
        <v>173</v>
      </c>
      <c r="D13" s="295">
        <v>23</v>
      </c>
      <c r="E13" s="295">
        <v>121</v>
      </c>
      <c r="F13" s="295">
        <v>72</v>
      </c>
      <c r="G13" s="295">
        <v>0</v>
      </c>
      <c r="H13" s="295">
        <v>22</v>
      </c>
      <c r="I13" s="295">
        <v>19</v>
      </c>
      <c r="J13" s="295">
        <v>21</v>
      </c>
      <c r="K13" s="295">
        <v>0</v>
      </c>
      <c r="L13" s="295">
        <v>0</v>
      </c>
    </row>
    <row r="14" spans="1:12" x14ac:dyDescent="0.25">
      <c r="A14" s="281" t="s">
        <v>18</v>
      </c>
      <c r="B14" s="295">
        <v>149</v>
      </c>
      <c r="C14" s="295">
        <v>133</v>
      </c>
      <c r="D14" s="295">
        <v>5</v>
      </c>
      <c r="E14" s="295">
        <v>11</v>
      </c>
      <c r="F14" s="295">
        <v>13</v>
      </c>
      <c r="G14" s="295">
        <v>13</v>
      </c>
      <c r="H14" s="295">
        <v>0</v>
      </c>
      <c r="I14" s="295">
        <v>0</v>
      </c>
      <c r="J14" s="295">
        <v>0</v>
      </c>
      <c r="K14" s="295">
        <v>0</v>
      </c>
      <c r="L14" s="295">
        <v>0</v>
      </c>
    </row>
    <row r="15" spans="1:12" x14ac:dyDescent="0.25">
      <c r="A15" s="281" t="s">
        <v>19</v>
      </c>
      <c r="B15" s="295">
        <v>32</v>
      </c>
      <c r="C15" s="295">
        <v>20</v>
      </c>
      <c r="D15" s="295">
        <v>1</v>
      </c>
      <c r="E15" s="295">
        <v>11</v>
      </c>
      <c r="F15" s="295">
        <v>16</v>
      </c>
      <c r="G15" s="295">
        <v>16</v>
      </c>
      <c r="H15" s="295">
        <v>0</v>
      </c>
      <c r="I15" s="295">
        <v>0</v>
      </c>
      <c r="J15" s="295">
        <v>0</v>
      </c>
      <c r="K15" s="295">
        <v>0</v>
      </c>
      <c r="L15" s="295">
        <v>0</v>
      </c>
    </row>
    <row r="16" spans="1:12" x14ac:dyDescent="0.25">
      <c r="A16" s="281" t="s">
        <v>20</v>
      </c>
      <c r="B16" s="295">
        <v>182</v>
      </c>
      <c r="C16" s="295">
        <v>86</v>
      </c>
      <c r="D16" s="295">
        <v>15</v>
      </c>
      <c r="E16" s="295">
        <v>81</v>
      </c>
      <c r="F16" s="295">
        <v>48</v>
      </c>
      <c r="G16" s="295">
        <v>0</v>
      </c>
      <c r="H16" s="295">
        <v>21</v>
      </c>
      <c r="I16" s="295">
        <v>18</v>
      </c>
      <c r="J16" s="295">
        <v>9</v>
      </c>
      <c r="K16" s="295">
        <v>0</v>
      </c>
      <c r="L16" s="295">
        <v>0</v>
      </c>
    </row>
    <row r="17" spans="1:12" x14ac:dyDescent="0.25">
      <c r="A17" s="281" t="s">
        <v>21</v>
      </c>
      <c r="B17" s="295">
        <v>94</v>
      </c>
      <c r="C17" s="295">
        <v>50</v>
      </c>
      <c r="D17" s="295">
        <v>4</v>
      </c>
      <c r="E17" s="295">
        <v>40</v>
      </c>
      <c r="F17" s="295">
        <v>16</v>
      </c>
      <c r="G17" s="295">
        <v>0</v>
      </c>
      <c r="H17" s="295">
        <v>10</v>
      </c>
      <c r="I17" s="295">
        <v>4</v>
      </c>
      <c r="J17" s="295">
        <v>0</v>
      </c>
      <c r="K17" s="295">
        <v>0</v>
      </c>
      <c r="L17" s="295">
        <v>0</v>
      </c>
    </row>
    <row r="18" spans="1:12" x14ac:dyDescent="0.25">
      <c r="A18" s="281" t="s">
        <v>22</v>
      </c>
      <c r="B18" s="295">
        <v>99</v>
      </c>
      <c r="C18" s="295">
        <v>54</v>
      </c>
      <c r="D18" s="295">
        <v>1</v>
      </c>
      <c r="E18" s="295">
        <v>44</v>
      </c>
      <c r="F18" s="295">
        <v>22</v>
      </c>
      <c r="G18" s="295">
        <v>0</v>
      </c>
      <c r="H18" s="295">
        <v>9</v>
      </c>
      <c r="I18" s="295">
        <v>9</v>
      </c>
      <c r="J18" s="295">
        <v>4</v>
      </c>
      <c r="K18" s="295">
        <v>0</v>
      </c>
      <c r="L18" s="295">
        <v>0</v>
      </c>
    </row>
    <row r="19" spans="1:12" x14ac:dyDescent="0.25">
      <c r="A19" s="281" t="s">
        <v>23</v>
      </c>
      <c r="B19" s="295">
        <v>2</v>
      </c>
      <c r="C19" s="295">
        <v>2</v>
      </c>
      <c r="D19" s="295">
        <v>0</v>
      </c>
      <c r="E19" s="295">
        <v>0</v>
      </c>
      <c r="F19" s="295">
        <v>0</v>
      </c>
      <c r="G19" s="295">
        <v>0</v>
      </c>
      <c r="H19" s="295">
        <v>0</v>
      </c>
      <c r="I19" s="295">
        <v>0</v>
      </c>
      <c r="J19" s="295">
        <v>0</v>
      </c>
      <c r="K19" s="295">
        <v>0</v>
      </c>
      <c r="L19" s="295">
        <v>0</v>
      </c>
    </row>
    <row r="20" spans="1:12" x14ac:dyDescent="0.25">
      <c r="A20" s="281" t="s">
        <v>24</v>
      </c>
      <c r="B20" s="295">
        <v>23</v>
      </c>
      <c r="C20" s="295">
        <v>11</v>
      </c>
      <c r="D20" s="295">
        <v>3</v>
      </c>
      <c r="E20" s="295">
        <v>9</v>
      </c>
      <c r="F20" s="295">
        <v>7</v>
      </c>
      <c r="G20" s="295">
        <v>0</v>
      </c>
      <c r="H20" s="295">
        <v>4</v>
      </c>
      <c r="I20" s="295">
        <v>3</v>
      </c>
      <c r="J20" s="295">
        <v>0</v>
      </c>
      <c r="K20" s="295">
        <v>0</v>
      </c>
      <c r="L20" s="295">
        <v>0</v>
      </c>
    </row>
    <row r="21" spans="1:12" x14ac:dyDescent="0.25">
      <c r="A21" s="281" t="s">
        <v>25</v>
      </c>
      <c r="B21" s="295">
        <v>392</v>
      </c>
      <c r="C21" s="295">
        <v>230</v>
      </c>
      <c r="D21" s="295">
        <v>0</v>
      </c>
      <c r="E21" s="295">
        <v>162</v>
      </c>
      <c r="F21" s="295">
        <v>132</v>
      </c>
      <c r="G21" s="295">
        <v>46</v>
      </c>
      <c r="H21" s="295">
        <v>8</v>
      </c>
      <c r="I21" s="295">
        <v>29</v>
      </c>
      <c r="J21" s="295">
        <v>9</v>
      </c>
      <c r="K21" s="295">
        <v>0</v>
      </c>
      <c r="L21" s="295">
        <v>0</v>
      </c>
    </row>
    <row r="22" spans="1:12" x14ac:dyDescent="0.25">
      <c r="A22" s="281" t="s">
        <v>26</v>
      </c>
      <c r="B22" s="295">
        <v>0</v>
      </c>
      <c r="C22" s="295">
        <v>0</v>
      </c>
      <c r="D22" s="295">
        <v>0</v>
      </c>
      <c r="E22" s="295">
        <v>0</v>
      </c>
      <c r="F22" s="295">
        <v>0</v>
      </c>
      <c r="G22" s="295">
        <v>0</v>
      </c>
      <c r="H22" s="295">
        <v>0</v>
      </c>
      <c r="I22" s="295">
        <v>0</v>
      </c>
      <c r="J22" s="295">
        <v>0</v>
      </c>
      <c r="K22" s="295">
        <v>0</v>
      </c>
      <c r="L22" s="295">
        <v>0</v>
      </c>
    </row>
    <row r="23" spans="1:12" x14ac:dyDescent="0.25">
      <c r="A23" s="281" t="s">
        <v>27</v>
      </c>
      <c r="B23" s="295">
        <v>0</v>
      </c>
      <c r="C23" s="295">
        <v>0</v>
      </c>
      <c r="D23" s="295">
        <v>0</v>
      </c>
      <c r="E23" s="295">
        <v>0</v>
      </c>
      <c r="F23" s="295">
        <v>83</v>
      </c>
      <c r="G23" s="295">
        <v>83</v>
      </c>
      <c r="H23" s="295">
        <v>0</v>
      </c>
      <c r="I23" s="295">
        <v>0</v>
      </c>
      <c r="J23" s="295">
        <v>0</v>
      </c>
      <c r="K23" s="295">
        <v>0</v>
      </c>
      <c r="L23" s="295">
        <v>0</v>
      </c>
    </row>
    <row r="24" spans="1:12" x14ac:dyDescent="0.25">
      <c r="A24" s="281" t="s">
        <v>28</v>
      </c>
      <c r="B24" s="295">
        <v>0</v>
      </c>
      <c r="C24" s="295">
        <v>0</v>
      </c>
      <c r="D24" s="295">
        <v>0</v>
      </c>
      <c r="E24" s="295">
        <v>0</v>
      </c>
      <c r="F24" s="295">
        <v>92</v>
      </c>
      <c r="G24" s="295">
        <v>92</v>
      </c>
      <c r="H24" s="295">
        <v>0</v>
      </c>
      <c r="I24" s="295">
        <v>0</v>
      </c>
      <c r="J24" s="295">
        <v>0</v>
      </c>
      <c r="K24" s="295">
        <v>0</v>
      </c>
      <c r="L24" s="295">
        <v>0</v>
      </c>
    </row>
    <row r="25" spans="1:12" x14ac:dyDescent="0.25">
      <c r="A25" s="281" t="s">
        <v>29</v>
      </c>
      <c r="B25" s="295">
        <v>336</v>
      </c>
      <c r="C25" s="295">
        <v>175</v>
      </c>
      <c r="D25" s="295">
        <v>18</v>
      </c>
      <c r="E25" s="295">
        <v>143</v>
      </c>
      <c r="F25" s="295">
        <v>77</v>
      </c>
      <c r="G25" s="295">
        <v>1</v>
      </c>
      <c r="H25" s="295">
        <v>5</v>
      </c>
      <c r="I25" s="295">
        <v>2</v>
      </c>
      <c r="J25" s="295">
        <v>52</v>
      </c>
      <c r="K25" s="295">
        <v>17</v>
      </c>
      <c r="L25" s="295">
        <v>0</v>
      </c>
    </row>
    <row r="26" spans="1:12" x14ac:dyDescent="0.25">
      <c r="A26" s="281" t="s">
        <v>30</v>
      </c>
      <c r="B26" s="295">
        <v>423</v>
      </c>
      <c r="C26" s="295">
        <v>132</v>
      </c>
      <c r="D26" s="295">
        <v>0</v>
      </c>
      <c r="E26" s="295">
        <v>291</v>
      </c>
      <c r="F26" s="295">
        <v>97</v>
      </c>
      <c r="G26" s="295">
        <v>76</v>
      </c>
      <c r="H26" s="295">
        <v>21</v>
      </c>
      <c r="I26" s="295">
        <v>0</v>
      </c>
      <c r="J26" s="295">
        <v>0</v>
      </c>
      <c r="K26" s="295">
        <v>0</v>
      </c>
      <c r="L26" s="295">
        <v>0</v>
      </c>
    </row>
    <row r="27" spans="1:12" x14ac:dyDescent="0.25">
      <c r="A27" s="281" t="s">
        <v>190</v>
      </c>
      <c r="B27" s="295">
        <v>105</v>
      </c>
      <c r="C27" s="295">
        <v>39</v>
      </c>
      <c r="D27" s="295">
        <v>4</v>
      </c>
      <c r="E27" s="295">
        <v>62</v>
      </c>
      <c r="F27" s="295">
        <v>79</v>
      </c>
      <c r="G27" s="295">
        <v>0</v>
      </c>
      <c r="H27" s="295">
        <v>9</v>
      </c>
      <c r="I27" s="295">
        <v>13</v>
      </c>
      <c r="J27" s="295">
        <v>12</v>
      </c>
      <c r="K27" s="295">
        <v>0</v>
      </c>
      <c r="L27" s="295">
        <v>0</v>
      </c>
    </row>
    <row r="28" spans="1:12" x14ac:dyDescent="0.25">
      <c r="A28" s="281" t="s">
        <v>191</v>
      </c>
      <c r="B28" s="295">
        <v>188</v>
      </c>
      <c r="C28" s="295">
        <v>82</v>
      </c>
      <c r="D28" s="295">
        <v>0</v>
      </c>
      <c r="E28" s="295">
        <v>106</v>
      </c>
      <c r="F28" s="295">
        <v>34</v>
      </c>
      <c r="G28" s="295">
        <v>0</v>
      </c>
      <c r="H28" s="295">
        <v>5</v>
      </c>
      <c r="I28" s="295">
        <v>10</v>
      </c>
      <c r="J28" s="295">
        <v>22</v>
      </c>
      <c r="K28" s="295">
        <v>42</v>
      </c>
      <c r="L28" s="295">
        <v>0</v>
      </c>
    </row>
    <row r="29" spans="1:12" s="317" customFormat="1" x14ac:dyDescent="0.25">
      <c r="A29" s="166" t="s">
        <v>32</v>
      </c>
      <c r="B29" s="180">
        <f t="shared" ref="B29:G29" si="0">SUM(B11:B28)</f>
        <v>2852</v>
      </c>
      <c r="C29" s="180">
        <f t="shared" si="0"/>
        <v>1474</v>
      </c>
      <c r="D29" s="180">
        <f t="shared" si="0"/>
        <v>91</v>
      </c>
      <c r="E29" s="180">
        <f t="shared" si="0"/>
        <v>1287</v>
      </c>
      <c r="F29" s="180">
        <f t="shared" si="0"/>
        <v>922</v>
      </c>
      <c r="G29" s="180">
        <f t="shared" si="0"/>
        <v>327</v>
      </c>
      <c r="H29" s="180">
        <f>SUM(H11:H28)</f>
        <v>135</v>
      </c>
      <c r="I29" s="180">
        <f>SUM(I11:I28)</f>
        <v>137</v>
      </c>
      <c r="J29" s="180">
        <f>SUM(J11:J28)</f>
        <v>155</v>
      </c>
      <c r="K29" s="180">
        <f>SUM(K11:K28)</f>
        <v>101</v>
      </c>
      <c r="L29" s="180">
        <f>SUM(L11:L28)</f>
        <v>15</v>
      </c>
    </row>
    <row r="30" spans="1:12" x14ac:dyDescent="0.25">
      <c r="A30" s="242"/>
      <c r="B30" s="749"/>
      <c r="C30" s="749"/>
      <c r="D30" s="749"/>
      <c r="E30" s="749"/>
      <c r="F30" s="749"/>
      <c r="G30" s="749"/>
      <c r="H30" s="749"/>
      <c r="I30" s="749"/>
      <c r="J30" s="749"/>
      <c r="K30" s="749"/>
    </row>
    <row r="32" spans="1:12" s="317" customFormat="1" ht="78.75" x14ac:dyDescent="0.25">
      <c r="A32" s="996" t="s">
        <v>33</v>
      </c>
      <c r="B32" s="242" t="s">
        <v>34</v>
      </c>
      <c r="C32" s="244"/>
      <c r="D32" s="244"/>
      <c r="E32" s="244"/>
      <c r="F32" s="244"/>
      <c r="G32" s="244"/>
      <c r="H32" s="244"/>
      <c r="I32" s="244"/>
      <c r="J32" s="244"/>
      <c r="K32" s="244"/>
      <c r="L32" s="244"/>
    </row>
    <row r="33" spans="1:2" x14ac:dyDescent="0.25">
      <c r="A33" s="749"/>
      <c r="B33" s="749"/>
    </row>
    <row r="34" spans="1:2" x14ac:dyDescent="0.25">
      <c r="A34" s="749" t="s">
        <v>15</v>
      </c>
      <c r="B34" s="742">
        <v>16</v>
      </c>
    </row>
    <row r="35" spans="1:2" ht="31.5" x14ac:dyDescent="0.25">
      <c r="A35" s="749" t="s">
        <v>16</v>
      </c>
      <c r="B35" s="742">
        <v>0</v>
      </c>
    </row>
    <row r="36" spans="1:2" x14ac:dyDescent="0.25">
      <c r="A36" s="749" t="s">
        <v>17</v>
      </c>
      <c r="B36" s="742">
        <v>14</v>
      </c>
    </row>
    <row r="37" spans="1:2" x14ac:dyDescent="0.25">
      <c r="A37" s="749" t="s">
        <v>18</v>
      </c>
      <c r="B37" s="742">
        <v>2</v>
      </c>
    </row>
    <row r="38" spans="1:2" x14ac:dyDescent="0.25">
      <c r="A38" s="749" t="s">
        <v>19</v>
      </c>
      <c r="B38" s="742">
        <v>0</v>
      </c>
    </row>
    <row r="39" spans="1:2" x14ac:dyDescent="0.25">
      <c r="A39" s="749" t="s">
        <v>20</v>
      </c>
      <c r="B39" s="742">
        <v>18</v>
      </c>
    </row>
    <row r="40" spans="1:2" ht="3" customHeight="1" x14ac:dyDescent="0.25">
      <c r="A40" s="749" t="s">
        <v>21</v>
      </c>
      <c r="B40" s="742">
        <v>5</v>
      </c>
    </row>
    <row r="41" spans="1:2" ht="42" hidden="1" customHeight="1" x14ac:dyDescent="0.25">
      <c r="A41" s="749" t="s">
        <v>22</v>
      </c>
      <c r="B41" s="742">
        <v>0</v>
      </c>
    </row>
    <row r="42" spans="1:2" ht="81" customHeight="1" x14ac:dyDescent="0.25">
      <c r="A42" s="749" t="s">
        <v>23</v>
      </c>
      <c r="B42" s="742">
        <v>0</v>
      </c>
    </row>
    <row r="43" spans="1:2" x14ac:dyDescent="0.25">
      <c r="A43" s="749" t="s">
        <v>24</v>
      </c>
      <c r="B43" s="742">
        <v>0</v>
      </c>
    </row>
    <row r="44" spans="1:2" ht="31.5" x14ac:dyDescent="0.25">
      <c r="A44" s="749" t="s">
        <v>25</v>
      </c>
      <c r="B44" s="742">
        <v>0</v>
      </c>
    </row>
    <row r="45" spans="1:2" ht="31.5" x14ac:dyDescent="0.25">
      <c r="A45" s="749" t="s">
        <v>26</v>
      </c>
      <c r="B45" s="742">
        <v>0</v>
      </c>
    </row>
    <row r="46" spans="1:2" x14ac:dyDescent="0.25">
      <c r="A46" s="749" t="s">
        <v>27</v>
      </c>
      <c r="B46" s="742">
        <v>0</v>
      </c>
    </row>
    <row r="47" spans="1:2" x14ac:dyDescent="0.25">
      <c r="A47" s="749" t="s">
        <v>28</v>
      </c>
      <c r="B47" s="742">
        <v>1</v>
      </c>
    </row>
    <row r="48" spans="1:2" x14ac:dyDescent="0.25">
      <c r="A48" s="749" t="s">
        <v>29</v>
      </c>
      <c r="B48" s="742">
        <v>5</v>
      </c>
    </row>
    <row r="49" spans="1:12" x14ac:dyDescent="0.25">
      <c r="A49" s="749" t="s">
        <v>30</v>
      </c>
      <c r="B49" s="742">
        <v>0</v>
      </c>
    </row>
    <row r="50" spans="1:12" x14ac:dyDescent="0.25">
      <c r="A50" s="749" t="s">
        <v>192</v>
      </c>
      <c r="B50" s="742">
        <v>2</v>
      </c>
    </row>
    <row r="51" spans="1:12" x14ac:dyDescent="0.25">
      <c r="A51" s="749" t="s">
        <v>31</v>
      </c>
      <c r="B51" s="742"/>
    </row>
    <row r="52" spans="1:12" x14ac:dyDescent="0.25">
      <c r="A52" s="214" t="s">
        <v>32</v>
      </c>
      <c r="B52" s="744">
        <f>SUM(B34:B51)</f>
        <v>63</v>
      </c>
      <c r="C52" s="317"/>
      <c r="D52" s="317"/>
      <c r="E52" s="317"/>
      <c r="F52" s="317"/>
      <c r="G52" s="317"/>
      <c r="H52" s="317"/>
      <c r="I52" s="317"/>
      <c r="J52" s="317"/>
      <c r="K52" s="317"/>
      <c r="L52" s="317"/>
    </row>
    <row r="54" spans="1:12" ht="31.5" x14ac:dyDescent="0.25">
      <c r="A54" s="244" t="s">
        <v>35</v>
      </c>
    </row>
    <row r="55" spans="1:12" ht="47.25" x14ac:dyDescent="0.25">
      <c r="A55" s="244" t="s">
        <v>36</v>
      </c>
    </row>
    <row r="56" spans="1:12" ht="78.75" x14ac:dyDescent="0.25">
      <c r="A56" s="244" t="s">
        <v>79</v>
      </c>
    </row>
    <row r="59" spans="1:12" ht="31.5" customHeight="1" x14ac:dyDescent="0.25">
      <c r="A59" s="1752" t="s">
        <v>37</v>
      </c>
      <c r="B59" s="1753"/>
      <c r="C59" s="1753"/>
      <c r="D59" s="1753"/>
      <c r="E59" s="1753"/>
      <c r="F59" s="1753"/>
      <c r="G59" s="1754"/>
    </row>
    <row r="60" spans="1:12" x14ac:dyDescent="0.25">
      <c r="A60" s="1755"/>
      <c r="B60" s="1751"/>
      <c r="C60" s="1751"/>
      <c r="D60" s="1751"/>
      <c r="E60" s="1751"/>
      <c r="F60" s="1751"/>
      <c r="G60" s="1756"/>
    </row>
    <row r="61" spans="1:12" s="317" customFormat="1" x14ac:dyDescent="0.25">
      <c r="A61" s="1757"/>
      <c r="B61" s="1758"/>
      <c r="C61" s="1758"/>
      <c r="D61" s="1758"/>
      <c r="E61" s="1758"/>
      <c r="F61" s="1758"/>
      <c r="G61" s="1759"/>
      <c r="H61" s="244"/>
      <c r="I61" s="244"/>
      <c r="J61" s="244"/>
      <c r="K61" s="244"/>
      <c r="L61" s="244"/>
    </row>
    <row r="62" spans="1:12" s="234" customFormat="1" ht="78.75" x14ac:dyDescent="0.25">
      <c r="A62" s="743" t="s">
        <v>33</v>
      </c>
      <c r="B62" s="743" t="s">
        <v>39</v>
      </c>
      <c r="C62" s="743" t="s">
        <v>40</v>
      </c>
      <c r="D62" s="743" t="s">
        <v>195</v>
      </c>
      <c r="E62" s="743" t="s">
        <v>42</v>
      </c>
      <c r="F62" s="743" t="s">
        <v>43</v>
      </c>
      <c r="G62" s="743" t="s">
        <v>196</v>
      </c>
    </row>
    <row r="63" spans="1:12" x14ac:dyDescent="0.25">
      <c r="A63" s="749" t="s">
        <v>15</v>
      </c>
      <c r="B63" s="742">
        <v>12</v>
      </c>
      <c r="C63" s="742">
        <v>13</v>
      </c>
      <c r="D63" s="742">
        <v>30</v>
      </c>
      <c r="E63" s="742">
        <v>56</v>
      </c>
      <c r="F63" s="742">
        <v>79</v>
      </c>
      <c r="G63" s="742">
        <v>6</v>
      </c>
    </row>
    <row r="64" spans="1:12" ht="63" customHeight="1" x14ac:dyDescent="0.25">
      <c r="A64" s="749" t="s">
        <v>16</v>
      </c>
      <c r="B64" s="742">
        <v>2</v>
      </c>
      <c r="C64" s="742">
        <v>2</v>
      </c>
      <c r="D64" s="742">
        <v>4</v>
      </c>
      <c r="E64" s="742">
        <v>23</v>
      </c>
      <c r="F64" s="742">
        <v>27</v>
      </c>
      <c r="G64" s="742">
        <v>0</v>
      </c>
    </row>
    <row r="65" spans="1:7" ht="57" customHeight="1" x14ac:dyDescent="0.25">
      <c r="A65" s="749" t="s">
        <v>17</v>
      </c>
      <c r="B65" s="742">
        <v>19</v>
      </c>
      <c r="C65" s="742">
        <v>3</v>
      </c>
      <c r="D65" s="742">
        <v>49</v>
      </c>
      <c r="E65" s="742">
        <v>52</v>
      </c>
      <c r="F65" s="742">
        <v>49</v>
      </c>
      <c r="G65" s="742">
        <v>6</v>
      </c>
    </row>
    <row r="66" spans="1:7" ht="89.25" customHeight="1" x14ac:dyDescent="0.25">
      <c r="A66" s="749" t="s">
        <v>18</v>
      </c>
      <c r="B66" s="742">
        <v>14</v>
      </c>
      <c r="C66" s="742">
        <v>98</v>
      </c>
      <c r="D66" s="742">
        <v>25</v>
      </c>
      <c r="E66" s="742">
        <v>19</v>
      </c>
      <c r="F66" s="742">
        <v>14</v>
      </c>
      <c r="G66" s="742">
        <v>0</v>
      </c>
    </row>
    <row r="67" spans="1:7" x14ac:dyDescent="0.25">
      <c r="A67" s="749" t="s">
        <v>19</v>
      </c>
      <c r="B67" s="742">
        <v>0</v>
      </c>
      <c r="C67" s="742">
        <v>14</v>
      </c>
      <c r="D67" s="742">
        <v>12</v>
      </c>
      <c r="E67" s="742">
        <v>1</v>
      </c>
      <c r="F67" s="742">
        <v>1</v>
      </c>
      <c r="G67" s="742">
        <v>0</v>
      </c>
    </row>
    <row r="68" spans="1:7" x14ac:dyDescent="0.25">
      <c r="A68" s="749" t="s">
        <v>20</v>
      </c>
      <c r="B68" s="742">
        <v>24</v>
      </c>
      <c r="C68" s="742">
        <v>8</v>
      </c>
      <c r="D68" s="742">
        <v>24</v>
      </c>
      <c r="E68" s="742">
        <v>25</v>
      </c>
      <c r="F68" s="742">
        <v>33</v>
      </c>
      <c r="G68" s="742">
        <v>2</v>
      </c>
    </row>
    <row r="69" spans="1:7" x14ac:dyDescent="0.25">
      <c r="A69" s="749" t="s">
        <v>21</v>
      </c>
      <c r="B69" s="742">
        <v>0</v>
      </c>
      <c r="C69" s="742">
        <v>7</v>
      </c>
      <c r="D69" s="742">
        <v>3</v>
      </c>
      <c r="E69" s="742">
        <v>13</v>
      </c>
      <c r="F69" s="742">
        <v>24</v>
      </c>
      <c r="G69" s="742">
        <v>1</v>
      </c>
    </row>
    <row r="70" spans="1:7" x14ac:dyDescent="0.25">
      <c r="A70" s="749" t="s">
        <v>22</v>
      </c>
      <c r="B70" s="742">
        <v>2</v>
      </c>
      <c r="C70" s="742">
        <v>3</v>
      </c>
      <c r="D70" s="742">
        <v>7</v>
      </c>
      <c r="E70" s="742">
        <v>17</v>
      </c>
      <c r="F70" s="742">
        <v>22</v>
      </c>
      <c r="G70" s="742">
        <v>2</v>
      </c>
    </row>
    <row r="71" spans="1:7" x14ac:dyDescent="0.25">
      <c r="A71" s="749" t="s">
        <v>23</v>
      </c>
      <c r="B71" s="742">
        <v>0</v>
      </c>
      <c r="C71" s="742">
        <v>0</v>
      </c>
      <c r="D71" s="742">
        <v>0</v>
      </c>
      <c r="E71" s="742">
        <v>0</v>
      </c>
      <c r="F71" s="742">
        <v>0</v>
      </c>
      <c r="G71" s="742">
        <v>0</v>
      </c>
    </row>
    <row r="72" spans="1:7" x14ac:dyDescent="0.25">
      <c r="A72" s="749" t="s">
        <v>24</v>
      </c>
      <c r="B72" s="742">
        <v>0</v>
      </c>
      <c r="C72" s="742">
        <v>6</v>
      </c>
      <c r="D72" s="742">
        <v>2</v>
      </c>
      <c r="E72" s="742">
        <v>0</v>
      </c>
      <c r="F72" s="742">
        <v>2</v>
      </c>
      <c r="G72" s="742">
        <v>0</v>
      </c>
    </row>
    <row r="73" spans="1:7" ht="31.5" x14ac:dyDescent="0.25">
      <c r="A73" s="749" t="s">
        <v>25</v>
      </c>
      <c r="B73" s="742">
        <v>14</v>
      </c>
      <c r="C73" s="742">
        <v>91</v>
      </c>
      <c r="D73" s="742">
        <v>23</v>
      </c>
      <c r="E73" s="742">
        <v>20</v>
      </c>
      <c r="F73" s="742">
        <v>76</v>
      </c>
      <c r="G73" s="742">
        <v>10</v>
      </c>
    </row>
    <row r="74" spans="1:7" ht="31.5" x14ac:dyDescent="0.25">
      <c r="A74" s="749" t="s">
        <v>26</v>
      </c>
      <c r="B74" s="742">
        <v>0</v>
      </c>
      <c r="C74" s="742">
        <v>0</v>
      </c>
      <c r="D74" s="742">
        <v>0</v>
      </c>
      <c r="E74" s="742">
        <v>0</v>
      </c>
      <c r="F74" s="742">
        <v>0</v>
      </c>
      <c r="G74" s="742">
        <v>0</v>
      </c>
    </row>
    <row r="75" spans="1:7" x14ac:dyDescent="0.25">
      <c r="A75" s="749" t="s">
        <v>27</v>
      </c>
      <c r="B75" s="742">
        <v>0</v>
      </c>
      <c r="C75" s="742">
        <v>0</v>
      </c>
      <c r="D75" s="742">
        <v>0</v>
      </c>
      <c r="E75" s="742">
        <v>0</v>
      </c>
      <c r="F75" s="742">
        <v>0</v>
      </c>
      <c r="G75" s="742">
        <v>0</v>
      </c>
    </row>
    <row r="76" spans="1:7" x14ac:dyDescent="0.25">
      <c r="A76" s="749" t="s">
        <v>28</v>
      </c>
      <c r="B76" s="742">
        <v>0</v>
      </c>
      <c r="C76" s="742">
        <v>0</v>
      </c>
      <c r="D76" s="742">
        <v>0</v>
      </c>
      <c r="E76" s="742">
        <v>0</v>
      </c>
      <c r="F76" s="742">
        <v>0</v>
      </c>
      <c r="G76" s="742">
        <v>0</v>
      </c>
    </row>
    <row r="77" spans="1:7" x14ac:dyDescent="0.25">
      <c r="A77" s="749" t="s">
        <v>29</v>
      </c>
      <c r="B77" s="742">
        <v>4</v>
      </c>
      <c r="C77" s="742">
        <v>18</v>
      </c>
      <c r="D77" s="742">
        <v>16</v>
      </c>
      <c r="E77" s="742">
        <v>63</v>
      </c>
      <c r="F77" s="742">
        <v>66</v>
      </c>
      <c r="G77" s="742">
        <v>10</v>
      </c>
    </row>
    <row r="78" spans="1:7" x14ac:dyDescent="0.25">
      <c r="A78" s="749" t="s">
        <v>30</v>
      </c>
      <c r="B78" s="742">
        <v>5</v>
      </c>
      <c r="C78" s="742">
        <v>104</v>
      </c>
      <c r="D78" s="742">
        <v>2</v>
      </c>
      <c r="E78" s="742">
        <v>9</v>
      </c>
      <c r="F78" s="742">
        <v>19</v>
      </c>
      <c r="G78" s="742">
        <v>0</v>
      </c>
    </row>
    <row r="79" spans="1:7" x14ac:dyDescent="0.25">
      <c r="A79" s="749" t="s">
        <v>192</v>
      </c>
      <c r="B79" s="742">
        <v>8</v>
      </c>
      <c r="C79" s="742">
        <v>22</v>
      </c>
      <c r="D79" s="742">
        <v>3</v>
      </c>
      <c r="E79" s="742">
        <v>29</v>
      </c>
      <c r="F79" s="742">
        <v>24</v>
      </c>
      <c r="G79" s="742">
        <v>1</v>
      </c>
    </row>
    <row r="80" spans="1:7" x14ac:dyDescent="0.25">
      <c r="A80" s="749" t="s">
        <v>191</v>
      </c>
      <c r="B80" s="742">
        <v>0</v>
      </c>
      <c r="C80" s="742">
        <v>0</v>
      </c>
      <c r="D80" s="742">
        <v>11</v>
      </c>
      <c r="E80" s="742">
        <v>7</v>
      </c>
      <c r="F80" s="742">
        <v>27</v>
      </c>
      <c r="G80" s="742">
        <v>0</v>
      </c>
    </row>
    <row r="81" spans="1:12" x14ac:dyDescent="0.25">
      <c r="A81" s="214" t="s">
        <v>32</v>
      </c>
      <c r="B81" s="744">
        <f t="shared" ref="B81:G81" si="1">SUM(B63:B80)</f>
        <v>104</v>
      </c>
      <c r="C81" s="744">
        <f t="shared" si="1"/>
        <v>389</v>
      </c>
      <c r="D81" s="744">
        <f t="shared" si="1"/>
        <v>211</v>
      </c>
      <c r="E81" s="744">
        <f t="shared" si="1"/>
        <v>334</v>
      </c>
      <c r="F81" s="744">
        <f t="shared" si="1"/>
        <v>463</v>
      </c>
      <c r="G81" s="744">
        <f t="shared" si="1"/>
        <v>38</v>
      </c>
      <c r="H81" s="317"/>
      <c r="I81" s="317"/>
      <c r="J81" s="317"/>
      <c r="K81" s="317"/>
      <c r="L81" s="317"/>
    </row>
    <row r="82" spans="1:12" x14ac:dyDescent="0.25">
      <c r="A82" s="244" t="s">
        <v>45</v>
      </c>
    </row>
    <row r="85" spans="1:12" ht="63" x14ac:dyDescent="0.25">
      <c r="A85" s="244" t="s">
        <v>53</v>
      </c>
    </row>
    <row r="87" spans="1:12" s="247" customFormat="1" ht="47.25" customHeight="1" x14ac:dyDescent="0.25">
      <c r="A87" s="1422" t="s">
        <v>46</v>
      </c>
      <c r="B87" s="1422"/>
      <c r="C87" s="1422"/>
      <c r="D87" s="1422"/>
      <c r="E87" s="1422"/>
      <c r="F87" s="1422"/>
      <c r="G87" s="1422"/>
      <c r="H87" s="1422"/>
      <c r="I87" s="234"/>
      <c r="J87" s="234"/>
      <c r="K87" s="234"/>
      <c r="L87" s="234"/>
    </row>
    <row r="88" spans="1:12" s="247" customFormat="1" x14ac:dyDescent="0.25">
      <c r="A88" s="234"/>
      <c r="B88" s="234"/>
      <c r="C88" s="234"/>
      <c r="D88" s="234"/>
      <c r="E88" s="234"/>
      <c r="F88" s="234"/>
      <c r="G88" s="545"/>
      <c r="H88" s="234"/>
      <c r="I88" s="234"/>
      <c r="J88" s="234"/>
      <c r="K88" s="234"/>
      <c r="L88" s="234"/>
    </row>
    <row r="89" spans="1:12" s="543" customFormat="1" ht="78.75" x14ac:dyDescent="0.25">
      <c r="A89" s="740" t="s">
        <v>33</v>
      </c>
      <c r="B89" s="743" t="s">
        <v>47</v>
      </c>
      <c r="C89" s="743" t="s">
        <v>48</v>
      </c>
      <c r="D89" s="743" t="s">
        <v>10</v>
      </c>
      <c r="E89" s="743" t="s">
        <v>49</v>
      </c>
      <c r="F89" s="743" t="s">
        <v>50</v>
      </c>
      <c r="G89" s="743" t="s">
        <v>51</v>
      </c>
      <c r="H89" s="743" t="s">
        <v>52</v>
      </c>
      <c r="I89" s="234"/>
      <c r="J89" s="234"/>
      <c r="K89" s="234"/>
      <c r="L89" s="234"/>
    </row>
    <row r="90" spans="1:12" x14ac:dyDescent="0.25">
      <c r="A90" s="281" t="s">
        <v>15</v>
      </c>
      <c r="B90" s="295">
        <v>79</v>
      </c>
      <c r="C90" s="295">
        <v>1</v>
      </c>
      <c r="D90" s="295">
        <v>12</v>
      </c>
      <c r="E90" s="295">
        <v>6</v>
      </c>
      <c r="F90" s="295">
        <v>20</v>
      </c>
      <c r="G90" s="295">
        <v>20</v>
      </c>
      <c r="H90" s="295">
        <v>21</v>
      </c>
    </row>
    <row r="91" spans="1:12" x14ac:dyDescent="0.25">
      <c r="A91" s="281" t="s">
        <v>16</v>
      </c>
      <c r="B91" s="295">
        <v>27</v>
      </c>
      <c r="C91" s="295">
        <v>1</v>
      </c>
      <c r="D91" s="295">
        <v>18</v>
      </c>
      <c r="E91" s="295">
        <v>5</v>
      </c>
      <c r="F91" s="295">
        <v>3</v>
      </c>
      <c r="G91" s="295">
        <v>0</v>
      </c>
      <c r="H91" s="295">
        <v>0</v>
      </c>
    </row>
    <row r="92" spans="1:12" x14ac:dyDescent="0.25">
      <c r="A92" s="281" t="s">
        <v>17</v>
      </c>
      <c r="B92" s="295">
        <v>49</v>
      </c>
      <c r="C92" s="295">
        <v>0</v>
      </c>
      <c r="D92" s="295">
        <v>8</v>
      </c>
      <c r="E92" s="295">
        <v>6</v>
      </c>
      <c r="F92" s="295">
        <v>14</v>
      </c>
      <c r="G92" s="295">
        <v>12</v>
      </c>
      <c r="H92" s="295">
        <v>0</v>
      </c>
    </row>
    <row r="93" spans="1:12" x14ac:dyDescent="0.25">
      <c r="A93" s="281" t="s">
        <v>18</v>
      </c>
      <c r="B93" s="295">
        <v>14</v>
      </c>
      <c r="C93" s="295">
        <v>3</v>
      </c>
      <c r="D93" s="295">
        <v>9</v>
      </c>
      <c r="E93" s="295">
        <v>2</v>
      </c>
      <c r="F93" s="295">
        <v>0</v>
      </c>
      <c r="G93" s="295">
        <v>0</v>
      </c>
      <c r="H93" s="295">
        <v>0</v>
      </c>
    </row>
    <row r="94" spans="1:12" x14ac:dyDescent="0.25">
      <c r="A94" s="281" t="s">
        <v>19</v>
      </c>
      <c r="B94" s="295">
        <v>1</v>
      </c>
      <c r="C94" s="295">
        <v>1</v>
      </c>
      <c r="D94" s="295">
        <v>0</v>
      </c>
      <c r="E94" s="295">
        <v>0</v>
      </c>
      <c r="F94" s="295">
        <v>0</v>
      </c>
      <c r="G94" s="295">
        <v>0</v>
      </c>
      <c r="H94" s="295">
        <v>0</v>
      </c>
    </row>
    <row r="95" spans="1:12" x14ac:dyDescent="0.25">
      <c r="A95" s="281" t="s">
        <v>20</v>
      </c>
      <c r="B95" s="295">
        <v>33</v>
      </c>
      <c r="C95" s="295">
        <v>0</v>
      </c>
      <c r="D95" s="295">
        <v>19</v>
      </c>
      <c r="E95" s="295">
        <v>9</v>
      </c>
      <c r="F95" s="295">
        <v>5</v>
      </c>
      <c r="G95" s="295">
        <v>0</v>
      </c>
      <c r="H95" s="295">
        <v>0</v>
      </c>
    </row>
    <row r="96" spans="1:12" x14ac:dyDescent="0.25">
      <c r="A96" s="281" t="s">
        <v>21</v>
      </c>
      <c r="B96" s="295">
        <v>24</v>
      </c>
      <c r="C96" s="295">
        <v>0</v>
      </c>
      <c r="D96" s="295">
        <v>10</v>
      </c>
      <c r="E96" s="295">
        <v>8</v>
      </c>
      <c r="F96" s="295">
        <v>0</v>
      </c>
      <c r="G96" s="295">
        <v>0</v>
      </c>
      <c r="H96" s="295">
        <v>0</v>
      </c>
    </row>
    <row r="97" spans="1:8" x14ac:dyDescent="0.25">
      <c r="A97" s="281" t="s">
        <v>22</v>
      </c>
      <c r="B97" s="295">
        <v>22</v>
      </c>
      <c r="C97" s="295">
        <v>0</v>
      </c>
      <c r="D97" s="295">
        <v>6</v>
      </c>
      <c r="E97" s="295">
        <v>8</v>
      </c>
      <c r="F97" s="295">
        <v>0</v>
      </c>
      <c r="G97" s="295">
        <v>0</v>
      </c>
      <c r="H97" s="295">
        <v>0</v>
      </c>
    </row>
    <row r="98" spans="1:8" x14ac:dyDescent="0.25">
      <c r="A98" s="281" t="s">
        <v>23</v>
      </c>
      <c r="B98" s="295">
        <v>0</v>
      </c>
      <c r="C98" s="295">
        <v>0</v>
      </c>
      <c r="D98" s="295">
        <v>0</v>
      </c>
      <c r="E98" s="295">
        <v>0</v>
      </c>
      <c r="F98" s="295">
        <v>0</v>
      </c>
      <c r="G98" s="295">
        <v>0</v>
      </c>
      <c r="H98" s="295">
        <v>0</v>
      </c>
    </row>
    <row r="99" spans="1:8" x14ac:dyDescent="0.25">
      <c r="A99" s="281" t="s">
        <v>24</v>
      </c>
      <c r="B99" s="295">
        <v>2</v>
      </c>
      <c r="C99" s="295">
        <v>0</v>
      </c>
      <c r="D99" s="295">
        <v>1</v>
      </c>
      <c r="E99" s="295">
        <v>0</v>
      </c>
      <c r="F99" s="295">
        <v>0</v>
      </c>
      <c r="G99" s="295">
        <v>0</v>
      </c>
      <c r="H99" s="295">
        <v>0</v>
      </c>
    </row>
    <row r="100" spans="1:8" x14ac:dyDescent="0.25">
      <c r="A100" s="281" t="s">
        <v>25</v>
      </c>
      <c r="B100" s="295">
        <v>76</v>
      </c>
      <c r="C100" s="295">
        <v>27</v>
      </c>
      <c r="D100" s="295">
        <v>22</v>
      </c>
      <c r="E100" s="295">
        <v>21</v>
      </c>
      <c r="F100" s="295">
        <v>6</v>
      </c>
      <c r="G100" s="295">
        <v>0</v>
      </c>
      <c r="H100" s="295">
        <v>0</v>
      </c>
    </row>
    <row r="101" spans="1:8" x14ac:dyDescent="0.25">
      <c r="A101" s="281" t="s">
        <v>26</v>
      </c>
      <c r="B101" s="295">
        <v>0</v>
      </c>
      <c r="C101" s="295">
        <v>0</v>
      </c>
      <c r="D101" s="295">
        <v>0</v>
      </c>
      <c r="E101" s="295">
        <v>0</v>
      </c>
      <c r="F101" s="295">
        <v>0</v>
      </c>
      <c r="G101" s="295">
        <v>0</v>
      </c>
      <c r="H101" s="295">
        <v>0</v>
      </c>
    </row>
    <row r="102" spans="1:8" x14ac:dyDescent="0.25">
      <c r="A102" s="281" t="s">
        <v>27</v>
      </c>
      <c r="B102" s="295">
        <v>0</v>
      </c>
      <c r="C102" s="295">
        <v>0</v>
      </c>
      <c r="D102" s="295">
        <v>0</v>
      </c>
      <c r="E102" s="295">
        <v>0</v>
      </c>
      <c r="F102" s="295">
        <v>0</v>
      </c>
      <c r="G102" s="295">
        <v>0</v>
      </c>
      <c r="H102" s="295">
        <v>0</v>
      </c>
    </row>
    <row r="103" spans="1:8" x14ac:dyDescent="0.25">
      <c r="A103" s="281" t="s">
        <v>28</v>
      </c>
      <c r="B103" s="295">
        <v>0</v>
      </c>
      <c r="C103" s="295">
        <v>0</v>
      </c>
      <c r="D103" s="295">
        <v>0</v>
      </c>
      <c r="E103" s="295">
        <v>0</v>
      </c>
      <c r="F103" s="295">
        <v>0</v>
      </c>
      <c r="G103" s="295">
        <v>0</v>
      </c>
      <c r="H103" s="295">
        <v>0</v>
      </c>
    </row>
    <row r="104" spans="1:8" x14ac:dyDescent="0.25">
      <c r="A104" s="281" t="s">
        <v>29</v>
      </c>
      <c r="B104" s="295">
        <v>66</v>
      </c>
      <c r="C104" s="295">
        <v>0</v>
      </c>
      <c r="D104" s="295">
        <v>3</v>
      </c>
      <c r="E104" s="295">
        <v>2</v>
      </c>
      <c r="F104" s="295">
        <v>11</v>
      </c>
      <c r="G104" s="295">
        <v>32</v>
      </c>
      <c r="H104" s="295">
        <v>18</v>
      </c>
    </row>
    <row r="105" spans="1:8" x14ac:dyDescent="0.25">
      <c r="A105" s="281" t="s">
        <v>30</v>
      </c>
      <c r="B105" s="997">
        <v>19</v>
      </c>
      <c r="C105" s="997">
        <v>3</v>
      </c>
      <c r="D105" s="997">
        <v>16</v>
      </c>
      <c r="E105" s="997">
        <v>0</v>
      </c>
      <c r="F105" s="997">
        <v>0</v>
      </c>
      <c r="G105" s="997">
        <v>0</v>
      </c>
      <c r="H105" s="998">
        <v>0</v>
      </c>
    </row>
    <row r="106" spans="1:8" x14ac:dyDescent="0.25">
      <c r="A106" s="281" t="s">
        <v>192</v>
      </c>
      <c r="B106" s="295">
        <v>24</v>
      </c>
      <c r="C106" s="295">
        <v>0</v>
      </c>
      <c r="D106" s="295">
        <v>6</v>
      </c>
      <c r="E106" s="295">
        <v>8</v>
      </c>
      <c r="F106" s="295">
        <v>10</v>
      </c>
      <c r="G106" s="295">
        <v>0</v>
      </c>
      <c r="H106" s="295">
        <v>0</v>
      </c>
    </row>
    <row r="107" spans="1:8" x14ac:dyDescent="0.25">
      <c r="A107" s="281" t="s">
        <v>191</v>
      </c>
      <c r="B107" s="295">
        <v>27</v>
      </c>
      <c r="C107" s="295">
        <v>0</v>
      </c>
      <c r="D107" s="295">
        <v>7</v>
      </c>
      <c r="E107" s="295">
        <v>14</v>
      </c>
      <c r="F107" s="295">
        <v>6</v>
      </c>
      <c r="G107" s="295">
        <v>0</v>
      </c>
      <c r="H107" s="295">
        <v>0</v>
      </c>
    </row>
    <row r="108" spans="1:8" x14ac:dyDescent="0.25">
      <c r="A108" s="281" t="s">
        <v>31</v>
      </c>
      <c r="B108" s="281"/>
      <c r="C108" s="281"/>
      <c r="D108" s="281"/>
      <c r="E108" s="281"/>
      <c r="F108" s="281"/>
      <c r="G108" s="281"/>
      <c r="H108" s="295"/>
    </row>
    <row r="109" spans="1:8" s="322" customFormat="1" x14ac:dyDescent="0.25">
      <c r="A109" s="170" t="s">
        <v>32</v>
      </c>
      <c r="B109" s="180">
        <f>SUM(B90:B107)</f>
        <v>463</v>
      </c>
      <c r="C109" s="180">
        <f>SUM(C90:C107)</f>
        <v>36</v>
      </c>
      <c r="D109" s="180">
        <f>SUM(D90:D108)</f>
        <v>137</v>
      </c>
      <c r="E109" s="180">
        <f>SUM(E90:E108)</f>
        <v>89</v>
      </c>
      <c r="F109" s="180">
        <f>SUM(F90:F108)</f>
        <v>75</v>
      </c>
      <c r="G109" s="180">
        <f>SUM(G90:G108)</f>
        <v>64</v>
      </c>
      <c r="H109" s="180">
        <f>SUM(H90:H108)</f>
        <v>39</v>
      </c>
    </row>
    <row r="110" spans="1:8" x14ac:dyDescent="0.25">
      <c r="A110" s="281"/>
      <c r="B110" s="281"/>
      <c r="C110" s="281"/>
      <c r="D110" s="281"/>
      <c r="E110" s="281"/>
      <c r="F110" s="281"/>
      <c r="G110" s="281"/>
      <c r="H110" s="281"/>
    </row>
    <row r="111" spans="1:8" x14ac:dyDescent="0.25">
      <c r="A111" s="281"/>
      <c r="B111" s="281"/>
      <c r="C111" s="281"/>
      <c r="D111" s="281"/>
      <c r="E111" s="281"/>
      <c r="F111" s="281"/>
      <c r="G111" s="281"/>
      <c r="H111" s="281"/>
    </row>
    <row r="112" spans="1:8" x14ac:dyDescent="0.25">
      <c r="A112" s="281" t="s">
        <v>53</v>
      </c>
      <c r="B112" s="281"/>
      <c r="C112" s="281"/>
      <c r="D112" s="281"/>
      <c r="E112" s="281"/>
      <c r="F112" s="281"/>
      <c r="G112" s="281"/>
      <c r="H112" s="281"/>
    </row>
    <row r="113" spans="1:8" x14ac:dyDescent="0.25">
      <c r="A113" s="514"/>
      <c r="B113" s="514"/>
      <c r="C113" s="514"/>
      <c r="D113" s="514"/>
      <c r="E113" s="514"/>
      <c r="F113" s="514"/>
      <c r="G113" s="514"/>
      <c r="H113" s="514"/>
    </row>
    <row r="114" spans="1:8" x14ac:dyDescent="0.25">
      <c r="A114" s="514"/>
      <c r="B114" s="514"/>
      <c r="C114" s="514"/>
      <c r="D114" s="514"/>
      <c r="E114" s="514"/>
      <c r="F114" s="514"/>
      <c r="G114" s="514"/>
      <c r="H114" s="514"/>
    </row>
    <row r="116" spans="1:8" x14ac:dyDescent="0.25">
      <c r="A116" s="242" t="s">
        <v>54</v>
      </c>
      <c r="B116" s="242"/>
      <c r="C116" s="242"/>
    </row>
    <row r="117" spans="1:8" ht="31.5" x14ac:dyDescent="0.25">
      <c r="A117" s="242"/>
      <c r="B117" s="242" t="s">
        <v>55</v>
      </c>
      <c r="C117" s="242" t="s">
        <v>56</v>
      </c>
    </row>
    <row r="118" spans="1:8" x14ac:dyDescent="0.25">
      <c r="A118" s="242" t="s">
        <v>57</v>
      </c>
      <c r="B118" s="742">
        <v>953</v>
      </c>
      <c r="C118" s="742">
        <v>416</v>
      </c>
    </row>
    <row r="119" spans="1:8" x14ac:dyDescent="0.25">
      <c r="A119" s="242" t="s">
        <v>58</v>
      </c>
      <c r="B119" s="742">
        <v>2202</v>
      </c>
      <c r="C119" s="742">
        <v>1260</v>
      </c>
    </row>
    <row r="120" spans="1:8" ht="31.5" x14ac:dyDescent="0.25">
      <c r="A120" s="242" t="s">
        <v>59</v>
      </c>
      <c r="B120" s="742">
        <v>62</v>
      </c>
      <c r="C120" s="742">
        <v>32</v>
      </c>
    </row>
    <row r="121" spans="1:8" ht="31.5" x14ac:dyDescent="0.25">
      <c r="A121" s="242" t="s">
        <v>60</v>
      </c>
      <c r="B121" s="742">
        <v>9</v>
      </c>
      <c r="C121" s="742">
        <v>5</v>
      </c>
    </row>
    <row r="122" spans="1:8" ht="31.5" x14ac:dyDescent="0.25">
      <c r="A122" s="242" t="s">
        <v>61</v>
      </c>
      <c r="B122" s="749" t="s">
        <v>197</v>
      </c>
      <c r="C122" s="749" t="s">
        <v>198</v>
      </c>
    </row>
    <row r="123" spans="1:8" x14ac:dyDescent="0.25">
      <c r="A123" s="242" t="s">
        <v>62</v>
      </c>
      <c r="B123" s="742">
        <v>3</v>
      </c>
      <c r="C123" s="742">
        <v>0</v>
      </c>
    </row>
    <row r="124" spans="1:8" ht="31.5" x14ac:dyDescent="0.25">
      <c r="A124" s="242" t="s">
        <v>63</v>
      </c>
      <c r="B124" s="742">
        <v>16</v>
      </c>
      <c r="C124" s="742">
        <v>6</v>
      </c>
    </row>
    <row r="125" spans="1:8" x14ac:dyDescent="0.25">
      <c r="A125" s="214" t="s">
        <v>32</v>
      </c>
      <c r="B125" s="214">
        <f>SUM(B118:B124)</f>
        <v>3245</v>
      </c>
      <c r="C125" s="214">
        <f>SUM(C118:C124)</f>
        <v>1719</v>
      </c>
    </row>
    <row r="126" spans="1:8" ht="31.5" x14ac:dyDescent="0.25">
      <c r="A126" s="244" t="s">
        <v>64</v>
      </c>
    </row>
    <row r="129" spans="1:6" ht="31.5" x14ac:dyDescent="0.25">
      <c r="A129" s="242"/>
      <c r="B129" s="242" t="s">
        <v>65</v>
      </c>
      <c r="C129" s="242" t="s">
        <v>66</v>
      </c>
      <c r="D129" s="242" t="s">
        <v>199</v>
      </c>
      <c r="E129" s="242" t="s">
        <v>69</v>
      </c>
      <c r="F129" s="242" t="s">
        <v>193</v>
      </c>
    </row>
    <row r="130" spans="1:6" ht="31.5" x14ac:dyDescent="0.25">
      <c r="A130" s="242" t="s">
        <v>70</v>
      </c>
      <c r="B130" s="742">
        <v>25</v>
      </c>
      <c r="C130" s="742">
        <v>2</v>
      </c>
      <c r="D130" s="742">
        <v>7</v>
      </c>
      <c r="E130" s="742">
        <v>5</v>
      </c>
      <c r="F130" s="742">
        <v>2</v>
      </c>
    </row>
    <row r="132" spans="1:6" ht="31.5" x14ac:dyDescent="0.25">
      <c r="A132" s="244" t="s">
        <v>71</v>
      </c>
    </row>
    <row r="133" spans="1:6" ht="31.5" x14ac:dyDescent="0.25">
      <c r="A133" s="244" t="s">
        <v>72</v>
      </c>
    </row>
    <row r="134" spans="1:6" ht="31.5" x14ac:dyDescent="0.25">
      <c r="A134" s="244" t="s">
        <v>73</v>
      </c>
    </row>
    <row r="136" spans="1:6" ht="47.25" x14ac:dyDescent="0.25">
      <c r="B136" s="242" t="s">
        <v>74</v>
      </c>
      <c r="C136" s="749"/>
      <c r="D136" s="749"/>
    </row>
    <row r="137" spans="1:6" x14ac:dyDescent="0.25">
      <c r="B137" s="749" t="s">
        <v>75</v>
      </c>
      <c r="C137" s="742">
        <v>3245</v>
      </c>
      <c r="D137" s="749"/>
    </row>
    <row r="138" spans="1:6" x14ac:dyDescent="0.25">
      <c r="B138" s="749" t="s">
        <v>76</v>
      </c>
      <c r="C138" s="742">
        <v>1719</v>
      </c>
      <c r="D138" s="749"/>
    </row>
    <row r="139" spans="1:6" x14ac:dyDescent="0.25">
      <c r="B139" s="749" t="s">
        <v>77</v>
      </c>
      <c r="C139" s="749" t="s">
        <v>80</v>
      </c>
      <c r="D139" s="742">
        <v>268</v>
      </c>
    </row>
    <row r="140" spans="1:6" ht="31.5" x14ac:dyDescent="0.25">
      <c r="B140" s="749"/>
      <c r="C140" s="749" t="s">
        <v>82</v>
      </c>
      <c r="D140" s="742">
        <v>74</v>
      </c>
    </row>
    <row r="141" spans="1:6" ht="31.5" x14ac:dyDescent="0.25">
      <c r="B141" s="749" t="s">
        <v>77</v>
      </c>
      <c r="C141" s="749" t="s">
        <v>194</v>
      </c>
      <c r="D141" s="742">
        <v>8</v>
      </c>
    </row>
    <row r="142" spans="1:6" x14ac:dyDescent="0.25">
      <c r="B142" s="210" t="s">
        <v>32</v>
      </c>
      <c r="C142" s="210"/>
      <c r="D142" s="210">
        <f>C137+C138+D139+D140+D141</f>
        <v>5314</v>
      </c>
    </row>
    <row r="143" spans="1:6" x14ac:dyDescent="0.25">
      <c r="B143" s="749"/>
      <c r="C143" s="749"/>
      <c r="D143" s="749"/>
    </row>
    <row r="146" spans="1:6" x14ac:dyDescent="0.25">
      <c r="A146" s="1346" t="s">
        <v>94</v>
      </c>
      <c r="B146" s="1346"/>
      <c r="C146" s="1346"/>
      <c r="D146" s="1346"/>
      <c r="E146" s="1346"/>
    </row>
    <row r="147" spans="1:6" x14ac:dyDescent="0.25">
      <c r="A147" s="242" t="s">
        <v>457</v>
      </c>
      <c r="B147" s="252"/>
      <c r="C147" s="749"/>
      <c r="D147" s="749"/>
      <c r="E147" s="749"/>
    </row>
    <row r="148" spans="1:6" ht="31.5" x14ac:dyDescent="0.25">
      <c r="A148" s="749"/>
      <c r="B148" s="864" t="s">
        <v>32</v>
      </c>
      <c r="C148" s="864" t="s">
        <v>84</v>
      </c>
      <c r="D148" s="864" t="s">
        <v>85</v>
      </c>
      <c r="E148" s="242" t="s">
        <v>86</v>
      </c>
      <c r="F148" s="735"/>
    </row>
    <row r="149" spans="1:6" x14ac:dyDescent="0.25">
      <c r="A149" s="749"/>
      <c r="B149" s="734"/>
      <c r="C149" s="734"/>
      <c r="D149" s="734"/>
      <c r="F149" s="735"/>
    </row>
    <row r="150" spans="1:6" x14ac:dyDescent="0.25">
      <c r="A150" s="262" t="s">
        <v>87</v>
      </c>
      <c r="B150" s="749">
        <v>14</v>
      </c>
      <c r="C150" s="749">
        <v>12</v>
      </c>
      <c r="D150" s="749">
        <v>0</v>
      </c>
      <c r="E150" s="242">
        <v>1</v>
      </c>
    </row>
    <row r="151" spans="1:6" x14ac:dyDescent="0.25">
      <c r="A151" s="262" t="s">
        <v>88</v>
      </c>
      <c r="B151" s="749">
        <v>2</v>
      </c>
      <c r="C151" s="263">
        <v>2</v>
      </c>
      <c r="D151" s="263">
        <v>0</v>
      </c>
      <c r="E151" s="749">
        <v>0</v>
      </c>
      <c r="F151" s="545"/>
    </row>
    <row r="152" spans="1:6" x14ac:dyDescent="0.25">
      <c r="A152" s="262" t="s">
        <v>89</v>
      </c>
      <c r="B152" s="749">
        <v>10</v>
      </c>
      <c r="C152" s="263">
        <v>9</v>
      </c>
      <c r="D152" s="263">
        <v>0</v>
      </c>
      <c r="E152" s="263">
        <v>1</v>
      </c>
      <c r="F152" s="545"/>
    </row>
    <row r="153" spans="1:6" x14ac:dyDescent="0.25">
      <c r="A153" s="262" t="s">
        <v>90</v>
      </c>
      <c r="B153" s="749">
        <v>2</v>
      </c>
      <c r="C153" s="263">
        <v>0</v>
      </c>
      <c r="D153" s="263">
        <v>2</v>
      </c>
      <c r="E153" s="263">
        <v>0</v>
      </c>
      <c r="F153" s="545"/>
    </row>
    <row r="154" spans="1:6" ht="31.5" x14ac:dyDescent="0.25">
      <c r="A154" s="262" t="s">
        <v>91</v>
      </c>
      <c r="B154" s="749">
        <v>28</v>
      </c>
      <c r="C154" s="264">
        <v>21</v>
      </c>
      <c r="D154" s="264">
        <v>5</v>
      </c>
      <c r="E154" s="263">
        <v>2</v>
      </c>
      <c r="F154" s="236"/>
    </row>
    <row r="155" spans="1:6" x14ac:dyDescent="0.25">
      <c r="A155" s="262" t="s">
        <v>92</v>
      </c>
      <c r="B155" s="749">
        <v>2</v>
      </c>
      <c r="C155" s="264">
        <v>2</v>
      </c>
      <c r="D155" s="264">
        <v>0</v>
      </c>
      <c r="E155" s="264">
        <v>0</v>
      </c>
      <c r="F155" s="236"/>
    </row>
    <row r="156" spans="1:6" x14ac:dyDescent="0.25">
      <c r="A156" s="262" t="s">
        <v>93</v>
      </c>
      <c r="B156" s="749">
        <v>3</v>
      </c>
      <c r="C156" s="264">
        <v>1</v>
      </c>
      <c r="D156" s="264">
        <v>2</v>
      </c>
      <c r="E156" s="264">
        <v>0</v>
      </c>
      <c r="F156" s="236"/>
    </row>
  </sheetData>
  <mergeCells count="8">
    <mergeCell ref="A146:E146"/>
    <mergeCell ref="A5:K5"/>
    <mergeCell ref="A8:A9"/>
    <mergeCell ref="B8:B9"/>
    <mergeCell ref="C8:E8"/>
    <mergeCell ref="F8:L8"/>
    <mergeCell ref="A87:H87"/>
    <mergeCell ref="A59:G61"/>
  </mergeCells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1"/>
  <sheetViews>
    <sheetView topLeftCell="A85" zoomScale="70" zoomScaleNormal="70" workbookViewId="0">
      <selection activeCell="C6" sqref="C6"/>
    </sheetView>
  </sheetViews>
  <sheetFormatPr defaultRowHeight="15.75" x14ac:dyDescent="0.25"/>
  <cols>
    <col min="1" max="1" width="39.42578125" style="274" customWidth="1"/>
    <col min="2" max="2" width="16.7109375" style="274" customWidth="1"/>
    <col min="3" max="3" width="28.140625" style="274" customWidth="1"/>
    <col min="4" max="4" width="23.5703125" style="274" customWidth="1"/>
    <col min="5" max="5" width="19.5703125" style="274" customWidth="1"/>
    <col min="6" max="6" width="16.85546875" style="274" customWidth="1"/>
    <col min="7" max="7" width="16.7109375" style="549" customWidth="1"/>
    <col min="8" max="8" width="15.42578125" style="274" customWidth="1"/>
    <col min="9" max="9" width="19.85546875" style="274" customWidth="1"/>
    <col min="10" max="10" width="15.140625" style="274" customWidth="1"/>
    <col min="11" max="11" width="17.7109375" style="274" customWidth="1"/>
    <col min="12" max="12" width="14.85546875" style="274" customWidth="1"/>
    <col min="13" max="16384" width="9.140625" style="274"/>
  </cols>
  <sheetData>
    <row r="1" spans="1:12" x14ac:dyDescent="0.25">
      <c r="A1" s="1"/>
      <c r="B1" s="1"/>
      <c r="C1" s="1"/>
      <c r="D1" s="1"/>
      <c r="E1" s="1"/>
      <c r="F1" s="1"/>
      <c r="G1" s="37"/>
      <c r="H1" s="1"/>
      <c r="I1" s="1"/>
      <c r="J1" s="1"/>
      <c r="K1" s="1"/>
      <c r="L1" s="1"/>
    </row>
    <row r="2" spans="1:12" x14ac:dyDescent="0.25">
      <c r="A2" s="2" t="s">
        <v>1</v>
      </c>
      <c r="B2" s="2"/>
      <c r="C2" s="2"/>
      <c r="D2" s="2"/>
      <c r="E2" s="2"/>
      <c r="F2" s="2"/>
      <c r="G2" s="37"/>
      <c r="H2" s="2"/>
      <c r="I2" s="2"/>
      <c r="J2" s="2"/>
      <c r="K2" s="2"/>
      <c r="L2" s="2"/>
    </row>
    <row r="3" spans="1:12" x14ac:dyDescent="0.25">
      <c r="A3" s="2"/>
      <c r="B3" s="2"/>
      <c r="C3" s="2"/>
      <c r="D3" s="2"/>
      <c r="E3" s="2"/>
      <c r="F3" s="2"/>
      <c r="G3" s="37"/>
      <c r="H3" s="2"/>
      <c r="I3" s="2"/>
      <c r="J3" s="2"/>
      <c r="K3" s="2"/>
      <c r="L3" s="2"/>
    </row>
    <row r="4" spans="1:12" x14ac:dyDescent="0.25">
      <c r="A4" s="2"/>
      <c r="B4" s="2"/>
      <c r="C4" s="2"/>
      <c r="D4" s="2"/>
      <c r="E4" s="2"/>
      <c r="F4" s="2"/>
      <c r="G4" s="37"/>
      <c r="H4" s="2"/>
      <c r="I4" s="2"/>
      <c r="J4" s="2"/>
      <c r="K4" s="2"/>
      <c r="L4" s="2"/>
    </row>
    <row r="5" spans="1:12" x14ac:dyDescent="0.25">
      <c r="A5" s="1443" t="s">
        <v>2</v>
      </c>
      <c r="B5" s="1443"/>
      <c r="C5" s="1443"/>
      <c r="D5" s="1443"/>
      <c r="E5" s="1443"/>
      <c r="F5" s="1443"/>
      <c r="G5" s="1443"/>
      <c r="H5" s="1443"/>
      <c r="I5" s="1443"/>
      <c r="J5" s="1443"/>
      <c r="K5" s="1443"/>
      <c r="L5" s="1443"/>
    </row>
    <row r="6" spans="1:12" x14ac:dyDescent="0.25">
      <c r="A6" s="2"/>
      <c r="B6" s="2"/>
      <c r="C6" s="2"/>
      <c r="D6" s="2"/>
      <c r="E6" s="2"/>
      <c r="F6" s="2"/>
      <c r="G6" s="37"/>
      <c r="H6" s="2"/>
      <c r="I6" s="2"/>
      <c r="J6" s="2"/>
      <c r="K6" s="2"/>
      <c r="L6" s="2"/>
    </row>
    <row r="7" spans="1:12" x14ac:dyDescent="0.25">
      <c r="A7" s="2"/>
      <c r="B7" s="2"/>
      <c r="C7" s="2"/>
      <c r="D7" s="2"/>
      <c r="E7" s="2"/>
      <c r="F7" s="2"/>
      <c r="G7" s="37"/>
      <c r="H7" s="2"/>
      <c r="I7" s="2"/>
      <c r="J7" s="2"/>
      <c r="K7" s="2"/>
      <c r="L7" s="2"/>
    </row>
    <row r="8" spans="1:12" ht="60.75" customHeight="1" x14ac:dyDescent="0.25">
      <c r="A8" s="1448" t="s">
        <v>33</v>
      </c>
      <c r="B8" s="1352" t="s">
        <v>3</v>
      </c>
      <c r="C8" s="1354"/>
      <c r="D8" s="1355"/>
      <c r="E8" s="1356"/>
      <c r="F8" s="1354" t="s">
        <v>4</v>
      </c>
      <c r="G8" s="1355"/>
      <c r="H8" s="1355"/>
      <c r="I8" s="1355"/>
      <c r="J8" s="1355"/>
      <c r="K8" s="1355"/>
      <c r="L8" s="1348"/>
    </row>
    <row r="9" spans="1:12" ht="117" customHeight="1" x14ac:dyDescent="0.25">
      <c r="A9" s="1449"/>
      <c r="B9" s="1353"/>
      <c r="C9" s="230" t="s">
        <v>5</v>
      </c>
      <c r="D9" s="231" t="s">
        <v>6</v>
      </c>
      <c r="E9" s="232" t="s">
        <v>7</v>
      </c>
      <c r="F9" s="269" t="s">
        <v>8</v>
      </c>
      <c r="G9" s="516" t="s">
        <v>9</v>
      </c>
      <c r="H9" s="231" t="s">
        <v>10</v>
      </c>
      <c r="I9" s="231" t="s">
        <v>83</v>
      </c>
      <c r="J9" s="231" t="s">
        <v>12</v>
      </c>
      <c r="K9" s="231" t="s">
        <v>13</v>
      </c>
      <c r="L9" s="231" t="s">
        <v>14</v>
      </c>
    </row>
    <row r="10" spans="1:12" s="549" customFormat="1" x14ac:dyDescent="0.25">
      <c r="A10" s="39" t="s">
        <v>15</v>
      </c>
      <c r="B10" s="40">
        <f>C10+D10+E10</f>
        <v>2044</v>
      </c>
      <c r="C10" s="633">
        <v>470</v>
      </c>
      <c r="D10" s="507">
        <v>45</v>
      </c>
      <c r="E10" s="503">
        <v>1529</v>
      </c>
      <c r="F10" s="43">
        <f>G10+H10+I10+J10+K10+L10</f>
        <v>249</v>
      </c>
      <c r="G10" s="19">
        <v>0</v>
      </c>
      <c r="H10" s="19">
        <v>13</v>
      </c>
      <c r="I10" s="19">
        <v>36</v>
      </c>
      <c r="J10" s="19">
        <v>200</v>
      </c>
      <c r="K10" s="19">
        <v>0</v>
      </c>
      <c r="L10" s="19">
        <v>0</v>
      </c>
    </row>
    <row r="11" spans="1:12" x14ac:dyDescent="0.25">
      <c r="A11" s="270" t="s">
        <v>17</v>
      </c>
      <c r="B11" s="40">
        <f t="shared" ref="B11:B19" si="0">C11+D11+E11</f>
        <v>604</v>
      </c>
      <c r="C11" s="7">
        <v>189</v>
      </c>
      <c r="D11" s="6">
        <v>9</v>
      </c>
      <c r="E11" s="8">
        <v>406</v>
      </c>
      <c r="F11" s="43">
        <f t="shared" ref="F11:F20" si="1">G11+H11+I11+J11+K11+L11</f>
        <v>81</v>
      </c>
      <c r="G11" s="19">
        <v>5</v>
      </c>
      <c r="H11" s="6">
        <v>29</v>
      </c>
      <c r="I11" s="6">
        <v>23</v>
      </c>
      <c r="J11" s="6">
        <v>24</v>
      </c>
      <c r="K11" s="6">
        <v>0</v>
      </c>
      <c r="L11" s="6">
        <v>0</v>
      </c>
    </row>
    <row r="12" spans="1:12" x14ac:dyDescent="0.25">
      <c r="A12" s="270" t="s">
        <v>18</v>
      </c>
      <c r="B12" s="40">
        <f t="shared" si="0"/>
        <v>529</v>
      </c>
      <c r="C12" s="7">
        <v>298</v>
      </c>
      <c r="D12" s="6">
        <v>2</v>
      </c>
      <c r="E12" s="8">
        <v>229</v>
      </c>
      <c r="F12" s="43">
        <f t="shared" si="1"/>
        <v>215</v>
      </c>
      <c r="G12" s="19">
        <v>88</v>
      </c>
      <c r="H12" s="6">
        <v>120</v>
      </c>
      <c r="I12" s="6">
        <v>7</v>
      </c>
      <c r="J12" s="6">
        <v>0</v>
      </c>
      <c r="K12" s="6">
        <v>0</v>
      </c>
      <c r="L12" s="6">
        <v>0</v>
      </c>
    </row>
    <row r="13" spans="1:12" x14ac:dyDescent="0.25">
      <c r="A13" s="270" t="s">
        <v>19</v>
      </c>
      <c r="B13" s="40">
        <f t="shared" si="0"/>
        <v>45</v>
      </c>
      <c r="C13" s="7">
        <v>15</v>
      </c>
      <c r="D13" s="6">
        <v>3</v>
      </c>
      <c r="E13" s="8">
        <v>27</v>
      </c>
      <c r="F13" s="43">
        <f t="shared" si="1"/>
        <v>20</v>
      </c>
      <c r="G13" s="19">
        <v>4</v>
      </c>
      <c r="H13" s="6">
        <v>14</v>
      </c>
      <c r="I13" s="6">
        <v>2</v>
      </c>
      <c r="J13" s="6">
        <v>0</v>
      </c>
      <c r="K13" s="6">
        <v>0</v>
      </c>
      <c r="L13" s="6">
        <v>0</v>
      </c>
    </row>
    <row r="14" spans="1:12" x14ac:dyDescent="0.25">
      <c r="A14" s="270" t="s">
        <v>184</v>
      </c>
      <c r="B14" s="40">
        <f t="shared" si="0"/>
        <v>867</v>
      </c>
      <c r="C14" s="7">
        <v>359</v>
      </c>
      <c r="D14" s="6">
        <v>20</v>
      </c>
      <c r="E14" s="8">
        <v>488</v>
      </c>
      <c r="F14" s="43">
        <f>G14+H14+I14+J14+K14+L14</f>
        <v>179</v>
      </c>
      <c r="G14" s="19">
        <v>5</v>
      </c>
      <c r="H14" s="6">
        <v>92</v>
      </c>
      <c r="I14" s="6">
        <v>81</v>
      </c>
      <c r="J14" s="6">
        <v>1</v>
      </c>
      <c r="K14" s="6">
        <v>0</v>
      </c>
      <c r="L14" s="6">
        <v>0</v>
      </c>
    </row>
    <row r="15" spans="1:12" x14ac:dyDescent="0.25">
      <c r="A15" s="270" t="s">
        <v>185</v>
      </c>
      <c r="B15" s="40">
        <f t="shared" si="0"/>
        <v>158</v>
      </c>
      <c r="C15" s="7">
        <v>73</v>
      </c>
      <c r="D15" s="6">
        <v>19</v>
      </c>
      <c r="E15" s="8">
        <v>66</v>
      </c>
      <c r="F15" s="43">
        <f t="shared" si="1"/>
        <v>38</v>
      </c>
      <c r="G15" s="19">
        <v>7</v>
      </c>
      <c r="H15" s="6">
        <v>29</v>
      </c>
      <c r="I15" s="6">
        <v>2</v>
      </c>
      <c r="J15" s="6">
        <v>0</v>
      </c>
      <c r="K15" s="6">
        <v>0</v>
      </c>
      <c r="L15" s="6">
        <v>0</v>
      </c>
    </row>
    <row r="16" spans="1:12" x14ac:dyDescent="0.25">
      <c r="A16" s="270" t="s">
        <v>25</v>
      </c>
      <c r="B16" s="40">
        <f t="shared" si="0"/>
        <v>346</v>
      </c>
      <c r="C16" s="7">
        <v>172</v>
      </c>
      <c r="D16" s="6">
        <v>149</v>
      </c>
      <c r="E16" s="8">
        <v>25</v>
      </c>
      <c r="F16" s="43">
        <f t="shared" si="1"/>
        <v>261</v>
      </c>
      <c r="G16" s="19">
        <v>169</v>
      </c>
      <c r="H16" s="6">
        <v>87</v>
      </c>
      <c r="I16" s="6">
        <v>5</v>
      </c>
      <c r="J16" s="6">
        <v>0</v>
      </c>
      <c r="K16" s="6">
        <v>0</v>
      </c>
      <c r="L16" s="6">
        <v>0</v>
      </c>
    </row>
    <row r="17" spans="1:12" x14ac:dyDescent="0.25">
      <c r="A17" s="270" t="s">
        <v>26</v>
      </c>
      <c r="B17" s="40">
        <f t="shared" si="0"/>
        <v>3</v>
      </c>
      <c r="C17" s="7">
        <v>2</v>
      </c>
      <c r="D17" s="6">
        <v>1</v>
      </c>
      <c r="E17" s="8">
        <v>0</v>
      </c>
      <c r="F17" s="43">
        <f t="shared" si="1"/>
        <v>2</v>
      </c>
      <c r="G17" s="19">
        <v>1</v>
      </c>
      <c r="H17" s="6">
        <v>1</v>
      </c>
      <c r="I17" s="6">
        <v>0</v>
      </c>
      <c r="J17" s="6">
        <v>0</v>
      </c>
      <c r="K17" s="6">
        <v>0</v>
      </c>
      <c r="L17" s="6">
        <v>0</v>
      </c>
    </row>
    <row r="18" spans="1:12" x14ac:dyDescent="0.25">
      <c r="A18" s="270" t="s">
        <v>27</v>
      </c>
      <c r="B18" s="40">
        <f t="shared" si="0"/>
        <v>0</v>
      </c>
      <c r="C18" s="7">
        <v>0</v>
      </c>
      <c r="D18" s="6">
        <v>0</v>
      </c>
      <c r="E18" s="8">
        <v>0</v>
      </c>
      <c r="F18" s="43">
        <f t="shared" si="1"/>
        <v>33</v>
      </c>
      <c r="G18" s="19">
        <v>33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</row>
    <row r="19" spans="1:12" x14ac:dyDescent="0.25">
      <c r="A19" s="270" t="s">
        <v>28</v>
      </c>
      <c r="B19" s="40">
        <f t="shared" si="0"/>
        <v>0</v>
      </c>
      <c r="C19" s="7">
        <v>0</v>
      </c>
      <c r="D19" s="6">
        <v>0</v>
      </c>
      <c r="E19" s="8">
        <v>0</v>
      </c>
      <c r="F19" s="43">
        <f t="shared" si="1"/>
        <v>79</v>
      </c>
      <c r="G19" s="19">
        <v>79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</row>
    <row r="20" spans="1:12" x14ac:dyDescent="0.25">
      <c r="A20" s="270" t="s">
        <v>31</v>
      </c>
      <c r="B20" s="115"/>
      <c r="C20" s="7">
        <v>0</v>
      </c>
      <c r="D20" s="6">
        <v>0</v>
      </c>
      <c r="E20" s="8">
        <v>0</v>
      </c>
      <c r="F20" s="43">
        <f t="shared" si="1"/>
        <v>0</v>
      </c>
      <c r="G20" s="19">
        <v>0</v>
      </c>
      <c r="H20" s="6"/>
      <c r="I20" s="6"/>
      <c r="J20" s="6"/>
      <c r="K20" s="6"/>
      <c r="L20" s="6"/>
    </row>
    <row r="21" spans="1:12" s="527" customFormat="1" ht="16.5" thickBot="1" x14ac:dyDescent="0.3">
      <c r="A21" s="161" t="s">
        <v>32</v>
      </c>
      <c r="B21" s="167">
        <f>SUM(B10:B20)</f>
        <v>4596</v>
      </c>
      <c r="C21" s="167">
        <f t="shared" ref="C21:E21" si="2">SUM(C10:C20)</f>
        <v>1578</v>
      </c>
      <c r="D21" s="167">
        <f t="shared" si="2"/>
        <v>248</v>
      </c>
      <c r="E21" s="167">
        <f t="shared" si="2"/>
        <v>2770</v>
      </c>
      <c r="F21" s="207">
        <f>SUM(F10:F20)</f>
        <v>1157</v>
      </c>
      <c r="G21" s="207">
        <f t="shared" ref="G21:L21" si="3">SUM(G10:G20)</f>
        <v>391</v>
      </c>
      <c r="H21" s="207">
        <f t="shared" si="3"/>
        <v>385</v>
      </c>
      <c r="I21" s="207">
        <f t="shared" si="3"/>
        <v>156</v>
      </c>
      <c r="J21" s="207">
        <f t="shared" si="3"/>
        <v>225</v>
      </c>
      <c r="K21" s="207">
        <f t="shared" si="3"/>
        <v>0</v>
      </c>
      <c r="L21" s="207">
        <f t="shared" si="3"/>
        <v>0</v>
      </c>
    </row>
    <row r="22" spans="1:12" x14ac:dyDescent="0.25">
      <c r="A22" s="234"/>
      <c r="B22" s="234"/>
      <c r="C22" s="13"/>
      <c r="D22" s="13"/>
      <c r="E22" s="13"/>
      <c r="F22" s="234"/>
      <c r="G22" s="545"/>
      <c r="H22" s="234"/>
      <c r="I22" s="234"/>
      <c r="J22" s="234"/>
      <c r="K22" s="234"/>
      <c r="L22" s="234"/>
    </row>
    <row r="23" spans="1:12" ht="94.5" x14ac:dyDescent="0.25">
      <c r="A23" s="276" t="s">
        <v>33</v>
      </c>
      <c r="B23" s="231" t="s">
        <v>34</v>
      </c>
      <c r="C23" s="278"/>
      <c r="D23" s="235"/>
      <c r="E23" s="278"/>
      <c r="F23" s="235"/>
      <c r="G23" s="720"/>
      <c r="H23" s="235"/>
      <c r="I23" s="278"/>
      <c r="J23" s="235"/>
      <c r="K23" s="278"/>
      <c r="L23" s="235"/>
    </row>
    <row r="24" spans="1:12" x14ac:dyDescent="0.25">
      <c r="A24" s="39" t="s">
        <v>15</v>
      </c>
      <c r="B24" s="231">
        <v>31</v>
      </c>
      <c r="C24" s="278"/>
      <c r="D24" s="235"/>
      <c r="E24" s="278"/>
      <c r="F24" s="235"/>
      <c r="G24" s="720"/>
      <c r="H24" s="235"/>
      <c r="I24" s="278"/>
      <c r="J24" s="235"/>
      <c r="K24" s="278"/>
      <c r="L24" s="235"/>
    </row>
    <row r="25" spans="1:12" x14ac:dyDescent="0.25">
      <c r="A25" s="270" t="s">
        <v>17</v>
      </c>
      <c r="B25" s="6">
        <v>28</v>
      </c>
      <c r="C25" s="15"/>
      <c r="D25" s="15"/>
      <c r="E25" s="15"/>
      <c r="F25" s="15"/>
      <c r="G25" s="44"/>
      <c r="H25" s="15"/>
      <c r="I25" s="15"/>
      <c r="J25" s="15"/>
      <c r="K25" s="15"/>
      <c r="L25" s="15"/>
    </row>
    <row r="26" spans="1:12" x14ac:dyDescent="0.25">
      <c r="A26" s="270" t="s">
        <v>18</v>
      </c>
      <c r="B26" s="6">
        <v>0</v>
      </c>
      <c r="C26" s="15"/>
      <c r="D26" s="15"/>
      <c r="E26" s="15"/>
      <c r="F26" s="15"/>
      <c r="G26" s="44"/>
      <c r="H26" s="15"/>
      <c r="I26" s="15"/>
      <c r="J26" s="15"/>
      <c r="K26" s="15"/>
      <c r="L26" s="15"/>
    </row>
    <row r="27" spans="1:12" x14ac:dyDescent="0.25">
      <c r="A27" s="270" t="s">
        <v>19</v>
      </c>
      <c r="B27" s="6">
        <v>1</v>
      </c>
      <c r="C27" s="15"/>
      <c r="D27" s="15"/>
      <c r="E27" s="15"/>
      <c r="F27" s="15"/>
      <c r="G27" s="44"/>
      <c r="H27" s="15"/>
      <c r="I27" s="15"/>
      <c r="J27" s="15"/>
      <c r="K27" s="15"/>
      <c r="L27" s="15"/>
    </row>
    <row r="28" spans="1:12" x14ac:dyDescent="0.25">
      <c r="A28" s="270" t="s">
        <v>184</v>
      </c>
      <c r="B28" s="6">
        <v>21</v>
      </c>
      <c r="C28" s="15"/>
      <c r="D28" s="15"/>
      <c r="E28" s="15"/>
      <c r="F28" s="15"/>
      <c r="G28" s="44"/>
      <c r="H28" s="15"/>
      <c r="I28" s="15"/>
      <c r="J28" s="15"/>
      <c r="K28" s="15"/>
      <c r="L28" s="15"/>
    </row>
    <row r="29" spans="1:12" x14ac:dyDescent="0.25">
      <c r="A29" s="270" t="s">
        <v>185</v>
      </c>
      <c r="B29" s="6">
        <v>4</v>
      </c>
      <c r="C29" s="15"/>
      <c r="D29" s="15"/>
      <c r="E29" s="15"/>
      <c r="F29" s="15"/>
      <c r="G29" s="44"/>
      <c r="H29" s="15"/>
      <c r="I29" s="15"/>
      <c r="J29" s="15"/>
      <c r="K29" s="15"/>
      <c r="L29" s="15"/>
    </row>
    <row r="30" spans="1:12" x14ac:dyDescent="0.25">
      <c r="A30" s="270" t="s">
        <v>25</v>
      </c>
      <c r="B30" s="6">
        <v>0</v>
      </c>
      <c r="C30" s="15"/>
      <c r="D30" s="15"/>
      <c r="E30" s="15"/>
      <c r="F30" s="15"/>
      <c r="G30" s="44"/>
      <c r="H30" s="15"/>
      <c r="I30" s="15"/>
      <c r="J30" s="15"/>
      <c r="K30" s="15"/>
      <c r="L30" s="15"/>
    </row>
    <row r="31" spans="1:12" x14ac:dyDescent="0.25">
      <c r="A31" s="270" t="s">
        <v>26</v>
      </c>
      <c r="B31" s="6">
        <v>0</v>
      </c>
      <c r="C31" s="15"/>
      <c r="D31" s="15"/>
      <c r="E31" s="15"/>
      <c r="F31" s="15"/>
      <c r="G31" s="44"/>
      <c r="H31" s="15"/>
      <c r="I31" s="15"/>
      <c r="J31" s="15"/>
      <c r="K31" s="15"/>
      <c r="L31" s="15"/>
    </row>
    <row r="32" spans="1:12" x14ac:dyDescent="0.25">
      <c r="A32" s="270" t="s">
        <v>27</v>
      </c>
      <c r="B32" s="6">
        <v>0</v>
      </c>
      <c r="C32" s="15"/>
      <c r="D32" s="15"/>
      <c r="E32" s="15"/>
      <c r="F32" s="15"/>
      <c r="G32" s="44"/>
      <c r="H32" s="15"/>
      <c r="I32" s="15"/>
      <c r="J32" s="15"/>
      <c r="K32" s="15"/>
      <c r="L32" s="15"/>
    </row>
    <row r="33" spans="1:12" x14ac:dyDescent="0.25">
      <c r="A33" s="270" t="s">
        <v>28</v>
      </c>
      <c r="B33" s="6">
        <v>0</v>
      </c>
      <c r="C33" s="15"/>
      <c r="D33" s="15"/>
      <c r="E33" s="15"/>
      <c r="F33" s="15"/>
      <c r="G33" s="44"/>
      <c r="H33" s="15"/>
      <c r="I33" s="15"/>
      <c r="J33" s="15"/>
      <c r="K33" s="15"/>
      <c r="L33" s="15"/>
    </row>
    <row r="34" spans="1:12" x14ac:dyDescent="0.25">
      <c r="A34" s="270" t="s">
        <v>31</v>
      </c>
      <c r="B34" s="6">
        <v>0</v>
      </c>
      <c r="C34" s="15"/>
      <c r="D34" s="15"/>
      <c r="E34" s="15"/>
      <c r="F34" s="15"/>
      <c r="G34" s="44"/>
      <c r="H34" s="15"/>
      <c r="I34" s="15"/>
      <c r="J34" s="15"/>
      <c r="K34" s="15"/>
      <c r="L34" s="15"/>
    </row>
    <row r="35" spans="1:12" x14ac:dyDescent="0.25">
      <c r="A35" s="166" t="s">
        <v>32</v>
      </c>
      <c r="B35" s="166">
        <f>SUM(B24:B34)</f>
        <v>85</v>
      </c>
      <c r="C35" s="13"/>
      <c r="D35" s="13"/>
      <c r="E35" s="13"/>
      <c r="F35" s="13"/>
      <c r="G35" s="45"/>
      <c r="H35" s="13"/>
      <c r="I35" s="13"/>
      <c r="J35" s="13"/>
      <c r="K35" s="13"/>
      <c r="L35" s="13"/>
    </row>
    <row r="36" spans="1:12" x14ac:dyDescent="0.25">
      <c r="A36" s="234"/>
      <c r="B36" s="234"/>
      <c r="C36" s="234"/>
      <c r="D36" s="234"/>
      <c r="E36" s="234"/>
      <c r="F36" s="234"/>
      <c r="G36" s="545"/>
      <c r="H36" s="234"/>
      <c r="I36" s="234"/>
      <c r="J36" s="234"/>
      <c r="K36" s="234"/>
      <c r="L36" s="234"/>
    </row>
    <row r="37" spans="1:12" ht="37.5" customHeight="1" x14ac:dyDescent="0.25">
      <c r="A37" s="1349" t="s">
        <v>35</v>
      </c>
      <c r="B37" s="1349"/>
      <c r="C37" s="1349"/>
      <c r="D37" s="236"/>
      <c r="E37" s="236"/>
      <c r="F37" s="236"/>
      <c r="G37" s="545"/>
      <c r="H37" s="236"/>
      <c r="I37" s="236"/>
      <c r="J37" s="236"/>
      <c r="K37" s="236"/>
      <c r="L37" s="236"/>
    </row>
    <row r="38" spans="1:12" ht="30" customHeight="1" x14ac:dyDescent="0.25">
      <c r="A38" s="1339" t="s">
        <v>36</v>
      </c>
      <c r="B38" s="1339"/>
      <c r="C38" s="1339"/>
      <c r="D38" s="236"/>
      <c r="E38" s="234"/>
      <c r="F38" s="234"/>
      <c r="G38" s="545"/>
      <c r="H38" s="234"/>
      <c r="I38" s="234"/>
      <c r="J38" s="234"/>
      <c r="K38" s="234"/>
      <c r="L38" s="234"/>
    </row>
    <row r="39" spans="1:12" x14ac:dyDescent="0.25">
      <c r="A39" s="236"/>
      <c r="B39" s="236"/>
      <c r="C39" s="236"/>
      <c r="D39" s="236"/>
      <c r="E39" s="236"/>
      <c r="F39" s="236"/>
      <c r="G39" s="545"/>
      <c r="H39" s="236"/>
      <c r="I39" s="236"/>
      <c r="J39" s="236"/>
      <c r="K39" s="236"/>
      <c r="L39" s="236"/>
    </row>
    <row r="40" spans="1:12" x14ac:dyDescent="0.25">
      <c r="A40" s="234"/>
      <c r="B40" s="234"/>
      <c r="C40" s="234"/>
      <c r="D40" s="234"/>
      <c r="E40" s="234"/>
      <c r="F40" s="234"/>
      <c r="G40" s="545"/>
      <c r="H40" s="234"/>
      <c r="I40" s="234"/>
      <c r="J40" s="234"/>
      <c r="K40" s="234"/>
      <c r="L40" s="234"/>
    </row>
    <row r="41" spans="1:12" x14ac:dyDescent="0.25">
      <c r="A41" s="234"/>
      <c r="B41" s="234"/>
      <c r="C41" s="234"/>
      <c r="D41" s="234"/>
      <c r="E41" s="234"/>
      <c r="F41" s="234"/>
      <c r="G41" s="545"/>
      <c r="H41" s="234"/>
      <c r="I41" s="234"/>
      <c r="J41" s="234"/>
      <c r="K41" s="234"/>
      <c r="L41" s="234"/>
    </row>
    <row r="42" spans="1:12" x14ac:dyDescent="0.25">
      <c r="A42" s="1443" t="s">
        <v>37</v>
      </c>
      <c r="B42" s="1443"/>
      <c r="C42" s="1443"/>
      <c r="D42" s="1443"/>
      <c r="E42" s="1443"/>
      <c r="F42" s="1443"/>
      <c r="G42" s="1443"/>
      <c r="H42" s="1443"/>
      <c r="I42" s="16"/>
      <c r="J42" s="16"/>
      <c r="K42" s="16"/>
      <c r="L42" s="16"/>
    </row>
    <row r="43" spans="1:12" ht="16.5" thickBot="1" x14ac:dyDescent="0.3">
      <c r="A43" s="234"/>
      <c r="B43" s="234"/>
      <c r="C43" s="234"/>
      <c r="D43" s="234"/>
      <c r="E43" s="234"/>
      <c r="F43" s="234"/>
      <c r="G43" s="545"/>
      <c r="H43" s="234"/>
      <c r="I43" s="234"/>
      <c r="J43" s="234"/>
      <c r="K43" s="234"/>
      <c r="L43" s="234"/>
    </row>
    <row r="44" spans="1:12" ht="31.5" customHeight="1" thickBot="1" x14ac:dyDescent="0.3">
      <c r="A44" s="234"/>
      <c r="B44" s="1341" t="s">
        <v>38</v>
      </c>
      <c r="C44" s="1342"/>
      <c r="D44" s="234"/>
      <c r="E44" s="235"/>
      <c r="F44" s="235"/>
      <c r="G44" s="721"/>
      <c r="H44" s="279"/>
      <c r="I44" s="234"/>
      <c r="J44" s="234"/>
      <c r="K44" s="234"/>
    </row>
    <row r="45" spans="1:12" ht="110.25" x14ac:dyDescent="0.25">
      <c r="A45" s="280" t="s">
        <v>33</v>
      </c>
      <c r="B45" s="237" t="s">
        <v>39</v>
      </c>
      <c r="C45" s="265" t="s">
        <v>40</v>
      </c>
      <c r="D45" s="313" t="s">
        <v>41</v>
      </c>
      <c r="E45" s="231" t="s">
        <v>42</v>
      </c>
      <c r="F45" s="231" t="s">
        <v>43</v>
      </c>
      <c r="G45" s="231" t="s">
        <v>44</v>
      </c>
    </row>
    <row r="46" spans="1:12" x14ac:dyDescent="0.25">
      <c r="A46" s="39" t="s">
        <v>15</v>
      </c>
      <c r="B46" s="7">
        <v>50</v>
      </c>
      <c r="C46" s="507">
        <v>23</v>
      </c>
      <c r="D46" s="276">
        <v>119</v>
      </c>
      <c r="E46" s="281">
        <v>153</v>
      </c>
      <c r="F46" s="6">
        <v>211</v>
      </c>
      <c r="G46" s="282">
        <v>17</v>
      </c>
    </row>
    <row r="47" spans="1:12" x14ac:dyDescent="0.25">
      <c r="A47" s="270" t="s">
        <v>17</v>
      </c>
      <c r="B47" s="7">
        <v>8</v>
      </c>
      <c r="C47" s="6">
        <v>5</v>
      </c>
      <c r="D47" s="276">
        <v>39</v>
      </c>
      <c r="E47" s="281">
        <v>29</v>
      </c>
      <c r="F47" s="6">
        <v>102</v>
      </c>
      <c r="G47" s="282">
        <v>11</v>
      </c>
    </row>
    <row r="48" spans="1:12" x14ac:dyDescent="0.25">
      <c r="A48" s="270" t="s">
        <v>18</v>
      </c>
      <c r="B48" s="7">
        <v>1</v>
      </c>
      <c r="C48" s="6">
        <v>157</v>
      </c>
      <c r="D48" s="276">
        <v>21</v>
      </c>
      <c r="E48" s="281">
        <v>17</v>
      </c>
      <c r="F48" s="6">
        <v>82</v>
      </c>
      <c r="G48" s="282">
        <v>4</v>
      </c>
    </row>
    <row r="49" spans="1:12" x14ac:dyDescent="0.25">
      <c r="A49" s="270" t="s">
        <v>19</v>
      </c>
      <c r="B49" s="7">
        <v>0</v>
      </c>
      <c r="C49" s="6">
        <v>1</v>
      </c>
      <c r="D49" s="276">
        <v>3</v>
      </c>
      <c r="E49" s="281">
        <v>0</v>
      </c>
      <c r="F49" s="6">
        <v>8</v>
      </c>
      <c r="G49" s="282">
        <v>1</v>
      </c>
    </row>
    <row r="50" spans="1:12" x14ac:dyDescent="0.25">
      <c r="A50" s="270" t="s">
        <v>184</v>
      </c>
      <c r="B50" s="7">
        <v>12</v>
      </c>
      <c r="C50" s="6">
        <v>37</v>
      </c>
      <c r="D50" s="276">
        <v>52</v>
      </c>
      <c r="E50" s="281">
        <v>57</v>
      </c>
      <c r="F50" s="6">
        <v>165</v>
      </c>
      <c r="G50" s="282">
        <v>12</v>
      </c>
    </row>
    <row r="51" spans="1:12" x14ac:dyDescent="0.25">
      <c r="A51" s="270" t="s">
        <v>185</v>
      </c>
      <c r="B51" s="7">
        <v>11</v>
      </c>
      <c r="C51" s="6">
        <v>9</v>
      </c>
      <c r="D51" s="276">
        <v>11</v>
      </c>
      <c r="E51" s="281">
        <v>7</v>
      </c>
      <c r="F51" s="6">
        <v>38</v>
      </c>
      <c r="G51" s="282">
        <v>2</v>
      </c>
    </row>
    <row r="52" spans="1:12" x14ac:dyDescent="0.25">
      <c r="A52" s="270" t="s">
        <v>25</v>
      </c>
      <c r="B52" s="7">
        <v>28</v>
      </c>
      <c r="C52" s="6">
        <v>154</v>
      </c>
      <c r="D52" s="276">
        <v>17</v>
      </c>
      <c r="E52" s="281">
        <v>26</v>
      </c>
      <c r="F52" s="6">
        <v>62</v>
      </c>
      <c r="G52" s="282">
        <v>3</v>
      </c>
    </row>
    <row r="53" spans="1:12" x14ac:dyDescent="0.25">
      <c r="A53" s="270" t="s">
        <v>26</v>
      </c>
      <c r="B53" s="7">
        <v>0</v>
      </c>
      <c r="C53" s="6">
        <v>1</v>
      </c>
      <c r="D53" s="276">
        <v>0</v>
      </c>
      <c r="E53" s="281">
        <v>0</v>
      </c>
      <c r="F53" s="6">
        <v>1</v>
      </c>
      <c r="G53" s="282">
        <v>0</v>
      </c>
    </row>
    <row r="54" spans="1:12" x14ac:dyDescent="0.25">
      <c r="A54" s="270" t="s">
        <v>27</v>
      </c>
      <c r="B54" s="7">
        <v>0</v>
      </c>
      <c r="C54" s="6">
        <v>69</v>
      </c>
      <c r="D54" s="276">
        <v>0</v>
      </c>
      <c r="E54" s="281">
        <v>0</v>
      </c>
      <c r="F54" s="6">
        <v>0</v>
      </c>
      <c r="G54" s="282">
        <v>0</v>
      </c>
    </row>
    <row r="55" spans="1:12" x14ac:dyDescent="0.25">
      <c r="A55" s="270" t="s">
        <v>28</v>
      </c>
      <c r="B55" s="7">
        <v>6</v>
      </c>
      <c r="C55" s="6">
        <v>67</v>
      </c>
      <c r="D55" s="276">
        <v>3</v>
      </c>
      <c r="E55" s="281">
        <v>0</v>
      </c>
      <c r="F55" s="6">
        <v>0</v>
      </c>
      <c r="G55" s="282">
        <v>0</v>
      </c>
    </row>
    <row r="56" spans="1:12" x14ac:dyDescent="0.25">
      <c r="A56" s="270" t="s">
        <v>31</v>
      </c>
      <c r="B56" s="7">
        <v>0</v>
      </c>
      <c r="C56" s="6">
        <v>0</v>
      </c>
      <c r="D56" s="276">
        <v>0</v>
      </c>
      <c r="E56" s="281">
        <v>0</v>
      </c>
      <c r="F56" s="7">
        <v>0</v>
      </c>
      <c r="G56" s="282">
        <v>0</v>
      </c>
    </row>
    <row r="57" spans="1:12" s="527" customFormat="1" ht="16.5" thickBot="1" x14ac:dyDescent="0.3">
      <c r="A57" s="161" t="s">
        <v>32</v>
      </c>
      <c r="B57" s="162">
        <f>SUM(B46:B56)</f>
        <v>116</v>
      </c>
      <c r="C57" s="162">
        <f>SUM(C46:C56)</f>
        <v>523</v>
      </c>
      <c r="D57" s="162">
        <f t="shared" ref="D57:G57" si="4">SUM(D46:D56)</f>
        <v>265</v>
      </c>
      <c r="E57" s="162">
        <f t="shared" si="4"/>
        <v>289</v>
      </c>
      <c r="F57" s="162">
        <f t="shared" si="4"/>
        <v>669</v>
      </c>
      <c r="G57" s="162">
        <f t="shared" si="4"/>
        <v>50</v>
      </c>
      <c r="K57" s="551"/>
    </row>
    <row r="58" spans="1:12" x14ac:dyDescent="0.25">
      <c r="A58" s="234" t="s">
        <v>45</v>
      </c>
      <c r="B58" s="234"/>
      <c r="C58" s="21"/>
      <c r="D58" s="13"/>
      <c r="E58" s="13"/>
      <c r="F58" s="234"/>
      <c r="G58" s="545"/>
      <c r="H58" s="234"/>
      <c r="I58" s="234"/>
      <c r="J58" s="234"/>
      <c r="K58" s="234"/>
      <c r="L58" s="234"/>
    </row>
    <row r="59" spans="1:12" x14ac:dyDescent="0.25">
      <c r="A59" s="234"/>
      <c r="B59" s="234"/>
      <c r="C59" s="234"/>
      <c r="D59" s="234"/>
      <c r="E59" s="234"/>
      <c r="F59" s="234"/>
      <c r="G59" s="545"/>
      <c r="H59" s="234"/>
      <c r="I59" s="234"/>
      <c r="J59" s="234"/>
      <c r="K59" s="234"/>
      <c r="L59" s="234"/>
    </row>
    <row r="60" spans="1:12" ht="47.25" x14ac:dyDescent="0.25">
      <c r="A60" s="234" t="s">
        <v>46</v>
      </c>
      <c r="B60" s="234"/>
      <c r="C60" s="234"/>
      <c r="D60" s="234"/>
      <c r="E60" s="234"/>
      <c r="F60" s="234"/>
      <c r="G60" s="545"/>
      <c r="H60" s="234"/>
      <c r="I60" s="234"/>
      <c r="J60" s="234"/>
      <c r="K60" s="234"/>
      <c r="L60" s="234"/>
    </row>
    <row r="61" spans="1:12" x14ac:dyDescent="0.25">
      <c r="A61" s="234"/>
      <c r="B61" s="234"/>
      <c r="C61" s="234"/>
      <c r="D61" s="234"/>
      <c r="E61" s="234"/>
      <c r="F61" s="234"/>
      <c r="G61" s="545"/>
      <c r="H61" s="234"/>
      <c r="I61" s="234"/>
      <c r="J61" s="234"/>
      <c r="K61" s="234"/>
      <c r="L61" s="234"/>
    </row>
    <row r="62" spans="1:12" ht="94.5" x14ac:dyDescent="0.25">
      <c r="A62" s="280" t="s">
        <v>33</v>
      </c>
      <c r="B62" s="231" t="s">
        <v>47</v>
      </c>
      <c r="C62" s="231" t="s">
        <v>48</v>
      </c>
      <c r="D62" s="231" t="s">
        <v>10</v>
      </c>
      <c r="E62" s="231" t="s">
        <v>49</v>
      </c>
      <c r="F62" s="231" t="s">
        <v>50</v>
      </c>
      <c r="G62" s="516" t="s">
        <v>51</v>
      </c>
      <c r="H62" s="231" t="s">
        <v>52</v>
      </c>
      <c r="I62" s="234"/>
      <c r="J62" s="234"/>
      <c r="K62" s="234"/>
      <c r="L62" s="234"/>
    </row>
    <row r="63" spans="1:12" x14ac:dyDescent="0.25">
      <c r="A63" s="39" t="s">
        <v>15</v>
      </c>
      <c r="B63" s="6">
        <f>SUM(C63:H63)</f>
        <v>211</v>
      </c>
      <c r="C63" s="6">
        <v>2</v>
      </c>
      <c r="D63" s="6">
        <v>2</v>
      </c>
      <c r="E63" s="6">
        <v>4</v>
      </c>
      <c r="F63" s="6">
        <v>203</v>
      </c>
      <c r="G63" s="19">
        <v>0</v>
      </c>
      <c r="H63" s="6">
        <v>0</v>
      </c>
      <c r="I63" s="234"/>
      <c r="J63" s="234"/>
      <c r="K63" s="234"/>
      <c r="L63" s="234"/>
    </row>
    <row r="64" spans="1:12" x14ac:dyDescent="0.25">
      <c r="A64" s="270" t="s">
        <v>17</v>
      </c>
      <c r="B64" s="6">
        <f t="shared" ref="B64:B72" si="5">SUM(C64:H64)</f>
        <v>102</v>
      </c>
      <c r="C64" s="6">
        <v>1</v>
      </c>
      <c r="D64" s="6">
        <v>34</v>
      </c>
      <c r="E64" s="6">
        <v>29</v>
      </c>
      <c r="F64" s="6">
        <v>38</v>
      </c>
      <c r="G64" s="19">
        <v>0</v>
      </c>
      <c r="H64" s="6">
        <v>0</v>
      </c>
      <c r="I64" s="234"/>
      <c r="J64" s="234"/>
      <c r="K64" s="234"/>
      <c r="L64" s="234"/>
    </row>
    <row r="65" spans="1:12" x14ac:dyDescent="0.25">
      <c r="A65" s="270" t="s">
        <v>18</v>
      </c>
      <c r="B65" s="6">
        <f t="shared" si="5"/>
        <v>82</v>
      </c>
      <c r="C65" s="6">
        <v>20</v>
      </c>
      <c r="D65" s="6">
        <v>55</v>
      </c>
      <c r="E65" s="6">
        <v>6</v>
      </c>
      <c r="F65" s="6">
        <v>1</v>
      </c>
      <c r="G65" s="19">
        <v>0</v>
      </c>
      <c r="H65" s="6">
        <v>0</v>
      </c>
      <c r="I65" s="234"/>
      <c r="J65" s="234"/>
      <c r="K65" s="234"/>
      <c r="L65" s="234"/>
    </row>
    <row r="66" spans="1:12" x14ac:dyDescent="0.25">
      <c r="A66" s="270" t="s">
        <v>19</v>
      </c>
      <c r="B66" s="6">
        <f t="shared" si="5"/>
        <v>8</v>
      </c>
      <c r="C66" s="6">
        <v>0</v>
      </c>
      <c r="D66" s="6">
        <v>8</v>
      </c>
      <c r="E66" s="6">
        <v>0</v>
      </c>
      <c r="F66" s="6">
        <v>0</v>
      </c>
      <c r="G66" s="19">
        <v>0</v>
      </c>
      <c r="H66" s="6">
        <v>0</v>
      </c>
      <c r="I66" s="234"/>
      <c r="J66" s="234"/>
      <c r="K66" s="234"/>
      <c r="L66" s="234"/>
    </row>
    <row r="67" spans="1:12" x14ac:dyDescent="0.25">
      <c r="A67" s="270" t="s">
        <v>184</v>
      </c>
      <c r="B67" s="6">
        <f t="shared" si="5"/>
        <v>165</v>
      </c>
      <c r="C67" s="6">
        <v>20</v>
      </c>
      <c r="D67" s="6">
        <v>75</v>
      </c>
      <c r="E67" s="6">
        <v>67</v>
      </c>
      <c r="F67" s="6">
        <v>3</v>
      </c>
      <c r="G67" s="19">
        <v>0</v>
      </c>
      <c r="H67" s="6">
        <v>0</v>
      </c>
      <c r="I67" s="234"/>
      <c r="J67" s="234"/>
      <c r="K67" s="234"/>
      <c r="L67" s="234"/>
    </row>
    <row r="68" spans="1:12" x14ac:dyDescent="0.25">
      <c r="A68" s="270" t="s">
        <v>185</v>
      </c>
      <c r="B68" s="6">
        <f t="shared" si="5"/>
        <v>38</v>
      </c>
      <c r="C68" s="6">
        <v>10</v>
      </c>
      <c r="D68" s="6">
        <v>28</v>
      </c>
      <c r="E68" s="6">
        <v>0</v>
      </c>
      <c r="F68" s="6">
        <v>0</v>
      </c>
      <c r="G68" s="19">
        <v>0</v>
      </c>
      <c r="H68" s="6">
        <v>0</v>
      </c>
      <c r="I68" s="234"/>
      <c r="J68" s="234"/>
      <c r="K68" s="234"/>
      <c r="L68" s="234"/>
    </row>
    <row r="69" spans="1:12" x14ac:dyDescent="0.25">
      <c r="A69" s="270" t="s">
        <v>25</v>
      </c>
      <c r="B69" s="6">
        <f t="shared" si="5"/>
        <v>62</v>
      </c>
      <c r="C69" s="6">
        <v>62</v>
      </c>
      <c r="D69" s="6">
        <v>0</v>
      </c>
      <c r="E69" s="6">
        <v>0</v>
      </c>
      <c r="F69" s="6">
        <v>0</v>
      </c>
      <c r="G69" s="19">
        <v>0</v>
      </c>
      <c r="H69" s="6">
        <v>0</v>
      </c>
      <c r="I69" s="234"/>
      <c r="J69" s="234"/>
      <c r="K69" s="234"/>
      <c r="L69" s="234"/>
    </row>
    <row r="70" spans="1:12" x14ac:dyDescent="0.25">
      <c r="A70" s="270" t="s">
        <v>26</v>
      </c>
      <c r="B70" s="6">
        <f t="shared" si="5"/>
        <v>1</v>
      </c>
      <c r="C70" s="6">
        <v>1</v>
      </c>
      <c r="D70" s="6">
        <v>0</v>
      </c>
      <c r="E70" s="6">
        <v>0</v>
      </c>
      <c r="F70" s="6">
        <v>0</v>
      </c>
      <c r="G70" s="19">
        <v>0</v>
      </c>
      <c r="H70" s="6">
        <v>0</v>
      </c>
      <c r="I70" s="234"/>
      <c r="J70" s="234"/>
      <c r="K70" s="234"/>
      <c r="L70" s="234"/>
    </row>
    <row r="71" spans="1:12" x14ac:dyDescent="0.25">
      <c r="A71" s="270" t="s">
        <v>27</v>
      </c>
      <c r="B71" s="6">
        <f t="shared" si="5"/>
        <v>0</v>
      </c>
      <c r="C71" s="6">
        <v>0</v>
      </c>
      <c r="D71" s="6">
        <v>0</v>
      </c>
      <c r="E71" s="6">
        <v>0</v>
      </c>
      <c r="F71" s="6">
        <v>0</v>
      </c>
      <c r="G71" s="19">
        <v>0</v>
      </c>
      <c r="H71" s="6">
        <v>0</v>
      </c>
      <c r="I71" s="234"/>
      <c r="J71" s="234"/>
      <c r="K71" s="234"/>
      <c r="L71" s="234"/>
    </row>
    <row r="72" spans="1:12" x14ac:dyDescent="0.25">
      <c r="A72" s="270" t="s">
        <v>28</v>
      </c>
      <c r="B72" s="6">
        <f t="shared" si="5"/>
        <v>0</v>
      </c>
      <c r="C72" s="6">
        <v>0</v>
      </c>
      <c r="D72" s="6">
        <v>0</v>
      </c>
      <c r="E72" s="6">
        <v>0</v>
      </c>
      <c r="F72" s="6">
        <v>0</v>
      </c>
      <c r="G72" s="19">
        <v>0</v>
      </c>
      <c r="H72" s="6">
        <v>0</v>
      </c>
      <c r="I72" s="234"/>
      <c r="J72" s="234"/>
      <c r="K72" s="234"/>
      <c r="L72" s="234"/>
    </row>
    <row r="73" spans="1:12" s="299" customFormat="1" ht="16.5" thickBot="1" x14ac:dyDescent="0.3">
      <c r="A73" s="161" t="s">
        <v>32</v>
      </c>
      <c r="B73" s="166">
        <f>SUM(C73:H73)</f>
        <v>669</v>
      </c>
      <c r="C73" s="163">
        <f>SUM(C63:C72)</f>
        <v>116</v>
      </c>
      <c r="D73" s="163">
        <f t="shared" ref="D73:H73" si="6">SUM(D63:D72)</f>
        <v>202</v>
      </c>
      <c r="E73" s="163">
        <f t="shared" si="6"/>
        <v>106</v>
      </c>
      <c r="F73" s="163">
        <f t="shared" si="6"/>
        <v>245</v>
      </c>
      <c r="G73" s="163">
        <f t="shared" si="6"/>
        <v>0</v>
      </c>
      <c r="H73" s="163">
        <f t="shared" si="6"/>
        <v>0</v>
      </c>
      <c r="I73" s="239"/>
      <c r="J73" s="239"/>
      <c r="K73" s="239"/>
      <c r="L73" s="239"/>
    </row>
    <row r="74" spans="1:12" x14ac:dyDescent="0.25">
      <c r="A74" s="234"/>
      <c r="B74" s="281"/>
      <c r="C74" s="234"/>
      <c r="D74" s="234"/>
      <c r="E74" s="234"/>
      <c r="F74" s="234"/>
      <c r="G74" s="545"/>
      <c r="H74" s="234"/>
      <c r="I74" s="234"/>
      <c r="J74" s="234"/>
      <c r="K74" s="234"/>
      <c r="L74" s="234"/>
    </row>
    <row r="75" spans="1:12" x14ac:dyDescent="0.25">
      <c r="A75" s="234"/>
      <c r="B75" s="234"/>
      <c r="C75" s="234"/>
      <c r="D75" s="234"/>
      <c r="E75" s="234"/>
      <c r="F75" s="234"/>
      <c r="G75" s="545"/>
      <c r="H75" s="234"/>
      <c r="I75" s="234"/>
      <c r="J75" s="234"/>
      <c r="K75" s="234"/>
      <c r="L75" s="234"/>
    </row>
    <row r="76" spans="1:12" ht="47.25" x14ac:dyDescent="0.25">
      <c r="A76" s="236" t="s">
        <v>53</v>
      </c>
      <c r="B76" s="236"/>
      <c r="C76" s="236"/>
      <c r="D76" s="236"/>
      <c r="E76" s="236"/>
      <c r="F76" s="236"/>
      <c r="G76" s="545"/>
      <c r="H76" s="236"/>
      <c r="I76" s="236"/>
      <c r="J76" s="236"/>
      <c r="K76" s="236"/>
      <c r="L76" s="234"/>
    </row>
    <row r="77" spans="1:12" x14ac:dyDescent="0.25">
      <c r="A77" s="234"/>
      <c r="B77" s="234"/>
      <c r="C77" s="234"/>
      <c r="D77" s="234"/>
      <c r="E77" s="234"/>
      <c r="F77" s="234"/>
      <c r="G77" s="545"/>
      <c r="H77" s="234"/>
      <c r="I77" s="234"/>
      <c r="J77" s="234"/>
      <c r="K77" s="234"/>
      <c r="L77" s="234"/>
    </row>
    <row r="78" spans="1:12" x14ac:dyDescent="0.25">
      <c r="A78" s="234"/>
      <c r="B78" s="234"/>
      <c r="C78" s="234"/>
      <c r="D78" s="234"/>
      <c r="E78" s="234"/>
      <c r="F78" s="234"/>
      <c r="G78" s="545"/>
      <c r="H78" s="234"/>
      <c r="I78" s="234"/>
      <c r="J78" s="234"/>
      <c r="K78" s="234"/>
      <c r="L78" s="234"/>
    </row>
    <row r="79" spans="1:12" x14ac:dyDescent="0.25">
      <c r="A79" s="235" t="s">
        <v>54</v>
      </c>
      <c r="B79" s="235"/>
      <c r="C79" s="235"/>
      <c r="D79" s="235"/>
      <c r="E79" s="235"/>
      <c r="F79" s="235"/>
      <c r="G79" s="721"/>
      <c r="H79" s="235"/>
      <c r="I79" s="279"/>
      <c r="J79" s="234"/>
      <c r="K79" s="234"/>
      <c r="L79" s="234"/>
    </row>
    <row r="80" spans="1:12" x14ac:dyDescent="0.25">
      <c r="A80" s="235"/>
      <c r="B80" s="235"/>
      <c r="C80" s="235"/>
      <c r="D80" s="235"/>
      <c r="E80" s="235"/>
      <c r="F80" s="235"/>
      <c r="G80" s="721"/>
      <c r="H80" s="235"/>
      <c r="I80" s="279"/>
      <c r="J80" s="234"/>
      <c r="K80" s="234"/>
      <c r="L80" s="234"/>
    </row>
    <row r="81" spans="1:12" x14ac:dyDescent="0.25">
      <c r="A81" s="234"/>
      <c r="B81" s="234"/>
      <c r="C81" s="234"/>
      <c r="D81" s="234"/>
      <c r="E81" s="234"/>
      <c r="F81" s="234"/>
      <c r="G81" s="545"/>
      <c r="H81" s="234"/>
      <c r="I81" s="278"/>
      <c r="J81" s="234"/>
      <c r="K81" s="234"/>
      <c r="L81" s="234"/>
    </row>
    <row r="82" spans="1:12" x14ac:dyDescent="0.25">
      <c r="A82" s="279"/>
      <c r="B82" s="279"/>
      <c r="C82" s="234"/>
      <c r="D82" s="234"/>
      <c r="E82" s="234"/>
      <c r="F82" s="279"/>
      <c r="G82" s="548"/>
      <c r="H82" s="279"/>
      <c r="J82" s="279"/>
      <c r="K82" s="279"/>
      <c r="L82" s="279"/>
    </row>
    <row r="83" spans="1:12" ht="16.5" thickBot="1" x14ac:dyDescent="0.3">
      <c r="D83" s="278"/>
      <c r="E83" s="278"/>
      <c r="F83" s="278"/>
    </row>
    <row r="84" spans="1:12" ht="47.25" x14ac:dyDescent="0.25">
      <c r="A84" s="281"/>
      <c r="B84" s="268" t="s">
        <v>55</v>
      </c>
      <c r="C84" s="241" t="s">
        <v>56</v>
      </c>
    </row>
    <row r="85" spans="1:12" x14ac:dyDescent="0.25">
      <c r="A85" s="281" t="s">
        <v>57</v>
      </c>
      <c r="B85" s="284">
        <v>1610</v>
      </c>
      <c r="C85" s="285">
        <v>999</v>
      </c>
    </row>
    <row r="86" spans="1:12" x14ac:dyDescent="0.25">
      <c r="A86" s="281" t="s">
        <v>58</v>
      </c>
      <c r="B86" s="284">
        <v>1927</v>
      </c>
      <c r="C86" s="285">
        <v>1038</v>
      </c>
    </row>
    <row r="87" spans="1:12" x14ac:dyDescent="0.25">
      <c r="A87" s="281" t="s">
        <v>59</v>
      </c>
      <c r="B87" s="284">
        <v>132</v>
      </c>
      <c r="C87" s="285">
        <v>65</v>
      </c>
    </row>
    <row r="88" spans="1:12" x14ac:dyDescent="0.25">
      <c r="A88" s="281" t="s">
        <v>60</v>
      </c>
      <c r="B88" s="284">
        <v>35</v>
      </c>
      <c r="C88" s="285">
        <v>12</v>
      </c>
    </row>
    <row r="89" spans="1:12" x14ac:dyDescent="0.25">
      <c r="A89" s="281" t="s">
        <v>61</v>
      </c>
      <c r="B89" s="284">
        <v>10</v>
      </c>
      <c r="C89" s="285">
        <v>1</v>
      </c>
    </row>
    <row r="90" spans="1:12" x14ac:dyDescent="0.25">
      <c r="A90" s="286" t="s">
        <v>62</v>
      </c>
      <c r="B90" s="284">
        <v>3</v>
      </c>
      <c r="C90" s="285">
        <v>2</v>
      </c>
    </row>
    <row r="91" spans="1:12" x14ac:dyDescent="0.25">
      <c r="A91" s="286" t="s">
        <v>63</v>
      </c>
      <c r="B91" s="284">
        <v>47</v>
      </c>
      <c r="C91" s="284">
        <v>16</v>
      </c>
      <c r="D91" s="234"/>
    </row>
    <row r="92" spans="1:12" x14ac:dyDescent="0.25">
      <c r="A92" s="166" t="s">
        <v>32</v>
      </c>
      <c r="B92" s="166">
        <f>SUM(B85:B91)</f>
        <v>3764</v>
      </c>
      <c r="C92" s="166">
        <f>SUM(C85:C91)</f>
        <v>2133</v>
      </c>
      <c r="D92" s="234"/>
    </row>
    <row r="93" spans="1:12" x14ac:dyDescent="0.25">
      <c r="A93" s="287" t="s">
        <v>64</v>
      </c>
      <c r="C93" s="288"/>
      <c r="D93" s="288"/>
      <c r="E93" s="288"/>
      <c r="I93" s="234"/>
    </row>
    <row r="96" spans="1:12" ht="47.25" x14ac:dyDescent="0.25">
      <c r="A96" s="281"/>
      <c r="B96" s="231" t="s">
        <v>65</v>
      </c>
      <c r="C96" s="242" t="s">
        <v>66</v>
      </c>
      <c r="D96" s="242" t="s">
        <v>67</v>
      </c>
      <c r="E96" s="242" t="s">
        <v>68</v>
      </c>
      <c r="F96" s="242" t="s">
        <v>69</v>
      </c>
    </row>
    <row r="97" spans="1:7" ht="31.5" x14ac:dyDescent="0.25">
      <c r="A97" s="243" t="s">
        <v>70</v>
      </c>
      <c r="B97" s="281">
        <v>15</v>
      </c>
      <c r="C97" s="281">
        <v>3</v>
      </c>
      <c r="D97" s="281">
        <v>10</v>
      </c>
      <c r="E97" s="281">
        <v>1</v>
      </c>
      <c r="F97" s="281">
        <v>0</v>
      </c>
    </row>
    <row r="98" spans="1:7" x14ac:dyDescent="0.25">
      <c r="C98" s="244"/>
      <c r="D98" s="244"/>
      <c r="E98" s="244"/>
    </row>
    <row r="99" spans="1:7" x14ac:dyDescent="0.25">
      <c r="A99" s="274" t="s">
        <v>71</v>
      </c>
    </row>
    <row r="100" spans="1:7" x14ac:dyDescent="0.25">
      <c r="A100" s="274" t="s">
        <v>72</v>
      </c>
    </row>
    <row r="101" spans="1:7" x14ac:dyDescent="0.25">
      <c r="A101" s="274" t="s">
        <v>73</v>
      </c>
    </row>
    <row r="103" spans="1:7" x14ac:dyDescent="0.25">
      <c r="B103" s="1444" t="s">
        <v>74</v>
      </c>
      <c r="C103" s="1445"/>
      <c r="D103" s="1446"/>
    </row>
    <row r="104" spans="1:7" x14ac:dyDescent="0.25">
      <c r="B104" s="281" t="s">
        <v>75</v>
      </c>
      <c r="C104" s="289"/>
      <c r="D104" s="290">
        <v>1631</v>
      </c>
    </row>
    <row r="105" spans="1:7" x14ac:dyDescent="0.25">
      <c r="B105" s="281" t="s">
        <v>76</v>
      </c>
      <c r="C105" s="289"/>
      <c r="D105" s="290">
        <v>2133</v>
      </c>
    </row>
    <row r="106" spans="1:7" ht="31.5" x14ac:dyDescent="0.25">
      <c r="B106" s="245" t="s">
        <v>77</v>
      </c>
      <c r="C106" s="281" t="s">
        <v>80</v>
      </c>
      <c r="D106" s="281">
        <v>199</v>
      </c>
    </row>
    <row r="107" spans="1:7" ht="31.5" x14ac:dyDescent="0.25">
      <c r="B107" s="291"/>
      <c r="C107" s="243" t="s">
        <v>82</v>
      </c>
      <c r="D107" s="281">
        <v>72</v>
      </c>
    </row>
    <row r="108" spans="1:7" x14ac:dyDescent="0.25">
      <c r="B108" s="281" t="s">
        <v>78</v>
      </c>
      <c r="C108" s="289"/>
      <c r="D108" s="290">
        <v>4</v>
      </c>
    </row>
    <row r="109" spans="1:7" x14ac:dyDescent="0.25">
      <c r="B109" s="166" t="s">
        <v>32</v>
      </c>
      <c r="C109" s="166"/>
      <c r="D109" s="166">
        <f>D104+D105+D106+D107+D108</f>
        <v>4039</v>
      </c>
    </row>
    <row r="111" spans="1:7" ht="34.5" customHeight="1" x14ac:dyDescent="0.25">
      <c r="A111" s="1447" t="s">
        <v>94</v>
      </c>
      <c r="B111" s="1447"/>
      <c r="C111" s="1447"/>
      <c r="D111" s="1447"/>
      <c r="E111" s="1447"/>
      <c r="G111" s="274"/>
    </row>
    <row r="112" spans="1:7" ht="34.5" customHeight="1" x14ac:dyDescent="0.25">
      <c r="A112" s="292" t="s">
        <v>95</v>
      </c>
      <c r="B112" s="1444"/>
      <c r="C112" s="1445"/>
      <c r="D112" s="1445"/>
      <c r="E112" s="1445"/>
      <c r="G112" s="274"/>
    </row>
    <row r="113" spans="1:7" ht="34.5" customHeight="1" x14ac:dyDescent="0.25">
      <c r="A113" s="281"/>
      <c r="B113" s="1441" t="s">
        <v>32</v>
      </c>
      <c r="C113" s="1337" t="s">
        <v>84</v>
      </c>
      <c r="D113" s="1337" t="s">
        <v>85</v>
      </c>
      <c r="E113" s="1337" t="s">
        <v>86</v>
      </c>
      <c r="G113" s="274"/>
    </row>
    <row r="114" spans="1:7" ht="34.5" customHeight="1" x14ac:dyDescent="0.25">
      <c r="A114" s="281"/>
      <c r="B114" s="1442"/>
      <c r="C114" s="1338"/>
      <c r="D114" s="1442"/>
      <c r="E114" s="1442"/>
      <c r="G114" s="274"/>
    </row>
    <row r="115" spans="1:7" ht="34.5" customHeight="1" x14ac:dyDescent="0.25">
      <c r="A115" s="293" t="s">
        <v>87</v>
      </c>
      <c r="B115" s="281">
        <v>17</v>
      </c>
      <c r="C115" s="281">
        <v>14</v>
      </c>
      <c r="D115" s="281">
        <v>2</v>
      </c>
      <c r="E115" s="281">
        <v>1</v>
      </c>
      <c r="G115" s="274"/>
    </row>
    <row r="116" spans="1:7" ht="34.5" customHeight="1" x14ac:dyDescent="0.25">
      <c r="A116" s="293" t="s">
        <v>88</v>
      </c>
      <c r="B116" s="281">
        <v>3</v>
      </c>
      <c r="C116" s="294">
        <v>3</v>
      </c>
      <c r="D116" s="294">
        <v>0</v>
      </c>
      <c r="E116" s="294">
        <v>0</v>
      </c>
      <c r="G116" s="274"/>
    </row>
    <row r="117" spans="1:7" ht="34.5" customHeight="1" x14ac:dyDescent="0.25">
      <c r="A117" s="293" t="s">
        <v>89</v>
      </c>
      <c r="B117" s="281">
        <v>14</v>
      </c>
      <c r="C117" s="294">
        <v>11</v>
      </c>
      <c r="D117" s="294">
        <v>2</v>
      </c>
      <c r="E117" s="294">
        <v>1</v>
      </c>
      <c r="G117" s="274"/>
    </row>
    <row r="118" spans="1:7" ht="34.5" customHeight="1" x14ac:dyDescent="0.25">
      <c r="A118" s="293" t="s">
        <v>90</v>
      </c>
      <c r="B118" s="281">
        <v>0</v>
      </c>
      <c r="C118" s="294">
        <v>0</v>
      </c>
      <c r="D118" s="294">
        <v>0</v>
      </c>
      <c r="E118" s="294">
        <v>0</v>
      </c>
      <c r="G118" s="274"/>
    </row>
    <row r="119" spans="1:7" ht="34.5" customHeight="1" x14ac:dyDescent="0.25">
      <c r="A119" s="293" t="s">
        <v>91</v>
      </c>
      <c r="B119" s="294">
        <v>36</v>
      </c>
      <c r="C119" s="294">
        <v>23</v>
      </c>
      <c r="D119" s="294">
        <v>13</v>
      </c>
      <c r="E119" s="294">
        <v>0</v>
      </c>
      <c r="G119" s="274"/>
    </row>
    <row r="120" spans="1:7" ht="34.5" customHeight="1" x14ac:dyDescent="0.25">
      <c r="A120" s="293" t="s">
        <v>92</v>
      </c>
      <c r="B120" s="294">
        <v>2</v>
      </c>
      <c r="C120" s="294">
        <v>2</v>
      </c>
      <c r="D120" s="294">
        <v>0</v>
      </c>
      <c r="E120" s="294">
        <v>0</v>
      </c>
      <c r="G120" s="274"/>
    </row>
    <row r="121" spans="1:7" ht="34.5" customHeight="1" x14ac:dyDescent="0.25">
      <c r="A121" s="293" t="s">
        <v>93</v>
      </c>
      <c r="B121" s="294">
        <v>4</v>
      </c>
      <c r="C121" s="294">
        <v>2</v>
      </c>
      <c r="D121" s="294">
        <v>2</v>
      </c>
      <c r="E121" s="294">
        <v>0</v>
      </c>
      <c r="G121" s="274"/>
    </row>
  </sheetData>
  <mergeCells count="16">
    <mergeCell ref="A37:C37"/>
    <mergeCell ref="A5:L5"/>
    <mergeCell ref="A8:A9"/>
    <mergeCell ref="B8:B9"/>
    <mergeCell ref="C8:E8"/>
    <mergeCell ref="F8:L8"/>
    <mergeCell ref="B113:B114"/>
    <mergeCell ref="C113:C114"/>
    <mergeCell ref="D113:D114"/>
    <mergeCell ref="E113:E114"/>
    <mergeCell ref="A38:C38"/>
    <mergeCell ref="A42:H42"/>
    <mergeCell ref="B44:C44"/>
    <mergeCell ref="B103:D103"/>
    <mergeCell ref="A111:E111"/>
    <mergeCell ref="B112:E11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opLeftCell="A133" zoomScale="80" zoomScaleNormal="80" workbookViewId="0">
      <selection activeCell="A118" sqref="A118:C118"/>
    </sheetView>
  </sheetViews>
  <sheetFormatPr defaultRowHeight="15" x14ac:dyDescent="0.25"/>
  <cols>
    <col min="1" max="1" width="39.42578125" customWidth="1"/>
    <col min="2" max="2" width="16.7109375" customWidth="1"/>
    <col min="3" max="3" width="18.85546875" customWidth="1"/>
    <col min="4" max="4" width="13.85546875" customWidth="1"/>
    <col min="5" max="5" width="14.140625" customWidth="1"/>
    <col min="6" max="6" width="16.85546875" customWidth="1"/>
    <col min="7" max="7" width="16.7109375" customWidth="1"/>
    <col min="8" max="8" width="15.42578125" customWidth="1"/>
    <col min="9" max="9" width="17.28515625" customWidth="1"/>
    <col min="10" max="10" width="15.140625" customWidth="1"/>
    <col min="11" max="11" width="17.7109375" customWidth="1"/>
    <col min="12" max="12" width="14.85546875" customWidth="1"/>
  </cols>
  <sheetData>
    <row r="1" spans="1:12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5.7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x14ac:dyDescent="0.25">
      <c r="A5" s="1443" t="s">
        <v>2</v>
      </c>
      <c r="B5" s="1443"/>
      <c r="C5" s="1443"/>
      <c r="D5" s="1443"/>
      <c r="E5" s="1443"/>
      <c r="F5" s="1443"/>
      <c r="G5" s="1443"/>
      <c r="H5" s="1443"/>
      <c r="I5" s="1443"/>
      <c r="J5" s="1443"/>
      <c r="K5" s="1443"/>
      <c r="L5" s="1443"/>
    </row>
    <row r="6" spans="1:12" ht="15.7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15.7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60.75" customHeight="1" x14ac:dyDescent="0.25">
      <c r="A8" s="1594" t="s">
        <v>33</v>
      </c>
      <c r="B8" s="1596" t="s">
        <v>3</v>
      </c>
      <c r="C8" s="1598"/>
      <c r="D8" s="1599"/>
      <c r="E8" s="1600"/>
      <c r="F8" s="1598" t="s">
        <v>4</v>
      </c>
      <c r="G8" s="1599"/>
      <c r="H8" s="1599"/>
      <c r="I8" s="1599"/>
      <c r="J8" s="1599"/>
      <c r="K8" s="1599"/>
      <c r="L8" s="1601"/>
    </row>
    <row r="9" spans="1:12" ht="91.5" customHeight="1" x14ac:dyDescent="0.25">
      <c r="A9" s="1595"/>
      <c r="B9" s="1597"/>
      <c r="C9" s="133" t="s">
        <v>5</v>
      </c>
      <c r="D9" s="131" t="s">
        <v>6</v>
      </c>
      <c r="E9" s="134" t="s">
        <v>7</v>
      </c>
      <c r="F9" s="135" t="s">
        <v>8</v>
      </c>
      <c r="G9" s="131" t="s">
        <v>9</v>
      </c>
      <c r="H9" s="131" t="s">
        <v>10</v>
      </c>
      <c r="I9" s="131" t="s">
        <v>83</v>
      </c>
      <c r="J9" s="131" t="s">
        <v>12</v>
      </c>
      <c r="K9" s="131" t="s">
        <v>13</v>
      </c>
      <c r="L9" s="131" t="s">
        <v>14</v>
      </c>
    </row>
    <row r="10" spans="1:12" ht="15.75" x14ac:dyDescent="0.25">
      <c r="A10" s="3" t="s">
        <v>15</v>
      </c>
      <c r="B10" s="4">
        <v>832</v>
      </c>
      <c r="C10" s="41">
        <v>196</v>
      </c>
      <c r="D10" s="146">
        <v>77</v>
      </c>
      <c r="E10" s="42">
        <v>559</v>
      </c>
      <c r="F10" s="5">
        <v>144</v>
      </c>
      <c r="G10" s="6">
        <v>24</v>
      </c>
      <c r="H10" s="6">
        <v>16</v>
      </c>
      <c r="I10" s="6">
        <v>23</v>
      </c>
      <c r="J10" s="6">
        <v>13</v>
      </c>
      <c r="K10" s="6">
        <v>59</v>
      </c>
      <c r="L10" s="6">
        <v>9</v>
      </c>
    </row>
    <row r="11" spans="1:12" ht="15.75" x14ac:dyDescent="0.25">
      <c r="A11" s="3" t="s">
        <v>16</v>
      </c>
      <c r="B11" s="4">
        <v>39</v>
      </c>
      <c r="C11" s="7">
        <v>24</v>
      </c>
      <c r="D11" s="6">
        <v>9</v>
      </c>
      <c r="E11" s="8">
        <v>6</v>
      </c>
      <c r="F11" s="5">
        <v>15</v>
      </c>
      <c r="G11" s="6">
        <v>3</v>
      </c>
      <c r="H11" s="6">
        <v>11</v>
      </c>
      <c r="I11" s="6">
        <v>1</v>
      </c>
      <c r="J11" s="6">
        <v>0</v>
      </c>
      <c r="K11" s="6">
        <v>0</v>
      </c>
      <c r="L11" s="6">
        <v>0</v>
      </c>
    </row>
    <row r="12" spans="1:12" ht="15.75" x14ac:dyDescent="0.25">
      <c r="A12" s="3" t="s">
        <v>17</v>
      </c>
      <c r="B12" s="4">
        <v>180</v>
      </c>
      <c r="C12" s="7">
        <v>86</v>
      </c>
      <c r="D12" s="6">
        <v>39</v>
      </c>
      <c r="E12" s="8">
        <v>55</v>
      </c>
      <c r="F12" s="5">
        <v>48</v>
      </c>
      <c r="G12" s="6">
        <v>0</v>
      </c>
      <c r="H12" s="6">
        <v>29</v>
      </c>
      <c r="I12" s="6">
        <v>15</v>
      </c>
      <c r="J12" s="6">
        <v>3</v>
      </c>
      <c r="K12" s="6">
        <v>1</v>
      </c>
      <c r="L12" s="6">
        <v>0</v>
      </c>
    </row>
    <row r="13" spans="1:12" ht="15.75" x14ac:dyDescent="0.25">
      <c r="A13" s="3" t="s">
        <v>18</v>
      </c>
      <c r="B13" s="4">
        <v>35</v>
      </c>
      <c r="C13" s="7">
        <v>18</v>
      </c>
      <c r="D13" s="6">
        <v>13</v>
      </c>
      <c r="E13" s="8">
        <v>4</v>
      </c>
      <c r="F13" s="5">
        <v>26</v>
      </c>
      <c r="G13" s="6">
        <v>12</v>
      </c>
      <c r="H13" s="6">
        <v>14</v>
      </c>
      <c r="I13" s="6">
        <v>0</v>
      </c>
      <c r="J13" s="6">
        <v>0</v>
      </c>
      <c r="K13" s="6">
        <v>0</v>
      </c>
      <c r="L13" s="6">
        <v>0</v>
      </c>
    </row>
    <row r="14" spans="1:12" ht="15.75" x14ac:dyDescent="0.25">
      <c r="A14" s="3" t="s">
        <v>19</v>
      </c>
      <c r="B14" s="4">
        <v>12</v>
      </c>
      <c r="C14" s="7">
        <v>5</v>
      </c>
      <c r="D14" s="6">
        <v>7</v>
      </c>
      <c r="E14" s="8">
        <v>0</v>
      </c>
      <c r="F14" s="5">
        <v>6</v>
      </c>
      <c r="G14" s="6">
        <v>4</v>
      </c>
      <c r="H14" s="6">
        <v>2</v>
      </c>
      <c r="I14" s="6">
        <v>0</v>
      </c>
      <c r="J14" s="6">
        <v>0</v>
      </c>
      <c r="K14" s="6">
        <v>0</v>
      </c>
      <c r="L14" s="6">
        <v>0</v>
      </c>
    </row>
    <row r="15" spans="1:12" ht="15.75" x14ac:dyDescent="0.25">
      <c r="A15" s="3" t="s">
        <v>20</v>
      </c>
      <c r="B15" s="4">
        <v>51</v>
      </c>
      <c r="C15" s="7">
        <v>27</v>
      </c>
      <c r="D15" s="6">
        <v>18</v>
      </c>
      <c r="E15" s="8">
        <v>6</v>
      </c>
      <c r="F15" s="5">
        <v>18</v>
      </c>
      <c r="G15" s="6">
        <v>2</v>
      </c>
      <c r="H15" s="6">
        <v>12</v>
      </c>
      <c r="I15" s="6">
        <v>3</v>
      </c>
      <c r="J15" s="6">
        <v>1</v>
      </c>
      <c r="K15" s="6">
        <v>0</v>
      </c>
      <c r="L15" s="6">
        <v>0</v>
      </c>
    </row>
    <row r="16" spans="1:12" ht="15.75" x14ac:dyDescent="0.25">
      <c r="A16" s="3" t="s">
        <v>21</v>
      </c>
      <c r="B16" s="4">
        <v>62</v>
      </c>
      <c r="C16" s="7">
        <v>22</v>
      </c>
      <c r="D16" s="6">
        <v>16</v>
      </c>
      <c r="E16" s="8">
        <v>24</v>
      </c>
      <c r="F16" s="5">
        <v>41</v>
      </c>
      <c r="G16" s="6">
        <v>0</v>
      </c>
      <c r="H16" s="6">
        <v>2</v>
      </c>
      <c r="I16" s="6">
        <v>10</v>
      </c>
      <c r="J16" s="6">
        <v>15</v>
      </c>
      <c r="K16" s="6">
        <v>14</v>
      </c>
      <c r="L16" s="6">
        <v>0</v>
      </c>
    </row>
    <row r="17" spans="1:12" ht="15.75" x14ac:dyDescent="0.25">
      <c r="A17" s="3" t="s">
        <v>22</v>
      </c>
      <c r="B17" s="4">
        <v>80</v>
      </c>
      <c r="C17" s="7">
        <v>28</v>
      </c>
      <c r="D17" s="6">
        <v>10</v>
      </c>
      <c r="E17" s="8">
        <v>42</v>
      </c>
      <c r="F17" s="5">
        <v>30</v>
      </c>
      <c r="G17" s="6">
        <v>2</v>
      </c>
      <c r="H17" s="6">
        <v>3</v>
      </c>
      <c r="I17" s="6">
        <v>23</v>
      </c>
      <c r="J17" s="6">
        <v>2</v>
      </c>
      <c r="K17" s="6">
        <v>0</v>
      </c>
      <c r="L17" s="6">
        <v>0</v>
      </c>
    </row>
    <row r="18" spans="1:12" ht="15.75" x14ac:dyDescent="0.25">
      <c r="A18" s="3" t="s">
        <v>23</v>
      </c>
      <c r="B18" s="4">
        <v>1</v>
      </c>
      <c r="C18" s="7">
        <v>0</v>
      </c>
      <c r="D18" s="6">
        <v>1</v>
      </c>
      <c r="E18" s="8">
        <v>0</v>
      </c>
      <c r="F18" s="5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</row>
    <row r="19" spans="1:12" ht="15.75" x14ac:dyDescent="0.25">
      <c r="A19" s="3" t="s">
        <v>24</v>
      </c>
      <c r="B19" s="4">
        <v>28</v>
      </c>
      <c r="C19" s="7">
        <v>17</v>
      </c>
      <c r="D19" s="6">
        <v>9</v>
      </c>
      <c r="E19" s="8">
        <v>2</v>
      </c>
      <c r="F19" s="5">
        <v>4</v>
      </c>
      <c r="G19" s="6">
        <v>0</v>
      </c>
      <c r="H19" s="6">
        <v>4</v>
      </c>
      <c r="I19" s="6">
        <v>0</v>
      </c>
      <c r="J19" s="6">
        <v>0</v>
      </c>
      <c r="K19" s="6">
        <v>0</v>
      </c>
      <c r="L19" s="6">
        <v>0</v>
      </c>
    </row>
    <row r="20" spans="1:12" ht="15.75" x14ac:dyDescent="0.25">
      <c r="A20" s="3" t="s">
        <v>25</v>
      </c>
      <c r="B20" s="4">
        <v>126</v>
      </c>
      <c r="C20" s="7">
        <v>98</v>
      </c>
      <c r="D20" s="6">
        <v>25</v>
      </c>
      <c r="E20" s="8">
        <v>3</v>
      </c>
      <c r="F20" s="5">
        <v>80</v>
      </c>
      <c r="G20" s="6">
        <v>32</v>
      </c>
      <c r="H20" s="6">
        <v>46</v>
      </c>
      <c r="I20" s="6">
        <v>2</v>
      </c>
      <c r="J20" s="6">
        <v>0</v>
      </c>
      <c r="K20" s="6">
        <v>0</v>
      </c>
      <c r="L20" s="6">
        <v>0</v>
      </c>
    </row>
    <row r="21" spans="1:12" ht="15.75" x14ac:dyDescent="0.25">
      <c r="A21" s="3" t="s">
        <v>26</v>
      </c>
      <c r="B21" s="4">
        <v>0</v>
      </c>
      <c r="C21" s="7">
        <v>0</v>
      </c>
      <c r="D21" s="6">
        <v>0</v>
      </c>
      <c r="E21" s="8">
        <v>0</v>
      </c>
      <c r="F21" s="5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</row>
    <row r="22" spans="1:12" ht="15.75" x14ac:dyDescent="0.25">
      <c r="A22" s="3" t="s">
        <v>27</v>
      </c>
      <c r="B22" s="4">
        <v>0</v>
      </c>
      <c r="C22" s="7">
        <v>0</v>
      </c>
      <c r="D22" s="6">
        <v>0</v>
      </c>
      <c r="E22" s="8">
        <v>0</v>
      </c>
      <c r="F22" s="5">
        <v>36</v>
      </c>
      <c r="G22" s="6">
        <v>36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</row>
    <row r="23" spans="1:12" ht="15.75" x14ac:dyDescent="0.25">
      <c r="A23" s="3" t="s">
        <v>28</v>
      </c>
      <c r="B23" s="4">
        <v>0</v>
      </c>
      <c r="C23" s="7">
        <v>0</v>
      </c>
      <c r="D23" s="6">
        <v>0</v>
      </c>
      <c r="E23" s="8">
        <v>0</v>
      </c>
      <c r="F23" s="5">
        <v>44</v>
      </c>
      <c r="G23" s="6">
        <v>44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</row>
    <row r="24" spans="1:12" ht="15.75" x14ac:dyDescent="0.25">
      <c r="A24" s="3" t="s">
        <v>29</v>
      </c>
      <c r="B24" s="4">
        <v>52</v>
      </c>
      <c r="C24" s="7">
        <v>23</v>
      </c>
      <c r="D24" s="6">
        <v>12</v>
      </c>
      <c r="E24" s="8">
        <v>17</v>
      </c>
      <c r="F24" s="5">
        <v>6</v>
      </c>
      <c r="G24" s="6">
        <v>0</v>
      </c>
      <c r="H24" s="6">
        <v>1</v>
      </c>
      <c r="I24" s="6">
        <v>0</v>
      </c>
      <c r="J24" s="6">
        <v>3</v>
      </c>
      <c r="K24" s="6">
        <v>2</v>
      </c>
      <c r="L24" s="6">
        <v>0</v>
      </c>
    </row>
    <row r="25" spans="1:12" ht="15.75" x14ac:dyDescent="0.25">
      <c r="A25" s="3" t="s">
        <v>30</v>
      </c>
      <c r="B25" s="4">
        <v>38</v>
      </c>
      <c r="C25" s="7">
        <v>31</v>
      </c>
      <c r="D25" s="6">
        <v>6</v>
      </c>
      <c r="E25" s="8">
        <v>1</v>
      </c>
      <c r="F25" s="5">
        <v>33</v>
      </c>
      <c r="G25" s="6">
        <v>21</v>
      </c>
      <c r="H25" s="6">
        <v>11</v>
      </c>
      <c r="I25" s="6">
        <v>1</v>
      </c>
      <c r="J25" s="6">
        <v>0</v>
      </c>
      <c r="K25" s="6">
        <v>0</v>
      </c>
      <c r="L25" s="6">
        <v>0</v>
      </c>
    </row>
    <row r="26" spans="1:12" ht="15.75" x14ac:dyDescent="0.25">
      <c r="A26" s="3" t="s">
        <v>31</v>
      </c>
      <c r="B26" s="4">
        <v>70</v>
      </c>
      <c r="C26" s="7">
        <v>33</v>
      </c>
      <c r="D26" s="6">
        <v>15</v>
      </c>
      <c r="E26" s="8">
        <v>22</v>
      </c>
      <c r="F26" s="5">
        <v>22</v>
      </c>
      <c r="G26" s="6">
        <v>0</v>
      </c>
      <c r="H26" s="6">
        <v>10</v>
      </c>
      <c r="I26" s="6">
        <v>12</v>
      </c>
      <c r="J26" s="6">
        <v>0</v>
      </c>
      <c r="K26" s="6">
        <v>0</v>
      </c>
      <c r="L26" s="6">
        <v>0</v>
      </c>
    </row>
    <row r="27" spans="1:12" s="169" customFormat="1" ht="16.5" thickBot="1" x14ac:dyDescent="0.3">
      <c r="A27" s="161" t="s">
        <v>32</v>
      </c>
      <c r="B27" s="167">
        <v>1606</v>
      </c>
      <c r="C27" s="162">
        <v>608</v>
      </c>
      <c r="D27" s="163">
        <v>257</v>
      </c>
      <c r="E27" s="175">
        <v>741</v>
      </c>
      <c r="F27" s="176">
        <v>553</v>
      </c>
      <c r="G27" s="166">
        <v>180</v>
      </c>
      <c r="H27" s="166">
        <v>161</v>
      </c>
      <c r="I27" s="166">
        <v>90</v>
      </c>
      <c r="J27" s="166">
        <v>37</v>
      </c>
      <c r="K27" s="166">
        <v>76</v>
      </c>
      <c r="L27" s="166">
        <v>9</v>
      </c>
    </row>
    <row r="28" spans="1:12" ht="15.75" x14ac:dyDescent="0.25">
      <c r="A28" s="141"/>
      <c r="B28" s="141"/>
      <c r="C28" s="13"/>
      <c r="D28" s="13"/>
      <c r="E28" s="13"/>
      <c r="F28" s="141"/>
      <c r="G28" s="141"/>
      <c r="H28" s="141"/>
      <c r="I28" s="141"/>
      <c r="J28" s="141"/>
      <c r="K28" s="141"/>
      <c r="L28" s="141"/>
    </row>
    <row r="29" spans="1:12" ht="90" x14ac:dyDescent="0.25">
      <c r="A29" s="130" t="s">
        <v>33</v>
      </c>
      <c r="B29" s="131" t="s">
        <v>34</v>
      </c>
      <c r="C29" s="14"/>
      <c r="D29" s="142"/>
      <c r="E29" s="14"/>
      <c r="F29" s="142"/>
      <c r="G29" s="14"/>
      <c r="H29" s="142"/>
      <c r="I29" s="14"/>
      <c r="J29" s="142"/>
      <c r="K29" s="14"/>
      <c r="L29" s="142"/>
    </row>
    <row r="30" spans="1:12" x14ac:dyDescent="0.25">
      <c r="A30" s="130"/>
      <c r="C30" s="14"/>
      <c r="D30" s="142"/>
      <c r="E30" s="14"/>
      <c r="F30" s="142"/>
      <c r="G30" s="14"/>
      <c r="H30" s="142"/>
      <c r="I30" s="14"/>
      <c r="J30" s="142"/>
      <c r="K30" s="14"/>
      <c r="L30" s="142"/>
    </row>
    <row r="31" spans="1:12" ht="15.75" x14ac:dyDescent="0.25">
      <c r="A31" s="6" t="s">
        <v>15</v>
      </c>
      <c r="B31" s="38">
        <v>20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</row>
    <row r="32" spans="1:12" ht="15.75" x14ac:dyDescent="0.25">
      <c r="A32" s="6" t="s">
        <v>16</v>
      </c>
      <c r="B32" s="19">
        <v>12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</row>
    <row r="33" spans="1:12" ht="15.75" x14ac:dyDescent="0.25">
      <c r="A33" s="6" t="s">
        <v>17</v>
      </c>
      <c r="B33" s="19">
        <v>1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</row>
    <row r="34" spans="1:12" ht="15.75" x14ac:dyDescent="0.25">
      <c r="A34" s="6" t="s">
        <v>18</v>
      </c>
      <c r="B34" s="19">
        <v>0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spans="1:12" ht="15.75" x14ac:dyDescent="0.25">
      <c r="A35" s="6" t="s">
        <v>19</v>
      </c>
      <c r="B35" s="19">
        <v>0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1:12" ht="15.75" x14ac:dyDescent="0.25">
      <c r="A36" s="6" t="s">
        <v>20</v>
      </c>
      <c r="B36" s="6">
        <v>3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spans="1:12" ht="15.75" x14ac:dyDescent="0.25">
      <c r="A37" s="6" t="s">
        <v>21</v>
      </c>
      <c r="B37" s="6">
        <v>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1:12" ht="15.75" x14ac:dyDescent="0.25">
      <c r="A38" s="6" t="s">
        <v>22</v>
      </c>
      <c r="B38" s="6">
        <v>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39" spans="1:12" ht="15.75" x14ac:dyDescent="0.25">
      <c r="A39" s="6" t="s">
        <v>23</v>
      </c>
      <c r="B39" s="6">
        <v>0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2" ht="15.75" x14ac:dyDescent="0.25">
      <c r="A40" s="6" t="s">
        <v>24</v>
      </c>
      <c r="B40" s="6">
        <v>0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1:12" ht="15.75" x14ac:dyDescent="0.25">
      <c r="A41" s="6" t="s">
        <v>25</v>
      </c>
      <c r="B41" s="6">
        <v>0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</row>
    <row r="42" spans="1:12" ht="15.75" x14ac:dyDescent="0.25">
      <c r="A42" s="6" t="s">
        <v>26</v>
      </c>
      <c r="B42" s="6">
        <v>0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</row>
    <row r="43" spans="1:12" ht="15.75" x14ac:dyDescent="0.25">
      <c r="A43" s="6" t="s">
        <v>27</v>
      </c>
      <c r="B43" s="6">
        <v>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</row>
    <row r="44" spans="1:12" ht="15.75" x14ac:dyDescent="0.25">
      <c r="A44" s="6" t="s">
        <v>28</v>
      </c>
      <c r="B44" s="6">
        <v>22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</row>
    <row r="45" spans="1:12" ht="15.75" x14ac:dyDescent="0.25">
      <c r="A45" s="6" t="s">
        <v>29</v>
      </c>
      <c r="B45" s="6">
        <v>2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</row>
    <row r="46" spans="1:12" ht="15.75" x14ac:dyDescent="0.25">
      <c r="A46" s="6" t="s">
        <v>30</v>
      </c>
      <c r="B46" s="6">
        <v>0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</row>
    <row r="47" spans="1:12" ht="15.75" x14ac:dyDescent="0.25">
      <c r="A47" s="6" t="s">
        <v>31</v>
      </c>
      <c r="B47" s="6">
        <v>5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</row>
    <row r="48" spans="1:12" ht="15.75" x14ac:dyDescent="0.25">
      <c r="A48" s="166" t="s">
        <v>32</v>
      </c>
      <c r="B48" s="166">
        <f>SUM(B31:B47)</f>
        <v>72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</row>
    <row r="49" spans="1:12" x14ac:dyDescent="0.25">
      <c r="A49" s="141"/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</row>
    <row r="50" spans="1:12" ht="37.5" customHeight="1" x14ac:dyDescent="0.3">
      <c r="A50" s="1593" t="s">
        <v>35</v>
      </c>
      <c r="B50" s="1593"/>
      <c r="C50" s="1593"/>
      <c r="D50" s="136"/>
      <c r="E50" s="136"/>
      <c r="F50" s="136"/>
      <c r="G50" s="136"/>
      <c r="H50" s="136"/>
      <c r="I50" s="136"/>
      <c r="J50" s="136"/>
      <c r="K50" s="136"/>
      <c r="L50" s="136"/>
    </row>
    <row r="51" spans="1:12" ht="30" customHeight="1" x14ac:dyDescent="0.25">
      <c r="A51" s="1586" t="s">
        <v>36</v>
      </c>
      <c r="B51" s="1586"/>
      <c r="C51" s="1586"/>
      <c r="D51" s="137"/>
      <c r="E51" s="141"/>
      <c r="F51" s="141"/>
      <c r="G51" s="141"/>
      <c r="H51" s="141"/>
      <c r="I51" s="141"/>
      <c r="J51" s="141"/>
      <c r="K51" s="141"/>
      <c r="L51" s="141"/>
    </row>
    <row r="52" spans="1:12" x14ac:dyDescent="0.25">
      <c r="A52" s="137"/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</row>
    <row r="53" spans="1:12" x14ac:dyDescent="0.25">
      <c r="A53" s="141"/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41"/>
    </row>
    <row r="54" spans="1:12" x14ac:dyDescent="0.25">
      <c r="A54" s="141"/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</row>
    <row r="55" spans="1:12" ht="15.75" x14ac:dyDescent="0.25">
      <c r="A55" s="1443" t="s">
        <v>37</v>
      </c>
      <c r="B55" s="1443"/>
      <c r="C55" s="1443"/>
      <c r="D55" s="1443"/>
      <c r="E55" s="1443"/>
      <c r="F55" s="1443"/>
      <c r="G55" s="1443"/>
      <c r="H55" s="1443"/>
      <c r="I55" s="16"/>
      <c r="J55" s="16"/>
      <c r="K55" s="16"/>
      <c r="L55" s="16"/>
    </row>
    <row r="56" spans="1:12" ht="15.75" thickBot="1" x14ac:dyDescent="0.3">
      <c r="A56" s="141"/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L56" s="141"/>
    </row>
    <row r="57" spans="1:12" ht="15.75" thickBot="1" x14ac:dyDescent="0.3">
      <c r="A57" s="141"/>
      <c r="B57" s="1587" t="s">
        <v>38</v>
      </c>
      <c r="C57" s="1588"/>
      <c r="D57" s="141"/>
      <c r="E57" s="142"/>
      <c r="F57" s="142"/>
      <c r="G57" s="142"/>
      <c r="H57" s="24"/>
      <c r="I57" s="141"/>
      <c r="J57" s="141"/>
      <c r="K57" s="141"/>
    </row>
    <row r="58" spans="1:12" ht="90" x14ac:dyDescent="0.25">
      <c r="A58" s="132" t="s">
        <v>33</v>
      </c>
      <c r="B58" s="46" t="s">
        <v>39</v>
      </c>
      <c r="C58" s="145" t="s">
        <v>40</v>
      </c>
      <c r="D58" s="138" t="s">
        <v>41</v>
      </c>
      <c r="E58" s="131" t="s">
        <v>42</v>
      </c>
      <c r="F58" s="131" t="s">
        <v>43</v>
      </c>
      <c r="G58" s="131" t="s">
        <v>44</v>
      </c>
    </row>
    <row r="59" spans="1:12" ht="15.75" x14ac:dyDescent="0.25">
      <c r="A59" s="3" t="s">
        <v>15</v>
      </c>
      <c r="B59" s="7">
        <v>44</v>
      </c>
      <c r="C59" s="146">
        <v>37</v>
      </c>
      <c r="D59" s="146">
        <v>47</v>
      </c>
      <c r="E59" s="22">
        <v>39</v>
      </c>
      <c r="F59" s="22">
        <v>70</v>
      </c>
      <c r="G59" s="18">
        <v>5</v>
      </c>
    </row>
    <row r="60" spans="1:12" ht="15.75" x14ac:dyDescent="0.25">
      <c r="A60" s="3" t="s">
        <v>16</v>
      </c>
      <c r="B60" s="7">
        <v>11</v>
      </c>
      <c r="C60" s="19">
        <v>5</v>
      </c>
      <c r="D60" s="146">
        <v>5</v>
      </c>
      <c r="E60" s="22">
        <v>3</v>
      </c>
      <c r="F60" s="22">
        <v>14</v>
      </c>
      <c r="G60" s="18">
        <v>0</v>
      </c>
    </row>
    <row r="61" spans="1:12" ht="15.75" x14ac:dyDescent="0.25">
      <c r="A61" s="3" t="s">
        <v>17</v>
      </c>
      <c r="B61" s="7">
        <v>16</v>
      </c>
      <c r="C61" s="19">
        <v>0</v>
      </c>
      <c r="D61" s="146">
        <v>30</v>
      </c>
      <c r="E61" s="22">
        <v>9</v>
      </c>
      <c r="F61" s="22">
        <v>39</v>
      </c>
      <c r="G61" s="18">
        <v>8</v>
      </c>
    </row>
    <row r="62" spans="1:12" ht="15.75" x14ac:dyDescent="0.25">
      <c r="A62" s="3" t="s">
        <v>18</v>
      </c>
      <c r="B62" s="7">
        <v>13</v>
      </c>
      <c r="C62" s="19">
        <v>19</v>
      </c>
      <c r="D62" s="146">
        <v>4</v>
      </c>
      <c r="E62" s="22">
        <v>2</v>
      </c>
      <c r="F62" s="22">
        <v>5</v>
      </c>
      <c r="G62" s="18">
        <v>1</v>
      </c>
    </row>
    <row r="63" spans="1:12" ht="15.75" x14ac:dyDescent="0.25">
      <c r="A63" s="3" t="s">
        <v>19</v>
      </c>
      <c r="B63" s="7">
        <v>6</v>
      </c>
      <c r="C63" s="19">
        <v>3</v>
      </c>
      <c r="D63" s="146">
        <v>5</v>
      </c>
      <c r="E63" s="22">
        <v>0</v>
      </c>
      <c r="F63" s="22">
        <v>1</v>
      </c>
      <c r="G63" s="18">
        <v>0</v>
      </c>
    </row>
    <row r="64" spans="1:12" ht="15.75" x14ac:dyDescent="0.25">
      <c r="A64" s="3" t="s">
        <v>20</v>
      </c>
      <c r="B64" s="7">
        <v>7</v>
      </c>
      <c r="C64" s="19">
        <v>6</v>
      </c>
      <c r="D64" s="146">
        <v>4</v>
      </c>
      <c r="E64" s="22">
        <v>1</v>
      </c>
      <c r="F64" s="22">
        <v>18</v>
      </c>
      <c r="G64" s="18">
        <v>2</v>
      </c>
    </row>
    <row r="65" spans="1:12" ht="15.75" x14ac:dyDescent="0.25">
      <c r="A65" s="3" t="s">
        <v>21</v>
      </c>
      <c r="B65" s="7">
        <v>9</v>
      </c>
      <c r="C65" s="19">
        <v>2</v>
      </c>
      <c r="D65" s="146">
        <v>6</v>
      </c>
      <c r="E65" s="22">
        <v>3</v>
      </c>
      <c r="F65" s="22">
        <v>11</v>
      </c>
      <c r="G65" s="18">
        <v>0</v>
      </c>
    </row>
    <row r="66" spans="1:12" ht="15.75" x14ac:dyDescent="0.25">
      <c r="A66" s="3" t="s">
        <v>22</v>
      </c>
      <c r="B66" s="7">
        <v>5</v>
      </c>
      <c r="C66" s="19">
        <v>3</v>
      </c>
      <c r="D66" s="146">
        <v>2</v>
      </c>
      <c r="E66" s="22">
        <v>7</v>
      </c>
      <c r="F66" s="22">
        <v>16</v>
      </c>
      <c r="G66" s="18">
        <v>2</v>
      </c>
    </row>
    <row r="67" spans="1:12" ht="15.75" x14ac:dyDescent="0.25">
      <c r="A67" s="3" t="s">
        <v>23</v>
      </c>
      <c r="B67" s="7">
        <v>1</v>
      </c>
      <c r="C67" s="19">
        <v>0</v>
      </c>
      <c r="D67" s="146">
        <v>0</v>
      </c>
      <c r="E67" s="22">
        <v>0</v>
      </c>
      <c r="F67" s="22">
        <v>0</v>
      </c>
      <c r="G67" s="18">
        <v>0</v>
      </c>
    </row>
    <row r="68" spans="1:12" ht="15.75" x14ac:dyDescent="0.25">
      <c r="A68" s="3" t="s">
        <v>24</v>
      </c>
      <c r="B68" s="7">
        <v>4</v>
      </c>
      <c r="C68" s="19">
        <v>2</v>
      </c>
      <c r="D68" s="146">
        <v>3</v>
      </c>
      <c r="E68" s="22">
        <v>2</v>
      </c>
      <c r="F68" s="22">
        <v>9</v>
      </c>
      <c r="G68" s="18">
        <v>0</v>
      </c>
    </row>
    <row r="69" spans="1:12" ht="15.75" x14ac:dyDescent="0.25">
      <c r="A69" s="3" t="s">
        <v>25</v>
      </c>
      <c r="B69" s="7">
        <v>26</v>
      </c>
      <c r="C69" s="19">
        <v>37</v>
      </c>
      <c r="D69" s="146">
        <v>10</v>
      </c>
      <c r="E69" s="78">
        <v>42</v>
      </c>
      <c r="F69" s="22">
        <v>52</v>
      </c>
      <c r="G69" s="18">
        <v>3</v>
      </c>
    </row>
    <row r="70" spans="1:12" ht="15.75" x14ac:dyDescent="0.25">
      <c r="A70" s="3" t="s">
        <v>26</v>
      </c>
      <c r="B70" s="7">
        <v>0</v>
      </c>
      <c r="C70" s="19">
        <v>0</v>
      </c>
      <c r="D70" s="146">
        <v>0</v>
      </c>
      <c r="E70" s="22">
        <v>0</v>
      </c>
      <c r="F70" s="22">
        <v>0</v>
      </c>
      <c r="G70" s="18">
        <v>0</v>
      </c>
    </row>
    <row r="71" spans="1:12" ht="15.75" x14ac:dyDescent="0.25">
      <c r="A71" s="3" t="s">
        <v>27</v>
      </c>
      <c r="B71" s="7">
        <v>0</v>
      </c>
      <c r="C71" s="19">
        <v>36</v>
      </c>
      <c r="D71" s="146">
        <v>0</v>
      </c>
      <c r="E71" s="22">
        <v>0</v>
      </c>
      <c r="F71" s="22">
        <v>0</v>
      </c>
      <c r="G71" s="18">
        <v>0</v>
      </c>
    </row>
    <row r="72" spans="1:12" ht="15.75" x14ac:dyDescent="0.25">
      <c r="A72" s="3" t="s">
        <v>28</v>
      </c>
      <c r="B72" s="7">
        <v>0</v>
      </c>
      <c r="C72" s="19">
        <v>44</v>
      </c>
      <c r="D72" s="146">
        <v>0</v>
      </c>
      <c r="E72" s="22">
        <v>0</v>
      </c>
      <c r="F72" s="22">
        <v>0</v>
      </c>
      <c r="G72" s="18">
        <v>0</v>
      </c>
    </row>
    <row r="73" spans="1:12" ht="15.75" x14ac:dyDescent="0.25">
      <c r="A73" s="3" t="s">
        <v>29</v>
      </c>
      <c r="B73" s="7">
        <v>3</v>
      </c>
      <c r="C73" s="19">
        <v>4</v>
      </c>
      <c r="D73" s="146">
        <v>10</v>
      </c>
      <c r="E73" s="22">
        <v>2</v>
      </c>
      <c r="F73" s="22">
        <v>10</v>
      </c>
      <c r="G73" s="18">
        <v>1</v>
      </c>
    </row>
    <row r="74" spans="1:12" ht="15.75" x14ac:dyDescent="0.25">
      <c r="A74" s="3" t="s">
        <v>30</v>
      </c>
      <c r="B74" s="7">
        <v>6</v>
      </c>
      <c r="C74" s="19">
        <v>42</v>
      </c>
      <c r="D74" s="146">
        <v>0</v>
      </c>
      <c r="E74" s="22">
        <v>6</v>
      </c>
      <c r="F74" s="22">
        <v>8</v>
      </c>
      <c r="G74" s="18">
        <v>0</v>
      </c>
    </row>
    <row r="75" spans="1:12" ht="15.75" x14ac:dyDescent="0.25">
      <c r="A75" s="3" t="s">
        <v>31</v>
      </c>
      <c r="B75" s="7">
        <v>13</v>
      </c>
      <c r="C75" s="19">
        <v>8</v>
      </c>
      <c r="D75" s="146">
        <v>1</v>
      </c>
      <c r="E75" s="22">
        <v>2</v>
      </c>
      <c r="F75" s="22">
        <v>21</v>
      </c>
      <c r="G75" s="20">
        <v>1</v>
      </c>
    </row>
    <row r="76" spans="1:12" s="169" customFormat="1" ht="16.5" thickBot="1" x14ac:dyDescent="0.3">
      <c r="A76" s="161" t="s">
        <v>32</v>
      </c>
      <c r="B76" s="162">
        <v>164</v>
      </c>
      <c r="C76" s="181">
        <v>248</v>
      </c>
      <c r="D76" s="219">
        <v>127</v>
      </c>
      <c r="E76" s="164">
        <v>116</v>
      </c>
      <c r="F76" s="164">
        <v>274</v>
      </c>
      <c r="G76" s="193">
        <v>23</v>
      </c>
      <c r="K76" s="174"/>
    </row>
    <row r="77" spans="1:12" ht="15.75" x14ac:dyDescent="0.25">
      <c r="A77" s="141" t="s">
        <v>45</v>
      </c>
      <c r="B77" s="141"/>
      <c r="C77" s="21"/>
      <c r="D77" s="13"/>
      <c r="E77" s="13"/>
      <c r="F77" s="141"/>
      <c r="G77" s="141"/>
      <c r="H77" s="141"/>
      <c r="I77" s="141"/>
      <c r="J77" s="141"/>
      <c r="K77" s="141"/>
      <c r="L77" s="141"/>
    </row>
    <row r="78" spans="1:12" x14ac:dyDescent="0.25">
      <c r="A78" s="141"/>
      <c r="B78" s="141"/>
      <c r="C78" s="141"/>
      <c r="D78" s="141"/>
      <c r="E78" s="141"/>
      <c r="F78" s="141"/>
      <c r="G78" s="141"/>
      <c r="H78" s="141"/>
      <c r="I78" s="141"/>
      <c r="J78" s="141"/>
      <c r="K78" s="141"/>
      <c r="L78" s="141"/>
    </row>
    <row r="79" spans="1:12" ht="45" x14ac:dyDescent="0.25">
      <c r="A79" s="141" t="s">
        <v>46</v>
      </c>
      <c r="B79" s="141"/>
      <c r="C79" s="141"/>
      <c r="D79" s="141"/>
      <c r="E79" s="141"/>
      <c r="F79" s="141"/>
      <c r="G79" s="141"/>
      <c r="H79" s="141"/>
      <c r="I79" s="141"/>
      <c r="J79" s="141"/>
      <c r="K79" s="141"/>
      <c r="L79" s="141"/>
    </row>
    <row r="80" spans="1:12" x14ac:dyDescent="0.25">
      <c r="A80" s="141"/>
      <c r="B80" s="141"/>
      <c r="C80" s="141"/>
      <c r="D80" s="141"/>
      <c r="E80" s="141"/>
      <c r="F80" s="141"/>
      <c r="G80" s="141"/>
      <c r="H80" s="141"/>
      <c r="I80" s="141"/>
      <c r="J80" s="141"/>
      <c r="K80" s="141"/>
      <c r="L80" s="141"/>
    </row>
    <row r="81" spans="1:12" ht="90" x14ac:dyDescent="0.25">
      <c r="A81" s="132" t="s">
        <v>33</v>
      </c>
      <c r="B81" s="131" t="s">
        <v>47</v>
      </c>
      <c r="C81" s="131" t="s">
        <v>48</v>
      </c>
      <c r="D81" s="131" t="s">
        <v>10</v>
      </c>
      <c r="E81" s="131" t="s">
        <v>49</v>
      </c>
      <c r="F81" s="131" t="s">
        <v>50</v>
      </c>
      <c r="G81" s="131" t="s">
        <v>51</v>
      </c>
      <c r="H81" s="131" t="s">
        <v>52</v>
      </c>
      <c r="I81" s="141"/>
      <c r="J81" s="141"/>
      <c r="K81" s="141"/>
      <c r="L81" s="141"/>
    </row>
    <row r="82" spans="1:12" ht="15.75" x14ac:dyDescent="0.25">
      <c r="A82" s="3" t="s">
        <v>15</v>
      </c>
      <c r="B82" s="22">
        <v>70</v>
      </c>
      <c r="C82" s="6">
        <v>2</v>
      </c>
      <c r="D82" s="6">
        <v>10</v>
      </c>
      <c r="E82" s="6">
        <v>20</v>
      </c>
      <c r="F82" s="6">
        <v>30</v>
      </c>
      <c r="G82" s="6">
        <v>8</v>
      </c>
      <c r="H82" s="6">
        <v>0</v>
      </c>
      <c r="I82" s="141"/>
      <c r="J82" s="141"/>
      <c r="K82" s="141"/>
      <c r="L82" s="141"/>
    </row>
    <row r="83" spans="1:12" ht="15.75" x14ac:dyDescent="0.25">
      <c r="A83" s="3" t="s">
        <v>16</v>
      </c>
      <c r="B83" s="22">
        <v>14</v>
      </c>
      <c r="C83" s="6">
        <v>0</v>
      </c>
      <c r="D83" s="6">
        <v>5</v>
      </c>
      <c r="E83" s="6">
        <v>8</v>
      </c>
      <c r="F83" s="6">
        <v>1</v>
      </c>
      <c r="G83" s="6">
        <v>0</v>
      </c>
      <c r="H83" s="6">
        <v>0</v>
      </c>
      <c r="I83" s="141"/>
      <c r="J83" s="141"/>
      <c r="K83" s="141"/>
      <c r="L83" s="141"/>
    </row>
    <row r="84" spans="1:12" ht="15.75" x14ac:dyDescent="0.25">
      <c r="A84" s="3" t="s">
        <v>17</v>
      </c>
      <c r="B84" s="22">
        <v>39</v>
      </c>
      <c r="C84" s="6">
        <v>0</v>
      </c>
      <c r="D84" s="6">
        <v>10</v>
      </c>
      <c r="E84" s="6">
        <v>12</v>
      </c>
      <c r="F84" s="6">
        <v>17</v>
      </c>
      <c r="G84" s="6">
        <v>0</v>
      </c>
      <c r="H84" s="6">
        <v>0</v>
      </c>
      <c r="I84" s="141"/>
      <c r="J84" s="141"/>
      <c r="K84" s="141"/>
      <c r="L84" s="141"/>
    </row>
    <row r="85" spans="1:12" ht="15.75" x14ac:dyDescent="0.25">
      <c r="A85" s="3" t="s">
        <v>18</v>
      </c>
      <c r="B85" s="22">
        <v>5</v>
      </c>
      <c r="C85" s="6">
        <v>1</v>
      </c>
      <c r="D85" s="6">
        <v>4</v>
      </c>
      <c r="E85" s="6">
        <v>0</v>
      </c>
      <c r="F85" s="6">
        <v>0</v>
      </c>
      <c r="G85" s="6">
        <v>0</v>
      </c>
      <c r="H85" s="6">
        <v>0</v>
      </c>
      <c r="I85" s="141"/>
      <c r="J85" s="141"/>
      <c r="K85" s="141"/>
      <c r="L85" s="141"/>
    </row>
    <row r="86" spans="1:12" ht="15.75" x14ac:dyDescent="0.25">
      <c r="A86" s="3" t="s">
        <v>19</v>
      </c>
      <c r="B86" s="22">
        <v>1</v>
      </c>
      <c r="C86" s="6">
        <v>0</v>
      </c>
      <c r="D86" s="6">
        <v>1</v>
      </c>
      <c r="E86" s="6">
        <v>0</v>
      </c>
      <c r="F86" s="6">
        <v>0</v>
      </c>
      <c r="G86" s="6">
        <v>0</v>
      </c>
      <c r="H86" s="6">
        <v>0</v>
      </c>
      <c r="I86" s="141"/>
      <c r="J86" s="141"/>
      <c r="K86" s="141"/>
      <c r="L86" s="141"/>
    </row>
    <row r="87" spans="1:12" ht="15.75" x14ac:dyDescent="0.25">
      <c r="A87" s="3" t="s">
        <v>20</v>
      </c>
      <c r="B87" s="22">
        <v>18</v>
      </c>
      <c r="C87" s="6">
        <v>2</v>
      </c>
      <c r="D87" s="6">
        <v>3</v>
      </c>
      <c r="E87" s="6">
        <v>8</v>
      </c>
      <c r="F87" s="6">
        <v>5</v>
      </c>
      <c r="G87" s="6">
        <v>0</v>
      </c>
      <c r="H87" s="6">
        <v>0</v>
      </c>
      <c r="I87" s="141"/>
      <c r="J87" s="141"/>
      <c r="K87" s="141"/>
      <c r="L87" s="141"/>
    </row>
    <row r="88" spans="1:12" ht="15.75" x14ac:dyDescent="0.25">
      <c r="A88" s="3" t="s">
        <v>21</v>
      </c>
      <c r="B88" s="22">
        <v>11</v>
      </c>
      <c r="C88" s="6">
        <v>0</v>
      </c>
      <c r="D88" s="6">
        <v>2</v>
      </c>
      <c r="E88" s="6">
        <v>6</v>
      </c>
      <c r="F88" s="6">
        <v>3</v>
      </c>
      <c r="G88" s="6">
        <v>0</v>
      </c>
      <c r="H88" s="6">
        <v>0</v>
      </c>
      <c r="I88" s="141"/>
      <c r="J88" s="141"/>
      <c r="K88" s="141"/>
      <c r="L88" s="141"/>
    </row>
    <row r="89" spans="1:12" ht="15.75" x14ac:dyDescent="0.25">
      <c r="A89" s="3" t="s">
        <v>22</v>
      </c>
      <c r="B89" s="22">
        <v>16</v>
      </c>
      <c r="C89" s="6">
        <v>0</v>
      </c>
      <c r="D89" s="6">
        <v>0</v>
      </c>
      <c r="E89" s="6">
        <v>11</v>
      </c>
      <c r="F89" s="6">
        <v>5</v>
      </c>
      <c r="G89" s="6">
        <v>0</v>
      </c>
      <c r="H89" s="6">
        <v>0</v>
      </c>
      <c r="I89" s="141"/>
      <c r="J89" s="141"/>
      <c r="K89" s="141"/>
      <c r="L89" s="141"/>
    </row>
    <row r="90" spans="1:12" ht="15.75" x14ac:dyDescent="0.25">
      <c r="A90" s="3" t="s">
        <v>23</v>
      </c>
      <c r="B90" s="22">
        <v>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141"/>
      <c r="J90" s="141"/>
      <c r="K90" s="141"/>
      <c r="L90" s="141"/>
    </row>
    <row r="91" spans="1:12" ht="15.75" x14ac:dyDescent="0.25">
      <c r="A91" s="3" t="s">
        <v>24</v>
      </c>
      <c r="B91" s="22">
        <v>9</v>
      </c>
      <c r="C91" s="114">
        <v>1</v>
      </c>
      <c r="D91" s="114">
        <v>4</v>
      </c>
      <c r="E91" s="114">
        <v>4</v>
      </c>
      <c r="F91" s="114">
        <v>0</v>
      </c>
      <c r="G91" s="114">
        <v>0</v>
      </c>
      <c r="H91" s="114">
        <v>0</v>
      </c>
      <c r="I91" s="141"/>
      <c r="J91" s="141"/>
      <c r="K91" s="141"/>
      <c r="L91" s="141"/>
    </row>
    <row r="92" spans="1:12" ht="15.75" x14ac:dyDescent="0.25">
      <c r="A92" s="3" t="s">
        <v>25</v>
      </c>
      <c r="B92" s="22">
        <v>52</v>
      </c>
      <c r="C92" s="6">
        <v>14</v>
      </c>
      <c r="D92" s="6">
        <v>38</v>
      </c>
      <c r="E92" s="6">
        <v>0</v>
      </c>
      <c r="F92" s="6">
        <v>0</v>
      </c>
      <c r="G92" s="6">
        <v>0</v>
      </c>
      <c r="H92" s="6">
        <v>0</v>
      </c>
      <c r="I92" s="141"/>
      <c r="J92" s="141"/>
      <c r="K92" s="141"/>
      <c r="L92" s="141"/>
    </row>
    <row r="93" spans="1:12" ht="15.75" x14ac:dyDescent="0.25">
      <c r="A93" s="3" t="s">
        <v>26</v>
      </c>
      <c r="B93" s="22">
        <v>0</v>
      </c>
      <c r="C93" s="19">
        <v>0</v>
      </c>
      <c r="D93" s="146">
        <v>0</v>
      </c>
      <c r="E93" s="22">
        <v>0</v>
      </c>
      <c r="F93" s="22">
        <v>0</v>
      </c>
      <c r="G93" s="18">
        <v>0</v>
      </c>
      <c r="H93" s="6">
        <v>0</v>
      </c>
      <c r="I93" s="141"/>
      <c r="J93" s="141"/>
      <c r="K93" s="141"/>
      <c r="L93" s="141"/>
    </row>
    <row r="94" spans="1:12" ht="15.75" x14ac:dyDescent="0.25">
      <c r="A94" s="3" t="s">
        <v>27</v>
      </c>
      <c r="B94" s="22">
        <v>0</v>
      </c>
      <c r="C94" s="19">
        <v>0</v>
      </c>
      <c r="D94" s="146">
        <v>0</v>
      </c>
      <c r="E94" s="22">
        <v>0</v>
      </c>
      <c r="F94" s="22">
        <v>0</v>
      </c>
      <c r="G94" s="18">
        <v>0</v>
      </c>
      <c r="H94" s="6">
        <v>0</v>
      </c>
      <c r="I94" s="141"/>
      <c r="J94" s="141"/>
      <c r="K94" s="141"/>
      <c r="L94" s="141"/>
    </row>
    <row r="95" spans="1:12" ht="15.75" x14ac:dyDescent="0.25">
      <c r="A95" s="3" t="s">
        <v>28</v>
      </c>
      <c r="B95" s="22">
        <v>0</v>
      </c>
      <c r="C95" s="19">
        <v>0</v>
      </c>
      <c r="D95" s="146">
        <v>0</v>
      </c>
      <c r="E95" s="22">
        <v>0</v>
      </c>
      <c r="F95" s="22">
        <v>0</v>
      </c>
      <c r="G95" s="18">
        <v>0</v>
      </c>
      <c r="H95" s="6">
        <v>0</v>
      </c>
      <c r="I95" s="141"/>
      <c r="J95" s="141"/>
      <c r="K95" s="141"/>
      <c r="L95" s="141"/>
    </row>
    <row r="96" spans="1:12" ht="15.75" x14ac:dyDescent="0.25">
      <c r="A96" s="3" t="s">
        <v>29</v>
      </c>
      <c r="B96" s="22">
        <v>10</v>
      </c>
      <c r="C96" s="6">
        <v>0</v>
      </c>
      <c r="D96" s="6">
        <v>0</v>
      </c>
      <c r="E96" s="6">
        <v>5</v>
      </c>
      <c r="F96" s="6">
        <v>5</v>
      </c>
      <c r="G96" s="6">
        <v>0</v>
      </c>
      <c r="H96" s="6">
        <v>0</v>
      </c>
      <c r="I96" s="141"/>
      <c r="J96" s="141"/>
      <c r="K96" s="141"/>
      <c r="L96" s="141"/>
    </row>
    <row r="97" spans="1:12" ht="15.75" x14ac:dyDescent="0.25">
      <c r="A97" s="3" t="s">
        <v>30</v>
      </c>
      <c r="B97" s="22">
        <v>8</v>
      </c>
      <c r="C97" s="6">
        <v>4</v>
      </c>
      <c r="D97" s="6">
        <v>4</v>
      </c>
      <c r="E97" s="6">
        <v>0</v>
      </c>
      <c r="F97" s="6">
        <v>0</v>
      </c>
      <c r="G97" s="6">
        <v>0</v>
      </c>
      <c r="H97" s="6">
        <v>0</v>
      </c>
      <c r="I97" s="141"/>
      <c r="J97" s="141"/>
      <c r="K97" s="141"/>
      <c r="L97" s="141"/>
    </row>
    <row r="98" spans="1:12" ht="15.75" x14ac:dyDescent="0.25">
      <c r="A98" s="3" t="s">
        <v>31</v>
      </c>
      <c r="B98" s="22">
        <v>21</v>
      </c>
      <c r="C98" s="6">
        <v>0</v>
      </c>
      <c r="D98" s="6">
        <v>5</v>
      </c>
      <c r="E98" s="6">
        <v>12</v>
      </c>
      <c r="F98" s="22">
        <v>4</v>
      </c>
      <c r="G98" s="22">
        <v>0</v>
      </c>
      <c r="H98" s="23">
        <v>0</v>
      </c>
      <c r="I98" s="141"/>
      <c r="J98" s="141"/>
      <c r="K98" s="141"/>
      <c r="L98" s="141"/>
    </row>
    <row r="99" spans="1:12" s="169" customFormat="1" ht="16.5" thickBot="1" x14ac:dyDescent="0.3">
      <c r="A99" s="161" t="s">
        <v>32</v>
      </c>
      <c r="B99" s="164">
        <v>274</v>
      </c>
      <c r="C99" s="163">
        <v>24</v>
      </c>
      <c r="D99" s="163">
        <v>86</v>
      </c>
      <c r="E99" s="163">
        <v>85</v>
      </c>
      <c r="F99" s="164">
        <v>70</v>
      </c>
      <c r="G99" s="164">
        <v>8</v>
      </c>
      <c r="H99" s="173">
        <v>0</v>
      </c>
      <c r="I99" s="174"/>
      <c r="J99" s="174"/>
      <c r="K99" s="174"/>
      <c r="L99" s="174"/>
    </row>
    <row r="100" spans="1:12" x14ac:dyDescent="0.25">
      <c r="A100" s="141"/>
      <c r="B100" s="22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</row>
    <row r="101" spans="1:12" x14ac:dyDescent="0.25">
      <c r="A101" s="141"/>
      <c r="B101" s="141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</row>
    <row r="102" spans="1:12" ht="45" x14ac:dyDescent="0.25">
      <c r="A102" s="137" t="s">
        <v>53</v>
      </c>
      <c r="B102" s="137"/>
      <c r="C102" s="137"/>
      <c r="D102" s="137"/>
      <c r="E102" s="137"/>
      <c r="F102" s="137"/>
      <c r="G102" s="137"/>
      <c r="H102" s="137"/>
      <c r="I102" s="137"/>
      <c r="J102" s="137"/>
      <c r="K102" s="137"/>
      <c r="L102" s="141"/>
    </row>
    <row r="103" spans="1:12" x14ac:dyDescent="0.25">
      <c r="A103" s="141"/>
      <c r="B103" s="141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</row>
    <row r="104" spans="1:12" x14ac:dyDescent="0.25">
      <c r="A104" s="141"/>
      <c r="B104" s="141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</row>
    <row r="105" spans="1:12" x14ac:dyDescent="0.25">
      <c r="A105" s="142" t="s">
        <v>54</v>
      </c>
      <c r="B105" s="142"/>
      <c r="C105" s="142"/>
      <c r="D105" s="142"/>
      <c r="E105" s="142"/>
      <c r="F105" s="142"/>
      <c r="G105" s="142"/>
      <c r="H105" s="142"/>
      <c r="I105" s="24"/>
      <c r="J105" s="141"/>
      <c r="K105" s="141"/>
      <c r="L105" s="141"/>
    </row>
    <row r="106" spans="1:12" x14ac:dyDescent="0.25">
      <c r="A106" s="142"/>
      <c r="B106" s="142"/>
      <c r="C106" s="142"/>
      <c r="D106" s="142"/>
      <c r="E106" s="142"/>
      <c r="F106" s="142"/>
      <c r="G106" s="142"/>
      <c r="H106" s="142"/>
      <c r="I106" s="24"/>
      <c r="J106" s="141"/>
      <c r="K106" s="141"/>
      <c r="L106" s="141"/>
    </row>
    <row r="107" spans="1:12" x14ac:dyDescent="0.25">
      <c r="A107" s="141"/>
      <c r="B107" s="141"/>
      <c r="C107" s="141"/>
      <c r="D107" s="141"/>
      <c r="E107" s="141"/>
      <c r="F107" s="141"/>
      <c r="G107" s="141"/>
      <c r="H107" s="141"/>
      <c r="I107" s="14"/>
      <c r="J107" s="141"/>
      <c r="K107" s="141"/>
      <c r="L107" s="141"/>
    </row>
    <row r="108" spans="1:12" x14ac:dyDescent="0.25">
      <c r="A108" s="24"/>
      <c r="B108" s="24"/>
      <c r="C108" s="141"/>
      <c r="D108" s="141"/>
      <c r="E108" s="141"/>
      <c r="F108" s="24"/>
      <c r="G108" s="24"/>
      <c r="H108" s="24"/>
      <c r="J108" s="24"/>
      <c r="K108" s="24"/>
      <c r="L108" s="24"/>
    </row>
    <row r="109" spans="1:12" ht="15.75" thickBot="1" x14ac:dyDescent="0.3">
      <c r="D109" s="14"/>
      <c r="E109" s="14"/>
      <c r="F109" s="14"/>
    </row>
    <row r="110" spans="1:12" ht="45" x14ac:dyDescent="0.25">
      <c r="A110" s="22"/>
      <c r="B110" s="147" t="s">
        <v>55</v>
      </c>
      <c r="C110" s="26" t="s">
        <v>56</v>
      </c>
    </row>
    <row r="111" spans="1:12" x14ac:dyDescent="0.25">
      <c r="A111" s="22" t="s">
        <v>57</v>
      </c>
      <c r="B111" s="27">
        <v>468</v>
      </c>
      <c r="C111" s="28">
        <v>171</v>
      </c>
    </row>
    <row r="112" spans="1:12" x14ac:dyDescent="0.25">
      <c r="A112" s="22" t="s">
        <v>58</v>
      </c>
      <c r="B112" s="27">
        <v>978</v>
      </c>
      <c r="C112" s="28">
        <v>278</v>
      </c>
    </row>
    <row r="113" spans="1:9" x14ac:dyDescent="0.25">
      <c r="A113" s="22" t="s">
        <v>59</v>
      </c>
      <c r="B113" s="27">
        <v>54</v>
      </c>
      <c r="C113" s="28">
        <v>13</v>
      </c>
    </row>
    <row r="114" spans="1:9" x14ac:dyDescent="0.25">
      <c r="A114" s="22" t="s">
        <v>60</v>
      </c>
      <c r="B114" s="27">
        <v>16</v>
      </c>
      <c r="C114" s="28">
        <v>3</v>
      </c>
    </row>
    <row r="115" spans="1:9" x14ac:dyDescent="0.25">
      <c r="A115" s="29" t="s">
        <v>61</v>
      </c>
      <c r="B115" s="27">
        <v>6</v>
      </c>
      <c r="C115" s="28">
        <v>4</v>
      </c>
    </row>
    <row r="116" spans="1:9" x14ac:dyDescent="0.25">
      <c r="A116" s="30" t="s">
        <v>62</v>
      </c>
      <c r="B116" s="27">
        <v>1</v>
      </c>
      <c r="C116" s="28">
        <v>0</v>
      </c>
    </row>
    <row r="117" spans="1:9" x14ac:dyDescent="0.25">
      <c r="A117" s="30" t="s">
        <v>63</v>
      </c>
      <c r="B117" s="27">
        <v>44</v>
      </c>
      <c r="C117" s="27">
        <v>15</v>
      </c>
      <c r="D117" s="141"/>
    </row>
    <row r="118" spans="1:9" ht="15.75" x14ac:dyDescent="0.25">
      <c r="A118" s="166" t="s">
        <v>32</v>
      </c>
      <c r="B118" s="172">
        <f>SUM(B111:B117)</f>
        <v>1567</v>
      </c>
      <c r="C118" s="172">
        <f>SUM(C111:C117)</f>
        <v>484</v>
      </c>
      <c r="D118" s="141"/>
    </row>
    <row r="119" spans="1:9" x14ac:dyDescent="0.25">
      <c r="A119" s="31" t="s">
        <v>64</v>
      </c>
      <c r="C119" s="32"/>
      <c r="D119" s="32"/>
      <c r="E119" s="32"/>
      <c r="I119" s="141"/>
    </row>
    <row r="122" spans="1:9" ht="45" x14ac:dyDescent="0.25">
      <c r="A122" s="22"/>
      <c r="B122" s="131" t="s">
        <v>65</v>
      </c>
      <c r="C122" s="33" t="s">
        <v>66</v>
      </c>
      <c r="D122" s="33" t="s">
        <v>67</v>
      </c>
      <c r="E122" s="33" t="s">
        <v>68</v>
      </c>
      <c r="F122" s="33" t="s">
        <v>69</v>
      </c>
      <c r="G122" s="29" t="s">
        <v>391</v>
      </c>
    </row>
    <row r="123" spans="1:9" ht="30" x14ac:dyDescent="0.25">
      <c r="A123" s="34" t="s">
        <v>70</v>
      </c>
      <c r="B123" s="22">
        <v>6</v>
      </c>
      <c r="C123" s="22">
        <v>1</v>
      </c>
      <c r="D123" s="22">
        <v>5</v>
      </c>
      <c r="E123" s="22">
        <v>1</v>
      </c>
      <c r="F123" s="22">
        <v>3</v>
      </c>
      <c r="G123" s="29">
        <v>7</v>
      </c>
    </row>
    <row r="124" spans="1:9" x14ac:dyDescent="0.25">
      <c r="C124" s="35"/>
      <c r="D124" s="35"/>
      <c r="E124" s="35"/>
    </row>
    <row r="125" spans="1:9" x14ac:dyDescent="0.25">
      <c r="A125" t="s">
        <v>71</v>
      </c>
    </row>
    <row r="126" spans="1:9" x14ac:dyDescent="0.25">
      <c r="A126" t="s">
        <v>72</v>
      </c>
    </row>
    <row r="127" spans="1:9" x14ac:dyDescent="0.25">
      <c r="A127" t="s">
        <v>73</v>
      </c>
    </row>
    <row r="129" spans="1:12" x14ac:dyDescent="0.25">
      <c r="A129" s="36"/>
      <c r="B129" s="1589" t="s">
        <v>74</v>
      </c>
      <c r="C129" s="1590"/>
      <c r="D129" s="1591"/>
      <c r="E129" s="36"/>
      <c r="F129" s="36"/>
      <c r="J129" s="36"/>
      <c r="K129" s="36"/>
      <c r="L129" s="36"/>
    </row>
    <row r="130" spans="1:12" x14ac:dyDescent="0.25">
      <c r="A130" s="36"/>
      <c r="B130" s="22" t="s">
        <v>75</v>
      </c>
      <c r="C130" s="139">
        <v>954</v>
      </c>
      <c r="D130" s="140"/>
      <c r="E130" s="36"/>
      <c r="F130" s="36"/>
      <c r="J130" s="36"/>
      <c r="K130" s="36"/>
      <c r="L130" s="36"/>
    </row>
    <row r="131" spans="1:12" x14ac:dyDescent="0.25">
      <c r="A131" s="36"/>
      <c r="B131" s="22" t="s">
        <v>76</v>
      </c>
      <c r="C131" s="139">
        <v>484</v>
      </c>
      <c r="D131" s="140"/>
      <c r="E131" s="36"/>
      <c r="F131" s="36"/>
      <c r="J131" s="36"/>
      <c r="K131" s="36"/>
      <c r="L131" s="36"/>
    </row>
    <row r="132" spans="1:12" x14ac:dyDescent="0.25">
      <c r="A132" s="36"/>
      <c r="B132" s="143" t="s">
        <v>77</v>
      </c>
      <c r="C132" s="22" t="s">
        <v>80</v>
      </c>
      <c r="D132" s="22">
        <v>95</v>
      </c>
      <c r="E132" s="36"/>
      <c r="F132" s="36"/>
      <c r="J132" s="36"/>
      <c r="K132" s="36"/>
      <c r="L132" s="36"/>
    </row>
    <row r="133" spans="1:12" ht="30" x14ac:dyDescent="0.25">
      <c r="A133" s="36"/>
      <c r="B133" s="144"/>
      <c r="C133" s="34" t="s">
        <v>82</v>
      </c>
      <c r="D133" s="22">
        <v>51</v>
      </c>
      <c r="E133" s="36"/>
      <c r="F133" s="36"/>
      <c r="J133" s="36"/>
      <c r="K133" s="36"/>
      <c r="L133" s="36"/>
    </row>
    <row r="134" spans="1:12" x14ac:dyDescent="0.25">
      <c r="A134" s="36"/>
      <c r="B134" s="22" t="s">
        <v>78</v>
      </c>
      <c r="C134" s="139">
        <v>129</v>
      </c>
      <c r="D134" s="140"/>
      <c r="E134" s="36"/>
      <c r="F134" s="36"/>
      <c r="J134" s="36"/>
      <c r="K134" s="36"/>
      <c r="L134" s="36"/>
    </row>
    <row r="135" spans="1:12" ht="15.75" x14ac:dyDescent="0.25">
      <c r="A135" s="36"/>
      <c r="B135" s="166" t="s">
        <v>32</v>
      </c>
      <c r="C135" s="172"/>
      <c r="D135" s="172">
        <f>C130+C131+D132+D133+C134</f>
        <v>1713</v>
      </c>
      <c r="E135" s="36"/>
      <c r="F135" s="36"/>
      <c r="J135" s="36"/>
      <c r="K135" s="36"/>
      <c r="L135" s="36"/>
    </row>
    <row r="137" spans="1:12" x14ac:dyDescent="0.25">
      <c r="A137" s="1592" t="s">
        <v>94</v>
      </c>
      <c r="B137" s="1592"/>
      <c r="C137" s="1592"/>
      <c r="D137" s="1592"/>
      <c r="E137" s="1592"/>
    </row>
    <row r="138" spans="1:12" x14ac:dyDescent="0.25">
      <c r="A138" s="47" t="s">
        <v>95</v>
      </c>
      <c r="B138" s="1760" t="s">
        <v>392</v>
      </c>
      <c r="C138" s="1761"/>
      <c r="D138" s="1761"/>
      <c r="E138" s="1761"/>
    </row>
    <row r="139" spans="1:12" x14ac:dyDescent="0.25">
      <c r="A139" s="29"/>
      <c r="B139" s="1604" t="s">
        <v>32</v>
      </c>
      <c r="C139" s="1606" t="s">
        <v>84</v>
      </c>
      <c r="D139" s="1606" t="s">
        <v>85</v>
      </c>
      <c r="E139" s="1606" t="s">
        <v>86</v>
      </c>
    </row>
    <row r="140" spans="1:12" x14ac:dyDescent="0.25">
      <c r="A140" s="29"/>
      <c r="B140" s="1605"/>
      <c r="C140" s="1607"/>
      <c r="D140" s="1605"/>
      <c r="E140" s="1605"/>
    </row>
    <row r="141" spans="1:12" x14ac:dyDescent="0.25">
      <c r="A141" s="48" t="s">
        <v>87</v>
      </c>
      <c r="B141" s="77">
        <v>9</v>
      </c>
      <c r="C141" s="77">
        <v>8</v>
      </c>
      <c r="D141" s="77">
        <v>0</v>
      </c>
      <c r="E141" s="77">
        <v>1</v>
      </c>
    </row>
    <row r="142" spans="1:12" x14ac:dyDescent="0.25">
      <c r="A142" s="48" t="s">
        <v>88</v>
      </c>
      <c r="B142" s="77">
        <v>2</v>
      </c>
      <c r="C142" s="77">
        <v>2</v>
      </c>
      <c r="D142" s="77">
        <v>0</v>
      </c>
      <c r="E142" s="77">
        <v>0</v>
      </c>
    </row>
    <row r="143" spans="1:12" x14ac:dyDescent="0.25">
      <c r="A143" s="48" t="s">
        <v>89</v>
      </c>
      <c r="B143" s="77">
        <v>7</v>
      </c>
      <c r="C143" s="77">
        <v>6</v>
      </c>
      <c r="D143" s="77">
        <v>0</v>
      </c>
      <c r="E143" s="77">
        <v>1</v>
      </c>
    </row>
    <row r="144" spans="1:12" x14ac:dyDescent="0.25">
      <c r="A144" s="48" t="s">
        <v>90</v>
      </c>
      <c r="B144" s="77">
        <v>0</v>
      </c>
      <c r="C144" s="77">
        <v>0</v>
      </c>
      <c r="D144" s="77">
        <v>0</v>
      </c>
      <c r="E144" s="77">
        <v>0</v>
      </c>
    </row>
    <row r="145" spans="1:5" ht="45" x14ac:dyDescent="0.25">
      <c r="A145" s="48" t="s">
        <v>91</v>
      </c>
      <c r="B145" s="138" t="s">
        <v>393</v>
      </c>
      <c r="C145" s="138" t="s">
        <v>394</v>
      </c>
      <c r="D145" s="77">
        <v>10</v>
      </c>
      <c r="E145" s="77">
        <v>0</v>
      </c>
    </row>
    <row r="146" spans="1:5" x14ac:dyDescent="0.25">
      <c r="A146" s="48" t="s">
        <v>92</v>
      </c>
      <c r="B146" s="77">
        <v>2</v>
      </c>
      <c r="C146" s="77">
        <v>2</v>
      </c>
      <c r="D146" s="77">
        <v>0</v>
      </c>
      <c r="E146" s="77">
        <v>0</v>
      </c>
    </row>
    <row r="147" spans="1:5" x14ac:dyDescent="0.25">
      <c r="A147" s="48" t="s">
        <v>93</v>
      </c>
      <c r="B147" s="77">
        <v>2</v>
      </c>
      <c r="C147" s="77">
        <v>1</v>
      </c>
      <c r="D147" s="77">
        <v>1</v>
      </c>
      <c r="E147" s="77">
        <v>0</v>
      </c>
    </row>
  </sheetData>
  <mergeCells count="16">
    <mergeCell ref="B139:B140"/>
    <mergeCell ref="C139:C140"/>
    <mergeCell ref="D139:D140"/>
    <mergeCell ref="E139:E140"/>
    <mergeCell ref="A51:C51"/>
    <mergeCell ref="A55:H55"/>
    <mergeCell ref="B57:C57"/>
    <mergeCell ref="B129:D129"/>
    <mergeCell ref="A137:E137"/>
    <mergeCell ref="B138:E138"/>
    <mergeCell ref="A50:C50"/>
    <mergeCell ref="A5:L5"/>
    <mergeCell ref="A8:A9"/>
    <mergeCell ref="B8:B9"/>
    <mergeCell ref="C8:E8"/>
    <mergeCell ref="F8:L8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6"/>
  <sheetViews>
    <sheetView topLeftCell="A148" zoomScale="70" zoomScaleNormal="70" workbookViewId="0">
      <selection activeCell="B8" sqref="B8:B9"/>
    </sheetView>
  </sheetViews>
  <sheetFormatPr defaultColWidth="21.5703125" defaultRowHeight="15.75" x14ac:dyDescent="0.25"/>
  <cols>
    <col min="1" max="16384" width="21.5703125" style="274"/>
  </cols>
  <sheetData>
    <row r="1" spans="1:12" x14ac:dyDescent="0.25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x14ac:dyDescent="0.25">
      <c r="A2" s="83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2" x14ac:dyDescent="0.25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x14ac:dyDescent="0.25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</row>
    <row r="5" spans="1:12" x14ac:dyDescent="0.25">
      <c r="A5" s="1455" t="s">
        <v>2</v>
      </c>
      <c r="B5" s="1455"/>
      <c r="C5" s="1455"/>
      <c r="D5" s="1455"/>
      <c r="E5" s="1455"/>
      <c r="F5" s="1455"/>
      <c r="G5" s="1455"/>
      <c r="H5" s="1455"/>
      <c r="I5" s="1455"/>
      <c r="J5" s="1455"/>
      <c r="K5" s="1455"/>
      <c r="L5" s="1455"/>
    </row>
    <row r="6" spans="1:12" x14ac:dyDescent="0.25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</row>
    <row r="7" spans="1:12" x14ac:dyDescent="0.25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</row>
    <row r="8" spans="1:12" ht="60.75" customHeight="1" x14ac:dyDescent="0.25">
      <c r="A8" s="1456" t="s">
        <v>33</v>
      </c>
      <c r="B8" s="1412" t="s">
        <v>3</v>
      </c>
      <c r="C8" s="1414"/>
      <c r="D8" s="1415"/>
      <c r="E8" s="1416"/>
      <c r="F8" s="1414" t="s">
        <v>4</v>
      </c>
      <c r="G8" s="1415"/>
      <c r="H8" s="1415"/>
      <c r="I8" s="1415"/>
      <c r="J8" s="1415"/>
      <c r="K8" s="1415"/>
      <c r="L8" s="1417"/>
    </row>
    <row r="9" spans="1:12" ht="124.5" customHeight="1" x14ac:dyDescent="0.25">
      <c r="A9" s="1457"/>
      <c r="B9" s="1413"/>
      <c r="C9" s="324" t="s">
        <v>5</v>
      </c>
      <c r="D9" s="325" t="s">
        <v>6</v>
      </c>
      <c r="E9" s="326" t="s">
        <v>7</v>
      </c>
      <c r="F9" s="327" t="s">
        <v>8</v>
      </c>
      <c r="G9" s="325" t="s">
        <v>9</v>
      </c>
      <c r="H9" s="325" t="s">
        <v>10</v>
      </c>
      <c r="I9" s="325" t="s">
        <v>83</v>
      </c>
      <c r="J9" s="325" t="s">
        <v>12</v>
      </c>
      <c r="K9" s="325" t="s">
        <v>13</v>
      </c>
      <c r="L9" s="325" t="s">
        <v>14</v>
      </c>
    </row>
    <row r="10" spans="1:12" x14ac:dyDescent="0.25">
      <c r="A10" s="84" t="s">
        <v>15</v>
      </c>
      <c r="B10" s="97">
        <v>228</v>
      </c>
      <c r="C10" s="627">
        <v>8</v>
      </c>
      <c r="D10" s="472">
        <v>55</v>
      </c>
      <c r="E10" s="473">
        <v>165</v>
      </c>
      <c r="F10" s="98">
        <v>80</v>
      </c>
      <c r="G10" s="92">
        <v>8</v>
      </c>
      <c r="H10" s="92">
        <v>16</v>
      </c>
      <c r="I10" s="92">
        <v>14</v>
      </c>
      <c r="J10" s="92">
        <v>42</v>
      </c>
      <c r="K10" s="92">
        <v>0</v>
      </c>
      <c r="L10" s="92">
        <v>0</v>
      </c>
    </row>
    <row r="11" spans="1:12" x14ac:dyDescent="0.25">
      <c r="A11" s="84" t="s">
        <v>16</v>
      </c>
      <c r="B11" s="97">
        <v>57</v>
      </c>
      <c r="C11" s="99">
        <v>6</v>
      </c>
      <c r="D11" s="92">
        <v>2</v>
      </c>
      <c r="E11" s="100">
        <v>49</v>
      </c>
      <c r="F11" s="98">
        <v>21</v>
      </c>
      <c r="G11" s="92">
        <v>2</v>
      </c>
      <c r="H11" s="92">
        <v>12</v>
      </c>
      <c r="I11" s="92">
        <v>7</v>
      </c>
      <c r="J11" s="92">
        <v>0</v>
      </c>
      <c r="K11" s="92">
        <v>0</v>
      </c>
      <c r="L11" s="92">
        <v>0</v>
      </c>
    </row>
    <row r="12" spans="1:12" x14ac:dyDescent="0.25">
      <c r="A12" s="84" t="s">
        <v>17</v>
      </c>
      <c r="B12" s="97">
        <v>92</v>
      </c>
      <c r="C12" s="99">
        <v>49</v>
      </c>
      <c r="D12" s="92">
        <v>3</v>
      </c>
      <c r="E12" s="100">
        <v>40</v>
      </c>
      <c r="F12" s="98">
        <v>30</v>
      </c>
      <c r="G12" s="92">
        <v>10</v>
      </c>
      <c r="H12" s="92">
        <v>14</v>
      </c>
      <c r="I12" s="92">
        <v>6</v>
      </c>
      <c r="J12" s="92">
        <v>0</v>
      </c>
      <c r="K12" s="92">
        <v>0</v>
      </c>
      <c r="L12" s="92">
        <v>0</v>
      </c>
    </row>
    <row r="13" spans="1:12" x14ac:dyDescent="0.25">
      <c r="A13" s="84" t="s">
        <v>18</v>
      </c>
      <c r="B13" s="97">
        <v>66</v>
      </c>
      <c r="C13" s="99">
        <v>32</v>
      </c>
      <c r="D13" s="92">
        <v>4</v>
      </c>
      <c r="E13" s="100">
        <v>30</v>
      </c>
      <c r="F13" s="98">
        <v>29</v>
      </c>
      <c r="G13" s="92">
        <v>16</v>
      </c>
      <c r="H13" s="92">
        <v>12</v>
      </c>
      <c r="I13" s="92">
        <v>0</v>
      </c>
      <c r="J13" s="92">
        <v>1</v>
      </c>
      <c r="K13" s="92">
        <v>0</v>
      </c>
      <c r="L13" s="92">
        <v>0</v>
      </c>
    </row>
    <row r="14" spans="1:12" x14ac:dyDescent="0.25">
      <c r="A14" s="84" t="s">
        <v>19</v>
      </c>
      <c r="B14" s="97">
        <v>3</v>
      </c>
      <c r="C14" s="99">
        <v>1</v>
      </c>
      <c r="D14" s="92">
        <v>1</v>
      </c>
      <c r="E14" s="100">
        <v>1</v>
      </c>
      <c r="F14" s="98">
        <v>1</v>
      </c>
      <c r="G14" s="92">
        <v>0</v>
      </c>
      <c r="H14" s="92">
        <v>1</v>
      </c>
      <c r="I14" s="92">
        <v>0</v>
      </c>
      <c r="J14" s="92">
        <v>0</v>
      </c>
      <c r="K14" s="92">
        <v>0</v>
      </c>
      <c r="L14" s="92">
        <v>0</v>
      </c>
    </row>
    <row r="15" spans="1:12" x14ac:dyDescent="0.25">
      <c r="A15" s="84" t="s">
        <v>20</v>
      </c>
      <c r="B15" s="97">
        <v>15</v>
      </c>
      <c r="C15" s="99">
        <v>3</v>
      </c>
      <c r="D15" s="92">
        <v>0</v>
      </c>
      <c r="E15" s="100">
        <v>12</v>
      </c>
      <c r="F15" s="98">
        <v>3</v>
      </c>
      <c r="G15" s="92">
        <v>1</v>
      </c>
      <c r="H15" s="92">
        <v>0</v>
      </c>
      <c r="I15" s="92">
        <v>1</v>
      </c>
      <c r="J15" s="92">
        <v>1</v>
      </c>
      <c r="K15" s="92">
        <v>0</v>
      </c>
      <c r="L15" s="92">
        <v>0</v>
      </c>
    </row>
    <row r="16" spans="1:12" x14ac:dyDescent="0.25">
      <c r="A16" s="84" t="s">
        <v>21</v>
      </c>
      <c r="B16" s="97">
        <v>20</v>
      </c>
      <c r="C16" s="99">
        <v>6</v>
      </c>
      <c r="D16" s="92">
        <v>2</v>
      </c>
      <c r="E16" s="100">
        <v>12</v>
      </c>
      <c r="F16" s="98">
        <v>7</v>
      </c>
      <c r="G16" s="92">
        <v>1</v>
      </c>
      <c r="H16" s="92">
        <v>5</v>
      </c>
      <c r="I16" s="92">
        <v>1</v>
      </c>
      <c r="J16" s="92">
        <v>0</v>
      </c>
      <c r="K16" s="92">
        <v>0</v>
      </c>
      <c r="L16" s="92">
        <v>0</v>
      </c>
    </row>
    <row r="17" spans="1:12" x14ac:dyDescent="0.25">
      <c r="A17" s="84" t="s">
        <v>22</v>
      </c>
      <c r="B17" s="97">
        <v>6</v>
      </c>
      <c r="C17" s="99">
        <v>0</v>
      </c>
      <c r="D17" s="92">
        <v>1</v>
      </c>
      <c r="E17" s="100">
        <v>5</v>
      </c>
      <c r="F17" s="98">
        <v>2</v>
      </c>
      <c r="G17" s="92">
        <v>0</v>
      </c>
      <c r="H17" s="92">
        <v>2</v>
      </c>
      <c r="I17" s="92">
        <v>0</v>
      </c>
      <c r="J17" s="92">
        <v>0</v>
      </c>
      <c r="K17" s="92">
        <v>0</v>
      </c>
      <c r="L17" s="92">
        <v>0</v>
      </c>
    </row>
    <row r="18" spans="1:12" x14ac:dyDescent="0.25">
      <c r="A18" s="84" t="s">
        <v>23</v>
      </c>
      <c r="B18" s="97">
        <v>0</v>
      </c>
      <c r="C18" s="99">
        <v>0</v>
      </c>
      <c r="D18" s="92">
        <v>0</v>
      </c>
      <c r="E18" s="100">
        <v>0</v>
      </c>
      <c r="F18" s="98">
        <v>1</v>
      </c>
      <c r="G18" s="92">
        <v>0</v>
      </c>
      <c r="H18" s="92">
        <v>0</v>
      </c>
      <c r="I18" s="92">
        <v>0</v>
      </c>
      <c r="J18" s="92">
        <v>1</v>
      </c>
      <c r="K18" s="92">
        <v>0</v>
      </c>
      <c r="L18" s="92">
        <v>0</v>
      </c>
    </row>
    <row r="19" spans="1:12" x14ac:dyDescent="0.25">
      <c r="A19" s="84" t="s">
        <v>24</v>
      </c>
      <c r="B19" s="97">
        <v>0</v>
      </c>
      <c r="C19" s="99">
        <v>0</v>
      </c>
      <c r="D19" s="92">
        <v>0</v>
      </c>
      <c r="E19" s="100">
        <v>0</v>
      </c>
      <c r="F19" s="98">
        <v>1</v>
      </c>
      <c r="G19" s="92">
        <v>0</v>
      </c>
      <c r="H19" s="92">
        <v>1</v>
      </c>
      <c r="I19" s="92">
        <v>0</v>
      </c>
      <c r="J19" s="92">
        <v>0</v>
      </c>
      <c r="K19" s="92">
        <v>0</v>
      </c>
      <c r="L19" s="92">
        <v>0</v>
      </c>
    </row>
    <row r="20" spans="1:12" x14ac:dyDescent="0.25">
      <c r="A20" s="84" t="s">
        <v>25</v>
      </c>
      <c r="B20" s="97">
        <v>33</v>
      </c>
      <c r="C20" s="99">
        <v>15</v>
      </c>
      <c r="D20" s="92">
        <v>18</v>
      </c>
      <c r="E20" s="100">
        <v>0</v>
      </c>
      <c r="F20" s="98">
        <v>40</v>
      </c>
      <c r="G20" s="92">
        <v>28</v>
      </c>
      <c r="H20" s="92">
        <v>12</v>
      </c>
      <c r="I20" s="92">
        <v>0</v>
      </c>
      <c r="J20" s="92">
        <v>0</v>
      </c>
      <c r="K20" s="92">
        <v>0</v>
      </c>
      <c r="L20" s="92">
        <v>0</v>
      </c>
    </row>
    <row r="21" spans="1:12" x14ac:dyDescent="0.25">
      <c r="A21" s="84" t="s">
        <v>26</v>
      </c>
      <c r="B21" s="97">
        <v>0</v>
      </c>
      <c r="C21" s="99">
        <v>0</v>
      </c>
      <c r="D21" s="92">
        <v>0</v>
      </c>
      <c r="E21" s="100">
        <v>0</v>
      </c>
      <c r="F21" s="98">
        <v>0</v>
      </c>
      <c r="G21" s="92">
        <v>0</v>
      </c>
      <c r="H21" s="92">
        <v>0</v>
      </c>
      <c r="I21" s="92">
        <v>0</v>
      </c>
      <c r="J21" s="92">
        <v>0</v>
      </c>
      <c r="K21" s="92">
        <v>0</v>
      </c>
      <c r="L21" s="92">
        <v>0</v>
      </c>
    </row>
    <row r="22" spans="1:12" x14ac:dyDescent="0.25">
      <c r="A22" s="84" t="s">
        <v>27</v>
      </c>
      <c r="B22" s="97">
        <v>0</v>
      </c>
      <c r="C22" s="99">
        <v>0</v>
      </c>
      <c r="D22" s="92">
        <v>0</v>
      </c>
      <c r="E22" s="100">
        <v>0</v>
      </c>
      <c r="F22" s="98">
        <v>36</v>
      </c>
      <c r="G22" s="92">
        <v>34</v>
      </c>
      <c r="H22" s="92">
        <v>2</v>
      </c>
      <c r="I22" s="92">
        <v>0</v>
      </c>
      <c r="J22" s="92">
        <v>0</v>
      </c>
      <c r="K22" s="92">
        <v>0</v>
      </c>
      <c r="L22" s="92">
        <v>0</v>
      </c>
    </row>
    <row r="23" spans="1:12" x14ac:dyDescent="0.25">
      <c r="A23" s="84" t="s">
        <v>28</v>
      </c>
      <c r="B23" s="97">
        <v>0</v>
      </c>
      <c r="C23" s="99">
        <v>0</v>
      </c>
      <c r="D23" s="92">
        <v>0</v>
      </c>
      <c r="E23" s="100">
        <v>0</v>
      </c>
      <c r="F23" s="98">
        <v>21</v>
      </c>
      <c r="G23" s="92">
        <v>21</v>
      </c>
      <c r="H23" s="92">
        <v>0</v>
      </c>
      <c r="I23" s="92">
        <v>0</v>
      </c>
      <c r="J23" s="92">
        <v>0</v>
      </c>
      <c r="K23" s="92">
        <v>0</v>
      </c>
      <c r="L23" s="92">
        <v>0</v>
      </c>
    </row>
    <row r="24" spans="1:12" x14ac:dyDescent="0.25">
      <c r="A24" s="84" t="s">
        <v>29</v>
      </c>
      <c r="B24" s="97">
        <v>2</v>
      </c>
      <c r="C24" s="99">
        <v>0</v>
      </c>
      <c r="D24" s="92">
        <v>2</v>
      </c>
      <c r="E24" s="100">
        <v>0</v>
      </c>
      <c r="F24" s="98">
        <v>3</v>
      </c>
      <c r="G24" s="92">
        <v>0</v>
      </c>
      <c r="H24" s="92">
        <v>3</v>
      </c>
      <c r="I24" s="92">
        <v>0</v>
      </c>
      <c r="J24" s="92">
        <v>0</v>
      </c>
      <c r="K24" s="92">
        <v>0</v>
      </c>
      <c r="L24" s="92">
        <v>0</v>
      </c>
    </row>
    <row r="25" spans="1:12" x14ac:dyDescent="0.25">
      <c r="A25" s="84" t="s">
        <v>30</v>
      </c>
      <c r="B25" s="97">
        <v>36</v>
      </c>
      <c r="C25" s="99">
        <v>29</v>
      </c>
      <c r="D25" s="92">
        <v>0</v>
      </c>
      <c r="E25" s="100">
        <v>7</v>
      </c>
      <c r="F25" s="98">
        <v>20</v>
      </c>
      <c r="G25" s="92">
        <v>16</v>
      </c>
      <c r="H25" s="92">
        <v>4</v>
      </c>
      <c r="I25" s="92">
        <v>0</v>
      </c>
      <c r="J25" s="92">
        <v>0</v>
      </c>
      <c r="K25" s="92">
        <v>0</v>
      </c>
      <c r="L25" s="92">
        <v>0</v>
      </c>
    </row>
    <row r="26" spans="1:12" x14ac:dyDescent="0.25">
      <c r="A26" s="84" t="s">
        <v>31</v>
      </c>
      <c r="B26" s="97">
        <v>0</v>
      </c>
      <c r="C26" s="99">
        <v>0</v>
      </c>
      <c r="D26" s="92">
        <v>0</v>
      </c>
      <c r="E26" s="100">
        <v>0</v>
      </c>
      <c r="F26" s="98">
        <v>6</v>
      </c>
      <c r="G26" s="92">
        <v>0</v>
      </c>
      <c r="H26" s="92">
        <v>5</v>
      </c>
      <c r="I26" s="92">
        <v>1</v>
      </c>
      <c r="J26" s="92">
        <v>0</v>
      </c>
      <c r="K26" s="92">
        <v>0</v>
      </c>
      <c r="L26" s="92">
        <v>0</v>
      </c>
    </row>
    <row r="27" spans="1:12" s="299" customFormat="1" ht="16.5" thickBot="1" x14ac:dyDescent="0.3">
      <c r="A27" s="182" t="s">
        <v>32</v>
      </c>
      <c r="B27" s="190">
        <f t="shared" ref="B27:J27" si="0">SUM(B10:B26)</f>
        <v>558</v>
      </c>
      <c r="C27" s="188">
        <f t="shared" si="0"/>
        <v>149</v>
      </c>
      <c r="D27" s="189">
        <f t="shared" si="0"/>
        <v>88</v>
      </c>
      <c r="E27" s="191">
        <f t="shared" si="0"/>
        <v>321</v>
      </c>
      <c r="F27" s="192">
        <f t="shared" si="0"/>
        <v>301</v>
      </c>
      <c r="G27" s="184">
        <f t="shared" si="0"/>
        <v>137</v>
      </c>
      <c r="H27" s="184">
        <f t="shared" si="0"/>
        <v>89</v>
      </c>
      <c r="I27" s="184">
        <f t="shared" si="0"/>
        <v>30</v>
      </c>
      <c r="J27" s="184">
        <f t="shared" si="0"/>
        <v>45</v>
      </c>
      <c r="K27" s="184">
        <v>0</v>
      </c>
      <c r="L27" s="184">
        <v>0</v>
      </c>
    </row>
    <row r="28" spans="1:12" x14ac:dyDescent="0.25">
      <c r="A28" s="234"/>
      <c r="B28" s="234"/>
      <c r="C28" s="91"/>
      <c r="D28" s="91"/>
      <c r="E28" s="91"/>
      <c r="F28" s="234"/>
      <c r="G28" s="234"/>
      <c r="H28" s="234"/>
      <c r="I28" s="234"/>
      <c r="J28" s="234"/>
      <c r="K28" s="234"/>
      <c r="L28" s="234"/>
    </row>
    <row r="29" spans="1:12" ht="78.75" x14ac:dyDescent="0.25">
      <c r="A29" s="329" t="s">
        <v>33</v>
      </c>
      <c r="B29" s="325" t="s">
        <v>34</v>
      </c>
      <c r="C29" s="331"/>
      <c r="D29" s="332"/>
      <c r="E29" s="331"/>
      <c r="F29" s="332"/>
      <c r="G29" s="331"/>
      <c r="H29" s="332"/>
      <c r="I29" s="331"/>
      <c r="J29" s="332"/>
      <c r="K29" s="331"/>
      <c r="L29" s="332"/>
    </row>
    <row r="30" spans="1:12" x14ac:dyDescent="0.25">
      <c r="A30" s="92" t="s">
        <v>15</v>
      </c>
      <c r="B30" s="92">
        <v>9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</row>
    <row r="31" spans="1:12" x14ac:dyDescent="0.25">
      <c r="A31" s="92" t="s">
        <v>16</v>
      </c>
      <c r="B31" s="92">
        <v>1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</row>
    <row r="32" spans="1:12" x14ac:dyDescent="0.25">
      <c r="A32" s="92" t="s">
        <v>17</v>
      </c>
      <c r="B32" s="92">
        <v>3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</row>
    <row r="33" spans="1:12" x14ac:dyDescent="0.25">
      <c r="A33" s="92" t="s">
        <v>18</v>
      </c>
      <c r="B33" s="92">
        <v>0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</row>
    <row r="34" spans="1:12" x14ac:dyDescent="0.25">
      <c r="A34" s="92" t="s">
        <v>19</v>
      </c>
      <c r="B34" s="92">
        <v>0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</row>
    <row r="35" spans="1:12" x14ac:dyDescent="0.25">
      <c r="A35" s="92" t="s">
        <v>20</v>
      </c>
      <c r="B35" s="92">
        <v>2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</row>
    <row r="36" spans="1:12" x14ac:dyDescent="0.25">
      <c r="A36" s="92" t="s">
        <v>21</v>
      </c>
      <c r="B36" s="92">
        <v>0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</row>
    <row r="37" spans="1:12" x14ac:dyDescent="0.25">
      <c r="A37" s="92" t="s">
        <v>22</v>
      </c>
      <c r="B37" s="92">
        <v>1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</row>
    <row r="38" spans="1:12" x14ac:dyDescent="0.25">
      <c r="A38" s="92" t="s">
        <v>23</v>
      </c>
      <c r="B38" s="92">
        <v>0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</row>
    <row r="39" spans="1:12" x14ac:dyDescent="0.25">
      <c r="A39" s="92" t="s">
        <v>24</v>
      </c>
      <c r="B39" s="92">
        <v>7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</row>
    <row r="40" spans="1:12" x14ac:dyDescent="0.25">
      <c r="A40" s="92" t="s">
        <v>25</v>
      </c>
      <c r="B40" s="92">
        <v>0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</row>
    <row r="41" spans="1:12" x14ac:dyDescent="0.25">
      <c r="A41" s="92" t="s">
        <v>26</v>
      </c>
      <c r="B41" s="92">
        <v>0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</row>
    <row r="42" spans="1:12" x14ac:dyDescent="0.25">
      <c r="A42" s="92" t="s">
        <v>27</v>
      </c>
      <c r="B42" s="92">
        <v>0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</row>
    <row r="43" spans="1:12" x14ac:dyDescent="0.25">
      <c r="A43" s="92" t="s">
        <v>28</v>
      </c>
      <c r="B43" s="92">
        <v>0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</row>
    <row r="44" spans="1:12" x14ac:dyDescent="0.25">
      <c r="A44" s="92" t="s">
        <v>29</v>
      </c>
      <c r="B44" s="92">
        <v>0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</row>
    <row r="45" spans="1:12" x14ac:dyDescent="0.25">
      <c r="A45" s="92" t="s">
        <v>30</v>
      </c>
      <c r="B45" s="92">
        <v>0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</row>
    <row r="46" spans="1:12" x14ac:dyDescent="0.25">
      <c r="A46" s="92" t="s">
        <v>31</v>
      </c>
      <c r="B46" s="92">
        <v>0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</row>
    <row r="47" spans="1:12" x14ac:dyDescent="0.25">
      <c r="A47" s="184" t="s">
        <v>32</v>
      </c>
      <c r="B47" s="184">
        <f>SUM(B30:B46)</f>
        <v>23</v>
      </c>
      <c r="C47" s="91"/>
      <c r="D47" s="91"/>
      <c r="E47" s="91"/>
      <c r="F47" s="91"/>
      <c r="G47" s="91"/>
      <c r="H47" s="91"/>
      <c r="I47" s="91"/>
      <c r="J47" s="91"/>
      <c r="K47" s="91"/>
      <c r="L47" s="91"/>
    </row>
    <row r="48" spans="1:12" x14ac:dyDescent="0.25">
      <c r="A48" s="234"/>
      <c r="B48" s="234"/>
      <c r="C48" s="234"/>
      <c r="D48" s="234"/>
      <c r="E48" s="234"/>
      <c r="F48" s="234"/>
      <c r="G48" s="234"/>
      <c r="H48" s="234"/>
      <c r="I48" s="234"/>
      <c r="J48" s="234"/>
      <c r="K48" s="234"/>
      <c r="L48" s="234"/>
    </row>
    <row r="49" spans="1:12" ht="37.5" customHeight="1" x14ac:dyDescent="0.25">
      <c r="A49" s="1408" t="s">
        <v>35</v>
      </c>
      <c r="B49" s="1408"/>
      <c r="C49" s="1408"/>
      <c r="D49" s="333"/>
      <c r="E49" s="333"/>
      <c r="F49" s="333"/>
      <c r="G49" s="333"/>
      <c r="H49" s="333"/>
      <c r="I49" s="333"/>
      <c r="J49" s="333"/>
      <c r="K49" s="333"/>
      <c r="L49" s="333"/>
    </row>
    <row r="50" spans="1:12" ht="30" customHeight="1" x14ac:dyDescent="0.25">
      <c r="A50" s="1339" t="s">
        <v>36</v>
      </c>
      <c r="B50" s="1339"/>
      <c r="C50" s="1339"/>
      <c r="D50" s="236"/>
      <c r="E50" s="234"/>
      <c r="F50" s="234"/>
      <c r="G50" s="234"/>
      <c r="H50" s="234"/>
      <c r="I50" s="234"/>
      <c r="J50" s="234"/>
      <c r="K50" s="234"/>
      <c r="L50" s="234"/>
    </row>
    <row r="51" spans="1:12" x14ac:dyDescent="0.25">
      <c r="A51" s="236"/>
      <c r="B51" s="236"/>
      <c r="C51" s="236"/>
      <c r="D51" s="236"/>
      <c r="E51" s="236"/>
      <c r="F51" s="236"/>
      <c r="G51" s="236"/>
      <c r="H51" s="236"/>
      <c r="I51" s="236"/>
      <c r="J51" s="236"/>
      <c r="K51" s="236"/>
      <c r="L51" s="236"/>
    </row>
    <row r="52" spans="1:12" x14ac:dyDescent="0.25">
      <c r="A52" s="234"/>
      <c r="B52" s="234"/>
      <c r="C52" s="234"/>
      <c r="D52" s="234"/>
      <c r="E52" s="234"/>
      <c r="F52" s="234"/>
      <c r="G52" s="234"/>
      <c r="H52" s="234"/>
      <c r="I52" s="234"/>
      <c r="J52" s="234"/>
      <c r="K52" s="234"/>
      <c r="L52" s="234"/>
    </row>
    <row r="53" spans="1:12" x14ac:dyDescent="0.25">
      <c r="A53" s="234"/>
      <c r="B53" s="234"/>
      <c r="C53" s="234"/>
      <c r="D53" s="234"/>
      <c r="E53" s="234"/>
      <c r="F53" s="234"/>
      <c r="G53" s="234"/>
      <c r="H53" s="234"/>
      <c r="I53" s="234"/>
      <c r="J53" s="234"/>
      <c r="K53" s="234"/>
      <c r="L53" s="234"/>
    </row>
    <row r="54" spans="1:12" x14ac:dyDescent="0.25">
      <c r="A54" s="1455" t="s">
        <v>37</v>
      </c>
      <c r="B54" s="1455"/>
      <c r="C54" s="1455"/>
      <c r="D54" s="1455"/>
      <c r="E54" s="1455"/>
      <c r="F54" s="1455"/>
      <c r="G54" s="1455"/>
      <c r="H54" s="1455"/>
      <c r="I54" s="94"/>
      <c r="J54" s="94"/>
      <c r="K54" s="94"/>
      <c r="L54" s="94"/>
    </row>
    <row r="55" spans="1:12" ht="16.5" thickBot="1" x14ac:dyDescent="0.3">
      <c r="A55" s="234"/>
      <c r="B55" s="234"/>
      <c r="C55" s="234"/>
      <c r="D55" s="234"/>
      <c r="E55" s="234"/>
      <c r="F55" s="234"/>
      <c r="G55" s="234"/>
      <c r="H55" s="234"/>
      <c r="I55" s="234"/>
      <c r="J55" s="234"/>
      <c r="K55" s="234"/>
      <c r="L55" s="234"/>
    </row>
    <row r="56" spans="1:12" ht="33.75" customHeight="1" thickBot="1" x14ac:dyDescent="0.3">
      <c r="A56" s="234"/>
      <c r="B56" s="1341" t="s">
        <v>38</v>
      </c>
      <c r="C56" s="1342"/>
      <c r="D56" s="234"/>
      <c r="E56" s="332"/>
      <c r="F56" s="332"/>
      <c r="G56" s="332"/>
      <c r="H56" s="279"/>
      <c r="I56" s="234"/>
      <c r="J56" s="234"/>
      <c r="K56" s="234"/>
    </row>
    <row r="57" spans="1:12" ht="78.75" x14ac:dyDescent="0.25">
      <c r="A57" s="273" t="s">
        <v>33</v>
      </c>
      <c r="B57" s="334" t="s">
        <v>39</v>
      </c>
      <c r="C57" s="335" t="s">
        <v>40</v>
      </c>
      <c r="D57" s="313" t="s">
        <v>41</v>
      </c>
      <c r="E57" s="325" t="s">
        <v>42</v>
      </c>
      <c r="F57" s="325" t="s">
        <v>43</v>
      </c>
      <c r="G57" s="325" t="s">
        <v>44</v>
      </c>
    </row>
    <row r="58" spans="1:12" x14ac:dyDescent="0.25">
      <c r="A58" s="84" t="s">
        <v>15</v>
      </c>
      <c r="B58" s="99">
        <v>33</v>
      </c>
      <c r="C58" s="472">
        <v>5</v>
      </c>
      <c r="D58" s="472">
        <v>51</v>
      </c>
      <c r="E58" s="281">
        <v>17</v>
      </c>
      <c r="F58" s="281">
        <v>42</v>
      </c>
      <c r="G58" s="570">
        <v>2</v>
      </c>
    </row>
    <row r="59" spans="1:12" x14ac:dyDescent="0.25">
      <c r="A59" s="84" t="s">
        <v>16</v>
      </c>
      <c r="B59" s="99">
        <v>2</v>
      </c>
      <c r="C59" s="92">
        <v>5</v>
      </c>
      <c r="D59" s="472">
        <v>4</v>
      </c>
      <c r="E59" s="281">
        <v>13</v>
      </c>
      <c r="F59" s="281">
        <v>22</v>
      </c>
      <c r="G59" s="570">
        <v>0</v>
      </c>
    </row>
    <row r="60" spans="1:12" x14ac:dyDescent="0.25">
      <c r="A60" s="84" t="s">
        <v>17</v>
      </c>
      <c r="B60" s="99">
        <v>1</v>
      </c>
      <c r="C60" s="92">
        <v>0</v>
      </c>
      <c r="D60" s="472">
        <v>25</v>
      </c>
      <c r="E60" s="281">
        <v>6</v>
      </c>
      <c r="F60" s="281">
        <v>18</v>
      </c>
      <c r="G60" s="570">
        <v>2</v>
      </c>
    </row>
    <row r="61" spans="1:12" x14ac:dyDescent="0.25">
      <c r="A61" s="84" t="s">
        <v>18</v>
      </c>
      <c r="B61" s="99">
        <v>3</v>
      </c>
      <c r="C61" s="92">
        <v>22</v>
      </c>
      <c r="D61" s="472">
        <v>5</v>
      </c>
      <c r="E61" s="281">
        <v>4</v>
      </c>
      <c r="F61" s="281">
        <v>9</v>
      </c>
      <c r="G61" s="570">
        <v>0</v>
      </c>
    </row>
    <row r="62" spans="1:12" x14ac:dyDescent="0.25">
      <c r="A62" s="84" t="s">
        <v>19</v>
      </c>
      <c r="B62" s="99">
        <v>0</v>
      </c>
      <c r="C62" s="92">
        <v>0</v>
      </c>
      <c r="D62" s="472">
        <v>2</v>
      </c>
      <c r="E62" s="281">
        <v>0</v>
      </c>
      <c r="F62" s="281">
        <v>0</v>
      </c>
      <c r="G62" s="570">
        <v>0</v>
      </c>
    </row>
    <row r="63" spans="1:12" x14ac:dyDescent="0.25">
      <c r="A63" s="84" t="s">
        <v>20</v>
      </c>
      <c r="B63" s="99">
        <v>1</v>
      </c>
      <c r="C63" s="92">
        <v>1</v>
      </c>
      <c r="D63" s="472">
        <v>6</v>
      </c>
      <c r="E63" s="281">
        <v>0</v>
      </c>
      <c r="F63" s="281">
        <v>5</v>
      </c>
      <c r="G63" s="570">
        <v>0</v>
      </c>
    </row>
    <row r="64" spans="1:12" x14ac:dyDescent="0.25">
      <c r="A64" s="84" t="s">
        <v>21</v>
      </c>
      <c r="B64" s="99">
        <v>2</v>
      </c>
      <c r="C64" s="92">
        <v>0</v>
      </c>
      <c r="D64" s="472">
        <v>5</v>
      </c>
      <c r="E64" s="281">
        <v>3</v>
      </c>
      <c r="F64" s="281">
        <v>6</v>
      </c>
      <c r="G64" s="570">
        <v>1</v>
      </c>
    </row>
    <row r="65" spans="1:12" x14ac:dyDescent="0.25">
      <c r="A65" s="84" t="s">
        <v>22</v>
      </c>
      <c r="B65" s="99">
        <v>1</v>
      </c>
      <c r="C65" s="92">
        <v>0</v>
      </c>
      <c r="D65" s="472">
        <v>3</v>
      </c>
      <c r="E65" s="281">
        <v>5</v>
      </c>
      <c r="F65" s="281">
        <v>0</v>
      </c>
      <c r="G65" s="570">
        <v>0</v>
      </c>
    </row>
    <row r="66" spans="1:12" x14ac:dyDescent="0.25">
      <c r="A66" s="84" t="s">
        <v>23</v>
      </c>
      <c r="B66" s="99">
        <v>0</v>
      </c>
      <c r="C66" s="92">
        <v>0</v>
      </c>
      <c r="D66" s="472">
        <v>0</v>
      </c>
      <c r="E66" s="281">
        <v>0</v>
      </c>
      <c r="F66" s="281">
        <v>0</v>
      </c>
      <c r="G66" s="570">
        <v>0</v>
      </c>
    </row>
    <row r="67" spans="1:12" x14ac:dyDescent="0.25">
      <c r="A67" s="84" t="s">
        <v>24</v>
      </c>
      <c r="B67" s="99">
        <v>0</v>
      </c>
      <c r="C67" s="92">
        <v>0</v>
      </c>
      <c r="D67" s="472">
        <v>0</v>
      </c>
      <c r="E67" s="281">
        <v>0</v>
      </c>
      <c r="F67" s="281">
        <v>0</v>
      </c>
      <c r="G67" s="570">
        <v>0</v>
      </c>
    </row>
    <row r="68" spans="1:12" x14ac:dyDescent="0.25">
      <c r="A68" s="84" t="s">
        <v>25</v>
      </c>
      <c r="B68" s="99">
        <v>5</v>
      </c>
      <c r="C68" s="92">
        <v>31</v>
      </c>
      <c r="D68" s="472">
        <v>4</v>
      </c>
      <c r="E68" s="281">
        <v>8</v>
      </c>
      <c r="F68" s="281">
        <v>0</v>
      </c>
      <c r="G68" s="570">
        <v>0</v>
      </c>
    </row>
    <row r="69" spans="1:12" x14ac:dyDescent="0.25">
      <c r="A69" s="84" t="s">
        <v>26</v>
      </c>
      <c r="B69" s="99">
        <v>1</v>
      </c>
      <c r="C69" s="92">
        <v>0</v>
      </c>
      <c r="D69" s="472">
        <v>0</v>
      </c>
      <c r="E69" s="281">
        <v>0</v>
      </c>
      <c r="F69" s="281">
        <v>0</v>
      </c>
      <c r="G69" s="570">
        <v>0</v>
      </c>
    </row>
    <row r="70" spans="1:12" x14ac:dyDescent="0.25">
      <c r="A70" s="84" t="s">
        <v>27</v>
      </c>
      <c r="B70" s="99">
        <v>0</v>
      </c>
      <c r="C70" s="92">
        <v>25</v>
      </c>
      <c r="D70" s="472">
        <v>0</v>
      </c>
      <c r="E70" s="281">
        <v>0</v>
      </c>
      <c r="F70" s="281">
        <v>0</v>
      </c>
      <c r="G70" s="570">
        <v>0</v>
      </c>
    </row>
    <row r="71" spans="1:12" x14ac:dyDescent="0.25">
      <c r="A71" s="84" t="s">
        <v>28</v>
      </c>
      <c r="B71" s="99">
        <v>0</v>
      </c>
      <c r="C71" s="92">
        <v>20</v>
      </c>
      <c r="D71" s="472">
        <v>0</v>
      </c>
      <c r="E71" s="281">
        <v>0</v>
      </c>
      <c r="F71" s="281">
        <v>0</v>
      </c>
      <c r="G71" s="570">
        <v>0</v>
      </c>
    </row>
    <row r="72" spans="1:12" x14ac:dyDescent="0.25">
      <c r="A72" s="84" t="s">
        <v>29</v>
      </c>
      <c r="B72" s="99">
        <v>0</v>
      </c>
      <c r="C72" s="92">
        <v>0</v>
      </c>
      <c r="D72" s="472">
        <v>3</v>
      </c>
      <c r="E72" s="281">
        <v>0</v>
      </c>
      <c r="F72" s="281">
        <v>0</v>
      </c>
      <c r="G72" s="570">
        <v>0</v>
      </c>
    </row>
    <row r="73" spans="1:12" x14ac:dyDescent="0.25">
      <c r="A73" s="84" t="s">
        <v>30</v>
      </c>
      <c r="B73" s="99">
        <v>0</v>
      </c>
      <c r="C73" s="92">
        <v>24</v>
      </c>
      <c r="D73" s="472">
        <v>0</v>
      </c>
      <c r="E73" s="281">
        <v>3</v>
      </c>
      <c r="F73" s="281">
        <v>2</v>
      </c>
      <c r="G73" s="570">
        <v>0</v>
      </c>
    </row>
    <row r="74" spans="1:12" x14ac:dyDescent="0.25">
      <c r="A74" s="84" t="s">
        <v>31</v>
      </c>
      <c r="B74" s="99">
        <v>0</v>
      </c>
      <c r="C74" s="92">
        <v>0</v>
      </c>
      <c r="D74" s="472">
        <v>0</v>
      </c>
      <c r="E74" s="281">
        <v>0</v>
      </c>
      <c r="F74" s="281">
        <v>0</v>
      </c>
      <c r="G74" s="250">
        <v>0</v>
      </c>
    </row>
    <row r="75" spans="1:12" ht="16.5" thickBot="1" x14ac:dyDescent="0.3">
      <c r="A75" s="182" t="s">
        <v>32</v>
      </c>
      <c r="B75" s="188">
        <f t="shared" ref="B75:G75" si="1">SUM(B58:B74)</f>
        <v>49</v>
      </c>
      <c r="C75" s="189">
        <f t="shared" si="1"/>
        <v>133</v>
      </c>
      <c r="D75" s="221">
        <f t="shared" si="1"/>
        <v>108</v>
      </c>
      <c r="E75" s="163">
        <f t="shared" si="1"/>
        <v>59</v>
      </c>
      <c r="F75" s="163">
        <f t="shared" si="1"/>
        <v>104</v>
      </c>
      <c r="G75" s="213">
        <f t="shared" si="1"/>
        <v>5</v>
      </c>
      <c r="K75" s="234"/>
    </row>
    <row r="76" spans="1:12" ht="31.5" x14ac:dyDescent="0.25">
      <c r="A76" s="234" t="s">
        <v>45</v>
      </c>
      <c r="B76" s="234"/>
      <c r="C76" s="95"/>
      <c r="D76" s="91"/>
      <c r="E76" s="91"/>
      <c r="F76" s="234"/>
      <c r="G76" s="234"/>
      <c r="H76" s="234"/>
      <c r="I76" s="234"/>
      <c r="J76" s="234"/>
      <c r="K76" s="234"/>
      <c r="L76" s="234"/>
    </row>
    <row r="77" spans="1:12" x14ac:dyDescent="0.25">
      <c r="A77" s="234"/>
      <c r="B77" s="234"/>
      <c r="C77" s="234"/>
      <c r="D77" s="234"/>
      <c r="E77" s="234"/>
      <c r="F77" s="234"/>
      <c r="G77" s="234"/>
      <c r="H77" s="234"/>
      <c r="I77" s="234"/>
      <c r="J77" s="234"/>
      <c r="K77" s="234"/>
      <c r="L77" s="234"/>
    </row>
    <row r="78" spans="1:12" ht="78.75" x14ac:dyDescent="0.25">
      <c r="A78" s="234" t="s">
        <v>46</v>
      </c>
      <c r="B78" s="234"/>
      <c r="C78" s="234"/>
      <c r="D78" s="234"/>
      <c r="E78" s="234"/>
      <c r="F78" s="234"/>
      <c r="G78" s="234"/>
      <c r="H78" s="234"/>
      <c r="I78" s="234"/>
      <c r="J78" s="234"/>
      <c r="K78" s="234"/>
      <c r="L78" s="234"/>
    </row>
    <row r="79" spans="1:12" x14ac:dyDescent="0.25">
      <c r="A79" s="234"/>
      <c r="B79" s="234"/>
      <c r="C79" s="234"/>
      <c r="D79" s="234"/>
      <c r="E79" s="234"/>
      <c r="F79" s="234"/>
      <c r="G79" s="234"/>
      <c r="H79" s="234"/>
      <c r="I79" s="234"/>
      <c r="J79" s="234"/>
      <c r="K79" s="234"/>
      <c r="L79" s="234"/>
    </row>
    <row r="80" spans="1:12" ht="78.75" x14ac:dyDescent="0.25">
      <c r="A80" s="273" t="s">
        <v>33</v>
      </c>
      <c r="B80" s="325" t="s">
        <v>47</v>
      </c>
      <c r="C80" s="325" t="s">
        <v>48</v>
      </c>
      <c r="D80" s="325" t="s">
        <v>10</v>
      </c>
      <c r="E80" s="325" t="s">
        <v>49</v>
      </c>
      <c r="F80" s="325" t="s">
        <v>50</v>
      </c>
      <c r="G80" s="325" t="s">
        <v>51</v>
      </c>
      <c r="H80" s="325" t="s">
        <v>52</v>
      </c>
      <c r="I80" s="234"/>
      <c r="J80" s="234"/>
      <c r="K80" s="234"/>
      <c r="L80" s="234"/>
    </row>
    <row r="81" spans="1:12" x14ac:dyDescent="0.25">
      <c r="A81" s="84" t="s">
        <v>15</v>
      </c>
      <c r="B81" s="281">
        <v>42</v>
      </c>
      <c r="C81" s="92">
        <v>0</v>
      </c>
      <c r="D81" s="92">
        <v>10</v>
      </c>
      <c r="E81" s="92">
        <v>8</v>
      </c>
      <c r="F81" s="92">
        <v>4</v>
      </c>
      <c r="G81" s="92">
        <v>14</v>
      </c>
      <c r="H81" s="92">
        <v>6</v>
      </c>
      <c r="I81" s="234"/>
      <c r="J81" s="234"/>
      <c r="K81" s="234"/>
      <c r="L81" s="234"/>
    </row>
    <row r="82" spans="1:12" x14ac:dyDescent="0.25">
      <c r="A82" s="84" t="s">
        <v>16</v>
      </c>
      <c r="B82" s="281">
        <v>22</v>
      </c>
      <c r="C82" s="92">
        <v>4</v>
      </c>
      <c r="D82" s="92">
        <v>16</v>
      </c>
      <c r="E82" s="92">
        <v>2</v>
      </c>
      <c r="F82" s="92">
        <v>0</v>
      </c>
      <c r="G82" s="92">
        <v>0</v>
      </c>
      <c r="H82" s="92">
        <v>0</v>
      </c>
      <c r="I82" s="234"/>
      <c r="J82" s="234"/>
      <c r="K82" s="234"/>
      <c r="L82" s="234"/>
    </row>
    <row r="83" spans="1:12" x14ac:dyDescent="0.25">
      <c r="A83" s="84" t="s">
        <v>17</v>
      </c>
      <c r="B83" s="281">
        <v>18</v>
      </c>
      <c r="C83" s="92">
        <v>0</v>
      </c>
      <c r="D83" s="92">
        <v>11</v>
      </c>
      <c r="E83" s="92">
        <v>7</v>
      </c>
      <c r="F83" s="92">
        <v>0</v>
      </c>
      <c r="G83" s="92">
        <v>0</v>
      </c>
      <c r="H83" s="92">
        <v>0</v>
      </c>
      <c r="I83" s="234"/>
      <c r="J83" s="234"/>
      <c r="K83" s="234"/>
      <c r="L83" s="234"/>
    </row>
    <row r="84" spans="1:12" x14ac:dyDescent="0.25">
      <c r="A84" s="84" t="s">
        <v>18</v>
      </c>
      <c r="B84" s="281">
        <v>9</v>
      </c>
      <c r="C84" s="92">
        <v>1</v>
      </c>
      <c r="D84" s="92">
        <v>6</v>
      </c>
      <c r="E84" s="92">
        <v>2</v>
      </c>
      <c r="F84" s="92">
        <v>0</v>
      </c>
      <c r="G84" s="92">
        <v>0</v>
      </c>
      <c r="H84" s="92">
        <v>0</v>
      </c>
      <c r="I84" s="234"/>
      <c r="J84" s="234"/>
      <c r="K84" s="234"/>
      <c r="L84" s="234"/>
    </row>
    <row r="85" spans="1:12" x14ac:dyDescent="0.25">
      <c r="A85" s="84" t="s">
        <v>19</v>
      </c>
      <c r="B85" s="281">
        <v>0</v>
      </c>
      <c r="C85" s="92">
        <v>0</v>
      </c>
      <c r="D85" s="92">
        <v>0</v>
      </c>
      <c r="E85" s="92">
        <v>0</v>
      </c>
      <c r="F85" s="92">
        <v>0</v>
      </c>
      <c r="G85" s="92">
        <v>0</v>
      </c>
      <c r="H85" s="92">
        <v>0</v>
      </c>
      <c r="I85" s="234"/>
      <c r="J85" s="234"/>
      <c r="K85" s="234"/>
      <c r="L85" s="234"/>
    </row>
    <row r="86" spans="1:12" x14ac:dyDescent="0.25">
      <c r="A86" s="84" t="s">
        <v>20</v>
      </c>
      <c r="B86" s="281">
        <v>5</v>
      </c>
      <c r="C86" s="92">
        <v>0</v>
      </c>
      <c r="D86" s="92">
        <v>2</v>
      </c>
      <c r="E86" s="92">
        <v>3</v>
      </c>
      <c r="F86" s="92">
        <v>0</v>
      </c>
      <c r="G86" s="92">
        <v>0</v>
      </c>
      <c r="H86" s="92">
        <v>0</v>
      </c>
      <c r="I86" s="234"/>
      <c r="J86" s="234"/>
      <c r="K86" s="234"/>
      <c r="L86" s="234"/>
    </row>
    <row r="87" spans="1:12" x14ac:dyDescent="0.25">
      <c r="A87" s="84" t="s">
        <v>21</v>
      </c>
      <c r="B87" s="281">
        <v>6</v>
      </c>
      <c r="C87" s="92">
        <v>0</v>
      </c>
      <c r="D87" s="92">
        <v>6</v>
      </c>
      <c r="E87" s="92">
        <v>0</v>
      </c>
      <c r="F87" s="92">
        <v>0</v>
      </c>
      <c r="G87" s="92">
        <v>0</v>
      </c>
      <c r="H87" s="92">
        <v>0</v>
      </c>
      <c r="I87" s="234"/>
      <c r="J87" s="234"/>
      <c r="K87" s="234"/>
      <c r="L87" s="234"/>
    </row>
    <row r="88" spans="1:12" x14ac:dyDescent="0.25">
      <c r="A88" s="84" t="s">
        <v>22</v>
      </c>
      <c r="B88" s="281">
        <v>0</v>
      </c>
      <c r="C88" s="92">
        <v>0</v>
      </c>
      <c r="D88" s="92">
        <v>0</v>
      </c>
      <c r="E88" s="92">
        <v>0</v>
      </c>
      <c r="F88" s="92">
        <v>0</v>
      </c>
      <c r="G88" s="92">
        <v>0</v>
      </c>
      <c r="H88" s="92">
        <v>0</v>
      </c>
      <c r="I88" s="234"/>
      <c r="J88" s="234"/>
      <c r="K88" s="234"/>
      <c r="L88" s="234"/>
    </row>
    <row r="89" spans="1:12" x14ac:dyDescent="0.25">
      <c r="A89" s="84" t="s">
        <v>23</v>
      </c>
      <c r="B89" s="281">
        <v>0</v>
      </c>
      <c r="C89" s="92">
        <v>0</v>
      </c>
      <c r="D89" s="92">
        <v>0</v>
      </c>
      <c r="E89" s="92">
        <v>0</v>
      </c>
      <c r="F89" s="92">
        <v>0</v>
      </c>
      <c r="G89" s="92">
        <v>0</v>
      </c>
      <c r="H89" s="92">
        <v>0</v>
      </c>
      <c r="I89" s="234"/>
      <c r="J89" s="234"/>
      <c r="K89" s="234"/>
      <c r="L89" s="234"/>
    </row>
    <row r="90" spans="1:12" x14ac:dyDescent="0.25">
      <c r="A90" s="84" t="s">
        <v>24</v>
      </c>
      <c r="B90" s="281">
        <v>0</v>
      </c>
      <c r="C90" s="92">
        <v>0</v>
      </c>
      <c r="D90" s="92">
        <v>0</v>
      </c>
      <c r="E90" s="92">
        <v>0</v>
      </c>
      <c r="F90" s="92">
        <v>0</v>
      </c>
      <c r="G90" s="92">
        <v>0</v>
      </c>
      <c r="H90" s="92">
        <v>0</v>
      </c>
      <c r="I90" s="234"/>
      <c r="J90" s="234"/>
      <c r="K90" s="234"/>
      <c r="L90" s="234"/>
    </row>
    <row r="91" spans="1:12" x14ac:dyDescent="0.25">
      <c r="A91" s="84" t="s">
        <v>25</v>
      </c>
      <c r="B91" s="281">
        <v>0</v>
      </c>
      <c r="C91" s="92">
        <v>0</v>
      </c>
      <c r="D91" s="92">
        <v>0</v>
      </c>
      <c r="E91" s="92">
        <v>0</v>
      </c>
      <c r="F91" s="92">
        <v>0</v>
      </c>
      <c r="G91" s="92">
        <v>0</v>
      </c>
      <c r="H91" s="92">
        <v>0</v>
      </c>
      <c r="I91" s="234"/>
      <c r="J91" s="234"/>
      <c r="K91" s="234"/>
      <c r="L91" s="234"/>
    </row>
    <row r="92" spans="1:12" x14ac:dyDescent="0.25">
      <c r="A92" s="84" t="s">
        <v>26</v>
      </c>
      <c r="B92" s="281">
        <v>0</v>
      </c>
      <c r="C92" s="92">
        <v>0</v>
      </c>
      <c r="D92" s="92">
        <v>0</v>
      </c>
      <c r="E92" s="92">
        <v>0</v>
      </c>
      <c r="F92" s="92">
        <v>0</v>
      </c>
      <c r="G92" s="92">
        <v>0</v>
      </c>
      <c r="H92" s="92">
        <v>0</v>
      </c>
      <c r="I92" s="234"/>
      <c r="J92" s="234"/>
      <c r="K92" s="234"/>
      <c r="L92" s="234"/>
    </row>
    <row r="93" spans="1:12" x14ac:dyDescent="0.25">
      <c r="A93" s="84" t="s">
        <v>27</v>
      </c>
      <c r="B93" s="281">
        <v>0</v>
      </c>
      <c r="C93" s="92">
        <v>0</v>
      </c>
      <c r="D93" s="92">
        <v>0</v>
      </c>
      <c r="E93" s="92">
        <v>0</v>
      </c>
      <c r="F93" s="92">
        <v>0</v>
      </c>
      <c r="G93" s="92">
        <v>0</v>
      </c>
      <c r="H93" s="92">
        <v>0</v>
      </c>
      <c r="I93" s="234"/>
      <c r="J93" s="234"/>
      <c r="K93" s="234"/>
      <c r="L93" s="234"/>
    </row>
    <row r="94" spans="1:12" x14ac:dyDescent="0.25">
      <c r="A94" s="84" t="s">
        <v>28</v>
      </c>
      <c r="B94" s="281">
        <v>0</v>
      </c>
      <c r="C94" s="92">
        <v>0</v>
      </c>
      <c r="D94" s="92">
        <v>0</v>
      </c>
      <c r="E94" s="92">
        <v>0</v>
      </c>
      <c r="F94" s="92">
        <v>0</v>
      </c>
      <c r="G94" s="92">
        <v>0</v>
      </c>
      <c r="H94" s="92">
        <v>0</v>
      </c>
      <c r="I94" s="234"/>
      <c r="J94" s="234"/>
      <c r="K94" s="234"/>
      <c r="L94" s="234"/>
    </row>
    <row r="95" spans="1:12" x14ac:dyDescent="0.25">
      <c r="A95" s="84" t="s">
        <v>29</v>
      </c>
      <c r="B95" s="281">
        <v>0</v>
      </c>
      <c r="C95" s="92">
        <v>0</v>
      </c>
      <c r="D95" s="92">
        <v>0</v>
      </c>
      <c r="E95" s="92">
        <v>0</v>
      </c>
      <c r="F95" s="92">
        <v>0</v>
      </c>
      <c r="G95" s="92">
        <v>0</v>
      </c>
      <c r="H95" s="92">
        <v>0</v>
      </c>
      <c r="I95" s="234"/>
      <c r="J95" s="234"/>
      <c r="K95" s="234"/>
      <c r="L95" s="234"/>
    </row>
    <row r="96" spans="1:12" x14ac:dyDescent="0.25">
      <c r="A96" s="84" t="s">
        <v>30</v>
      </c>
      <c r="B96" s="281">
        <v>2</v>
      </c>
      <c r="C96" s="92">
        <v>0</v>
      </c>
      <c r="D96" s="92">
        <v>2</v>
      </c>
      <c r="E96" s="92">
        <v>0</v>
      </c>
      <c r="F96" s="92">
        <v>0</v>
      </c>
      <c r="G96" s="92">
        <v>0</v>
      </c>
      <c r="H96" s="92">
        <v>0</v>
      </c>
      <c r="I96" s="234"/>
      <c r="J96" s="234"/>
      <c r="K96" s="234"/>
      <c r="L96" s="234"/>
    </row>
    <row r="97" spans="1:12" x14ac:dyDescent="0.25">
      <c r="A97" s="84" t="s">
        <v>31</v>
      </c>
      <c r="B97" s="281">
        <v>0</v>
      </c>
      <c r="C97" s="92">
        <v>0</v>
      </c>
      <c r="D97" s="92">
        <v>0</v>
      </c>
      <c r="E97" s="92">
        <v>0</v>
      </c>
      <c r="F97" s="281">
        <v>0</v>
      </c>
      <c r="G97" s="281">
        <v>0</v>
      </c>
      <c r="H97" s="319">
        <v>0</v>
      </c>
      <c r="I97" s="234"/>
      <c r="J97" s="234"/>
      <c r="K97" s="234"/>
      <c r="L97" s="234"/>
    </row>
    <row r="98" spans="1:12" ht="16.5" thickBot="1" x14ac:dyDescent="0.3">
      <c r="A98" s="182" t="s">
        <v>32</v>
      </c>
      <c r="B98" s="163">
        <f t="shared" ref="B98:H98" si="2">SUM(B81:B97)</f>
        <v>104</v>
      </c>
      <c r="C98" s="189">
        <f t="shared" si="2"/>
        <v>5</v>
      </c>
      <c r="D98" s="189">
        <f t="shared" si="2"/>
        <v>53</v>
      </c>
      <c r="E98" s="189">
        <f t="shared" si="2"/>
        <v>22</v>
      </c>
      <c r="F98" s="163">
        <f t="shared" si="2"/>
        <v>4</v>
      </c>
      <c r="G98" s="163">
        <f t="shared" si="2"/>
        <v>14</v>
      </c>
      <c r="H98" s="175">
        <f t="shared" si="2"/>
        <v>6</v>
      </c>
      <c r="I98" s="234"/>
      <c r="J98" s="234"/>
      <c r="K98" s="234"/>
      <c r="L98" s="234"/>
    </row>
    <row r="99" spans="1:12" x14ac:dyDescent="0.25">
      <c r="A99" s="234"/>
      <c r="B99" s="281"/>
      <c r="C99" s="234"/>
      <c r="D99" s="234"/>
      <c r="E99" s="234"/>
      <c r="F99" s="234"/>
      <c r="G99" s="234"/>
      <c r="H99" s="234"/>
      <c r="I99" s="234"/>
      <c r="J99" s="234"/>
      <c r="K99" s="234"/>
      <c r="L99" s="234"/>
    </row>
    <row r="100" spans="1:12" x14ac:dyDescent="0.25">
      <c r="A100" s="234"/>
      <c r="B100" s="234"/>
      <c r="C100" s="234"/>
      <c r="D100" s="234"/>
      <c r="E100" s="234"/>
      <c r="F100" s="234"/>
      <c r="G100" s="234"/>
      <c r="H100" s="234"/>
      <c r="I100" s="234"/>
      <c r="J100" s="234"/>
      <c r="K100" s="234"/>
      <c r="L100" s="234"/>
    </row>
    <row r="101" spans="1:12" ht="94.5" x14ac:dyDescent="0.25">
      <c r="A101" s="236" t="s">
        <v>53</v>
      </c>
      <c r="B101" s="236"/>
      <c r="C101" s="236"/>
      <c r="D101" s="236"/>
      <c r="E101" s="236"/>
      <c r="F101" s="236"/>
      <c r="G101" s="236"/>
      <c r="H101" s="236"/>
      <c r="I101" s="236"/>
      <c r="J101" s="236"/>
      <c r="K101" s="236"/>
      <c r="L101" s="234"/>
    </row>
    <row r="102" spans="1:12" x14ac:dyDescent="0.25">
      <c r="A102" s="234"/>
      <c r="B102" s="234"/>
      <c r="C102" s="234"/>
      <c r="D102" s="234"/>
      <c r="E102" s="234"/>
      <c r="F102" s="234"/>
      <c r="G102" s="234"/>
      <c r="H102" s="234"/>
      <c r="I102" s="234"/>
      <c r="J102" s="234"/>
      <c r="K102" s="234"/>
      <c r="L102" s="234"/>
    </row>
    <row r="103" spans="1:12" x14ac:dyDescent="0.25">
      <c r="A103" s="234"/>
      <c r="B103" s="234"/>
      <c r="C103" s="234"/>
      <c r="D103" s="234"/>
      <c r="E103" s="234"/>
      <c r="F103" s="234"/>
      <c r="G103" s="234"/>
      <c r="H103" s="234"/>
      <c r="I103" s="234"/>
      <c r="J103" s="234"/>
      <c r="K103" s="234"/>
      <c r="L103" s="234"/>
    </row>
    <row r="104" spans="1:12" x14ac:dyDescent="0.25">
      <c r="A104" s="332" t="s">
        <v>54</v>
      </c>
      <c r="B104" s="332"/>
      <c r="C104" s="332"/>
      <c r="D104" s="332"/>
      <c r="E104" s="332"/>
      <c r="F104" s="332"/>
      <c r="G104" s="332"/>
      <c r="H104" s="332"/>
      <c r="I104" s="279"/>
      <c r="J104" s="234"/>
      <c r="K104" s="234"/>
      <c r="L104" s="234"/>
    </row>
    <row r="105" spans="1:12" x14ac:dyDescent="0.25">
      <c r="A105" s="332"/>
      <c r="B105" s="332"/>
      <c r="C105" s="332"/>
      <c r="D105" s="332"/>
      <c r="E105" s="332"/>
      <c r="F105" s="332"/>
      <c r="G105" s="332"/>
      <c r="H105" s="332"/>
      <c r="I105" s="279"/>
      <c r="J105" s="234"/>
      <c r="K105" s="234"/>
      <c r="L105" s="234"/>
    </row>
    <row r="106" spans="1:12" x14ac:dyDescent="0.25">
      <c r="A106" s="234"/>
      <c r="B106" s="234"/>
      <c r="C106" s="234"/>
      <c r="D106" s="234"/>
      <c r="E106" s="234"/>
      <c r="F106" s="234"/>
      <c r="G106" s="234"/>
      <c r="H106" s="234"/>
      <c r="I106" s="331"/>
      <c r="J106" s="234"/>
      <c r="K106" s="234"/>
      <c r="L106" s="234"/>
    </row>
    <row r="107" spans="1:12" x14ac:dyDescent="0.25">
      <c r="A107" s="279"/>
      <c r="B107" s="279"/>
      <c r="C107" s="234"/>
      <c r="D107" s="234"/>
      <c r="E107" s="234"/>
      <c r="F107" s="279"/>
      <c r="G107" s="279"/>
      <c r="H107" s="279"/>
      <c r="J107" s="279"/>
      <c r="K107" s="279"/>
      <c r="L107" s="279"/>
    </row>
    <row r="108" spans="1:12" ht="16.5" thickBot="1" x14ac:dyDescent="0.3">
      <c r="D108" s="331"/>
      <c r="E108" s="331"/>
      <c r="F108" s="331"/>
    </row>
    <row r="109" spans="1:12" ht="31.5" x14ac:dyDescent="0.25">
      <c r="A109" s="281"/>
      <c r="B109" s="336" t="s">
        <v>55</v>
      </c>
      <c r="C109" s="337" t="s">
        <v>56</v>
      </c>
    </row>
    <row r="110" spans="1:12" x14ac:dyDescent="0.25">
      <c r="A110" s="281" t="s">
        <v>57</v>
      </c>
      <c r="B110" s="284">
        <v>150</v>
      </c>
      <c r="C110" s="285">
        <v>106</v>
      </c>
    </row>
    <row r="111" spans="1:12" x14ac:dyDescent="0.25">
      <c r="A111" s="281" t="s">
        <v>58</v>
      </c>
      <c r="B111" s="284">
        <v>524</v>
      </c>
      <c r="C111" s="285">
        <v>261</v>
      </c>
    </row>
    <row r="112" spans="1:12" x14ac:dyDescent="0.25">
      <c r="A112" s="281" t="s">
        <v>59</v>
      </c>
      <c r="B112" s="284">
        <v>18</v>
      </c>
      <c r="C112" s="285">
        <v>5</v>
      </c>
    </row>
    <row r="113" spans="1:9" x14ac:dyDescent="0.25">
      <c r="A113" s="281" t="s">
        <v>60</v>
      </c>
      <c r="B113" s="284">
        <v>2</v>
      </c>
      <c r="C113" s="285">
        <v>2</v>
      </c>
    </row>
    <row r="114" spans="1:9" x14ac:dyDescent="0.25">
      <c r="A114" s="281" t="s">
        <v>61</v>
      </c>
      <c r="B114" s="284">
        <v>6</v>
      </c>
      <c r="C114" s="285">
        <v>5</v>
      </c>
    </row>
    <row r="115" spans="1:9" x14ac:dyDescent="0.25">
      <c r="A115" s="286" t="s">
        <v>62</v>
      </c>
      <c r="B115" s="284">
        <v>0</v>
      </c>
      <c r="C115" s="285">
        <v>0</v>
      </c>
    </row>
    <row r="116" spans="1:9" x14ac:dyDescent="0.25">
      <c r="A116" s="286" t="s">
        <v>63</v>
      </c>
      <c r="B116" s="281">
        <v>38</v>
      </c>
      <c r="C116" s="281">
        <v>16</v>
      </c>
      <c r="D116" s="234"/>
    </row>
    <row r="117" spans="1:9" x14ac:dyDescent="0.25">
      <c r="A117" s="184" t="s">
        <v>32</v>
      </c>
      <c r="B117" s="166">
        <f>SUM(B110:B116)</f>
        <v>738</v>
      </c>
      <c r="C117" s="166">
        <f>SUM(C110:C116)</f>
        <v>395</v>
      </c>
      <c r="D117" s="234"/>
    </row>
    <row r="118" spans="1:9" x14ac:dyDescent="0.25">
      <c r="A118" s="287" t="s">
        <v>64</v>
      </c>
      <c r="C118" s="288"/>
      <c r="D118" s="288"/>
      <c r="E118" s="288"/>
      <c r="I118" s="234"/>
    </row>
    <row r="121" spans="1:9" ht="47.25" x14ac:dyDescent="0.25">
      <c r="A121" s="281"/>
      <c r="B121" s="325" t="s">
        <v>65</v>
      </c>
      <c r="C121" s="338" t="s">
        <v>66</v>
      </c>
      <c r="D121" s="338" t="s">
        <v>67</v>
      </c>
      <c r="E121" s="338" t="s">
        <v>68</v>
      </c>
      <c r="F121" s="338" t="s">
        <v>69</v>
      </c>
    </row>
    <row r="122" spans="1:9" ht="31.5" x14ac:dyDescent="0.25">
      <c r="A122" s="243" t="s">
        <v>70</v>
      </c>
      <c r="B122" s="281">
        <v>11</v>
      </c>
      <c r="C122" s="281">
        <v>3</v>
      </c>
      <c r="D122" s="281">
        <v>1</v>
      </c>
      <c r="E122" s="281">
        <v>1</v>
      </c>
      <c r="F122" s="281">
        <v>0</v>
      </c>
    </row>
    <row r="123" spans="1:9" x14ac:dyDescent="0.25">
      <c r="C123" s="244"/>
      <c r="D123" s="244"/>
      <c r="E123" s="244"/>
    </row>
    <row r="124" spans="1:9" x14ac:dyDescent="0.25">
      <c r="A124" s="274" t="s">
        <v>71</v>
      </c>
    </row>
    <row r="125" spans="1:9" x14ac:dyDescent="0.25">
      <c r="A125" s="274" t="s">
        <v>72</v>
      </c>
    </row>
    <row r="126" spans="1:9" x14ac:dyDescent="0.25">
      <c r="A126" s="274" t="s">
        <v>73</v>
      </c>
    </row>
    <row r="128" spans="1:9" x14ac:dyDescent="0.25">
      <c r="B128" s="1444" t="s">
        <v>74</v>
      </c>
      <c r="C128" s="1445"/>
      <c r="D128" s="1446"/>
    </row>
    <row r="129" spans="1:5" x14ac:dyDescent="0.25">
      <c r="B129" s="281" t="s">
        <v>75</v>
      </c>
      <c r="C129" s="289"/>
      <c r="D129" s="290">
        <v>738</v>
      </c>
    </row>
    <row r="130" spans="1:5" x14ac:dyDescent="0.25">
      <c r="B130" s="281" t="s">
        <v>76</v>
      </c>
      <c r="C130" s="289"/>
      <c r="D130" s="290">
        <v>395</v>
      </c>
    </row>
    <row r="131" spans="1:5" x14ac:dyDescent="0.25">
      <c r="B131" s="245" t="s">
        <v>77</v>
      </c>
      <c r="C131" s="281" t="s">
        <v>80</v>
      </c>
      <c r="D131" s="281">
        <v>46</v>
      </c>
    </row>
    <row r="132" spans="1:5" ht="31.5" x14ac:dyDescent="0.25">
      <c r="B132" s="291"/>
      <c r="C132" s="243" t="s">
        <v>82</v>
      </c>
      <c r="D132" s="281">
        <v>4</v>
      </c>
    </row>
    <row r="133" spans="1:5" x14ac:dyDescent="0.25">
      <c r="B133" s="281" t="s">
        <v>78</v>
      </c>
      <c r="C133" s="289"/>
      <c r="D133" s="290">
        <v>2</v>
      </c>
    </row>
    <row r="134" spans="1:5" x14ac:dyDescent="0.25">
      <c r="B134" s="184" t="s">
        <v>32</v>
      </c>
      <c r="C134" s="166"/>
      <c r="D134" s="166">
        <f>D129+D130+D131+D132+D133</f>
        <v>1185</v>
      </c>
    </row>
    <row r="136" spans="1:5" x14ac:dyDescent="0.25">
      <c r="A136" s="1450" t="s">
        <v>94</v>
      </c>
      <c r="B136" s="1450"/>
      <c r="C136" s="1450"/>
      <c r="D136" s="1450"/>
      <c r="E136" s="1450"/>
    </row>
    <row r="137" spans="1:5" x14ac:dyDescent="0.25">
      <c r="A137" s="339" t="s">
        <v>390</v>
      </c>
      <c r="B137" s="1444"/>
      <c r="C137" s="1445"/>
      <c r="D137" s="1445"/>
      <c r="E137" s="1445"/>
    </row>
    <row r="138" spans="1:5" ht="15" customHeight="1" x14ac:dyDescent="0.25">
      <c r="A138" s="281"/>
      <c r="B138" s="1453" t="s">
        <v>32</v>
      </c>
      <c r="C138" s="1418" t="s">
        <v>84</v>
      </c>
      <c r="D138" s="1418" t="s">
        <v>85</v>
      </c>
      <c r="E138" s="1418" t="s">
        <v>86</v>
      </c>
    </row>
    <row r="139" spans="1:5" x14ac:dyDescent="0.25">
      <c r="A139" s="281"/>
      <c r="B139" s="1454"/>
      <c r="C139" s="1419"/>
      <c r="D139" s="1454"/>
      <c r="E139" s="1454"/>
    </row>
    <row r="140" spans="1:5" x14ac:dyDescent="0.25">
      <c r="A140" s="340" t="s">
        <v>87</v>
      </c>
      <c r="B140" s="295">
        <v>5</v>
      </c>
      <c r="C140" s="295">
        <v>5</v>
      </c>
      <c r="D140" s="295">
        <v>0</v>
      </c>
      <c r="E140" s="295">
        <v>0</v>
      </c>
    </row>
    <row r="141" spans="1:5" x14ac:dyDescent="0.25">
      <c r="A141" s="340" t="s">
        <v>88</v>
      </c>
      <c r="B141" s="295">
        <v>1</v>
      </c>
      <c r="C141" s="295">
        <v>1</v>
      </c>
      <c r="D141" s="295">
        <v>0</v>
      </c>
      <c r="E141" s="295">
        <v>0</v>
      </c>
    </row>
    <row r="142" spans="1:5" x14ac:dyDescent="0.25">
      <c r="A142" s="340" t="s">
        <v>89</v>
      </c>
      <c r="B142" s="295">
        <v>4</v>
      </c>
      <c r="C142" s="295">
        <v>4</v>
      </c>
      <c r="D142" s="295">
        <v>0</v>
      </c>
      <c r="E142" s="295">
        <v>0</v>
      </c>
    </row>
    <row r="143" spans="1:5" x14ac:dyDescent="0.25">
      <c r="A143" s="340" t="s">
        <v>90</v>
      </c>
      <c r="B143" s="295">
        <v>0</v>
      </c>
      <c r="C143" s="295">
        <v>0</v>
      </c>
      <c r="D143" s="295">
        <v>0</v>
      </c>
      <c r="E143" s="295">
        <v>0</v>
      </c>
    </row>
    <row r="144" spans="1:5" x14ac:dyDescent="0.25">
      <c r="A144" s="340" t="s">
        <v>91</v>
      </c>
      <c r="B144" s="295">
        <v>13</v>
      </c>
      <c r="C144" s="295">
        <v>9</v>
      </c>
      <c r="D144" s="295">
        <v>4</v>
      </c>
      <c r="E144" s="295">
        <v>0</v>
      </c>
    </row>
    <row r="145" spans="1:5" x14ac:dyDescent="0.25">
      <c r="A145" s="340" t="s">
        <v>92</v>
      </c>
      <c r="B145" s="295">
        <v>2</v>
      </c>
      <c r="C145" s="295">
        <v>2</v>
      </c>
      <c r="D145" s="295">
        <v>0</v>
      </c>
      <c r="E145" s="295">
        <v>0</v>
      </c>
    </row>
    <row r="146" spans="1:5" x14ac:dyDescent="0.25">
      <c r="A146" s="340" t="s">
        <v>93</v>
      </c>
      <c r="B146" s="295">
        <v>1</v>
      </c>
      <c r="C146" s="295">
        <v>0</v>
      </c>
      <c r="D146" s="295">
        <v>1</v>
      </c>
      <c r="E146" s="295">
        <v>0</v>
      </c>
    </row>
  </sheetData>
  <mergeCells count="16">
    <mergeCell ref="B138:B139"/>
    <mergeCell ref="C138:C139"/>
    <mergeCell ref="D138:D139"/>
    <mergeCell ref="E138:E139"/>
    <mergeCell ref="A50:C50"/>
    <mergeCell ref="A54:H54"/>
    <mergeCell ref="B56:C56"/>
    <mergeCell ref="B128:D128"/>
    <mergeCell ref="A136:E136"/>
    <mergeCell ref="B137:E137"/>
    <mergeCell ref="A49:C49"/>
    <mergeCell ref="A5:L5"/>
    <mergeCell ref="A8:A9"/>
    <mergeCell ref="B8:B9"/>
    <mergeCell ref="C8:E8"/>
    <mergeCell ref="F8:L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63</vt:i4>
      </vt:variant>
      <vt:variant>
        <vt:lpstr>Περιοχές με ονόματα</vt:lpstr>
      </vt:variant>
      <vt:variant>
        <vt:i4>1</vt:i4>
      </vt:variant>
    </vt:vector>
  </HeadingPairs>
  <TitlesOfParts>
    <vt:vector size="64" baseType="lpstr">
      <vt:lpstr>ΑΘΗΝΑ Γ</vt:lpstr>
      <vt:lpstr>ΑΓΡΙΝΙΟ Δ</vt:lpstr>
      <vt:lpstr>ΑΙΓΙΟ Δ</vt:lpstr>
      <vt:lpstr>ΑΛΕΞΑΝΔΡΟΥΠΟΛΗ Δ</vt:lpstr>
      <vt:lpstr>ΑΜΑΛΙΑΔΑ Δ</vt:lpstr>
      <vt:lpstr>ΑΜΦΙΣΣΑ Δ</vt:lpstr>
      <vt:lpstr>ΑΡΤΑ Δ</vt:lpstr>
      <vt:lpstr>ΒΕΡΟΙΑ Δ</vt:lpstr>
      <vt:lpstr>ΒΟΛΟΣ Δ</vt:lpstr>
      <vt:lpstr>ΓΙΑΝΝΙΤΣΑ Δ</vt:lpstr>
      <vt:lpstr>ΓΡΕΒΕΝΑ Δ</vt:lpstr>
      <vt:lpstr>ΓΥΘΕΙΟ Δ</vt:lpstr>
      <vt:lpstr>ΔΡΑΜΑ Δ</vt:lpstr>
      <vt:lpstr>ΕΔΕΣΣΑ Δ</vt:lpstr>
      <vt:lpstr>ΕΥΡΥΤΑΝΙΑ Δ</vt:lpstr>
      <vt:lpstr>ΖΑΚΥΝΘΟΥ Δ</vt:lpstr>
      <vt:lpstr>ΗΛΕΙΑΣ Δ</vt:lpstr>
      <vt:lpstr>ΗΡΑΚΛΕΙΟ Δ</vt:lpstr>
      <vt:lpstr>ΘΕΣΠΡΩΤΙΑ Δ</vt:lpstr>
      <vt:lpstr>ΘΕΣΣΑΛΟΝΙΚΗ Δ</vt:lpstr>
      <vt:lpstr>ΘΗΒΑ Δ</vt:lpstr>
      <vt:lpstr>ΙΩΑΝΝΙΝΑ Δ</vt:lpstr>
      <vt:lpstr>ΚΑΒΑΛΑ Δ</vt:lpstr>
      <vt:lpstr>ΚΑΛΑΒΡΥΤΑ Δ</vt:lpstr>
      <vt:lpstr>ΚΑΛΑΜΑΤΑ Δ</vt:lpstr>
      <vt:lpstr>ΚΑΡΔΙΤΣΑ Δ</vt:lpstr>
      <vt:lpstr>ΚΑΣΤΟΡΙΑ Δ</vt:lpstr>
      <vt:lpstr>ΚΑΤΕΡΙΝΗ Δ</vt:lpstr>
      <vt:lpstr>ΚΕΡΚΥΡΑ Δ</vt:lpstr>
      <vt:lpstr>ΚΕΦΑΛΛΟΝΙΑ Δ</vt:lpstr>
      <vt:lpstr>ΚΙΛΚΙΣ Δ</vt:lpstr>
      <vt:lpstr>ΚΟΖΑΝΗ Δ</vt:lpstr>
      <vt:lpstr>ΚΟΡΙΝΘΟΣ Δ</vt:lpstr>
      <vt:lpstr>ΚΥΠΑΡΙΣΣΙΑ Δ</vt:lpstr>
      <vt:lpstr>ΚΩΣ Δ</vt:lpstr>
      <vt:lpstr>ΛΑΜΙΑ Δ</vt:lpstr>
      <vt:lpstr>ΛΑΡΙΣΑ Δ</vt:lpstr>
      <vt:lpstr>ΛΑΣΙΘΙ Δ</vt:lpstr>
      <vt:lpstr>ΛΕΥΚΑΔΑ Δ</vt:lpstr>
      <vt:lpstr>ΛΙΒΑΔΕΙΑ Δ</vt:lpstr>
      <vt:lpstr>ΜΕΣΟΛΟΓΓΙ Δ</vt:lpstr>
      <vt:lpstr>ΜΥΤΙΛΗΝΗ Δ</vt:lpstr>
      <vt:lpstr>ΝΑΞΟΣ Δ</vt:lpstr>
      <vt:lpstr>ΝΑΥΠΛΙΟ Δ</vt:lpstr>
      <vt:lpstr>ΞΑΝΘΗΣ Δ</vt:lpstr>
      <vt:lpstr>ΟΡΕΣΤΙΑΔΑ Δ</vt:lpstr>
      <vt:lpstr>ΠΑΤΡΑ Δ</vt:lpstr>
      <vt:lpstr>ΠΕΙΡΑΙΑΣ Δ</vt:lpstr>
      <vt:lpstr>ΠΡΕΒΕΖΑ Δ</vt:lpstr>
      <vt:lpstr>ΡΕΘΥΜΝΟ Δ</vt:lpstr>
      <vt:lpstr>ΡΟΔΟΣ Δ</vt:lpstr>
      <vt:lpstr>ΡΟΔΟΠΗΣ Δ</vt:lpstr>
      <vt:lpstr>ΣΑΜΟΣ Δ</vt:lpstr>
      <vt:lpstr>ΣΕΡΡΕΣ Δ</vt:lpstr>
      <vt:lpstr>ΣΠΑΡΤΗ Δ</vt:lpstr>
      <vt:lpstr>ΣΥΡΟΣ Δ</vt:lpstr>
      <vt:lpstr>ΤΡΙΚΑΛΑ Δ</vt:lpstr>
      <vt:lpstr>ΤΡΙΠΟΛΗ Δ</vt:lpstr>
      <vt:lpstr>ΦΛΩΡΙΝΑ Δ</vt:lpstr>
      <vt:lpstr>ΧΑΝΙΑ Δ</vt:lpstr>
      <vt:lpstr>ΧΑΛΚΙΔΑ Δ</vt:lpstr>
      <vt:lpstr>ΧΑΛΚΙΔΙΚΗ Δ</vt:lpstr>
      <vt:lpstr>ΧΙΟΣ Δ</vt:lpstr>
      <vt:lpstr>'ΝΑΞΟΣ Δ'!Print_Area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2016-05-20T11:21:43Z</dcterms:modified>
</cp:coreProperties>
</file>